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003_財政係\017_各種財政報告・公表\03_財政状況資料集\2022（R4年度）\03_ホームページ公表用\"/>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<sst xmlns="http://schemas.openxmlformats.org/spreadsheetml/2006/main" count="1172" uniqueCount="639">
  <si>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</si>
  <si>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</si>
  <si>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</si>
  <si>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</si>
  <si>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</si>
  <si>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</si>
  <si>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</si>
  <si>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</si>
  <si>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</si>
  <si>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</si>
  <si>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</si>
  <si>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</si>
  <si>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</si>
  <si>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</si>
  <si>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</si>
  <si>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</si>
  <si>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</si>
  <si>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</si>
  <si>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</si>
  <si>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</si>
  <si>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</si>
  <si>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</si>
  <si>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</si>
  <si>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</si>
  <si>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</si>
  <si>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</si>
  <si>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</si>
  <si>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</si>
  <si>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</si>
  <si>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</si>
  <si>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</si>
  <si>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</si>
  <si>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</si>
  <si>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</si>
  <si>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</si>
  <si>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</si>
  <si>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</si>
  <si>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</si>
  <si>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</si>
  <si>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</si>
  <si>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</si>
  <si>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</si>
  <si>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</si>
  <si>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</si>
  <si>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</si>
  <si>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</si>
  <si>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</si>
  <si>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</si>
  <si>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</si>
  <si>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</si>
  <si>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</si>
  <si>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</si>
  <si>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</si>
  <si>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</si>
  <si>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</si>
  <si>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</si>
  <si>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</si>
  <si>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</si>
  <si>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</si>
  <si>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</si>
  <si>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</si>
  <si>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</si>
  <si>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</si>
  <si>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</si>
  <si>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</si>
  <si>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</si>
  <si>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</si>
  <si>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</si>
  <si>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</si>
  <si>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</si>
  <si>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</si>
  <si>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</si>
  <si>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</si>
  <si>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</si>
  <si>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</si>
  <si>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</si>
  <si>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</si>
  <si>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</si>
  <si>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</si>
  <si>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</si>
  <si>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</si>
  <si>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</si>
  <si>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</si>
  <si>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</si>
  <si>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</si>
  <si>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</si>
  <si>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</si>
  <si>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</si>
  <si>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</si>
  <si>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</si>
  <si>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</si>
  <si>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</si>
  <si>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</si>
  <si>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</si>
  <si>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</si>
  <si>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</si>
  <si>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</si>
  <si>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</si>
  <si>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</si>
  <si>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</si>
  <si>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</si>
  <si>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</si>
  <si>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</si>
  <si>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</si>
  <si>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</si>
  <si>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</si>
  <si>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</si>
  <si>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</si>
  <si>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</si>
  <si>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</si>
  <si>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</si>
  <si>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</si>
  <si>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</si>
  <si>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</si>
  <si>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</si>
  <si>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</si>
  <si>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</si>
  <si>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</si>
  <si>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</si>
  <si>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</si>
  <si>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</si>
  <si>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</si>
  <si>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</si>
  <si>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</si>
  <si>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</si>
  <si>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</si>
  <si>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</si>
  <si>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</si>
  <si>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</si>
  <si>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</si>
  <si>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</si>
  <si>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</si>
  <si>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</si>
  <si>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</si>
  <si>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</si>
  <si>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</si>
  <si>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</si>
  <si>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</si>
  <si>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</si>
  <si>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</si>
  <si>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</si>
  <si>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</si>
  <si>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</si>
  <si>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</si>
  <si>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</si>
  <si>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</si>
  <si>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</si>
  <si>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</si>
  <si>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</si>
  <si>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</si>
  <si>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</si>
  <si>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</si>
  <si>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</si>
  <si>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</si>
  <si>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</si>
  <si>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</si>
  <si>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</si>
  <si>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</si>
  <si>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</si>
  <si>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</si>
  <si>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</si>
  <si>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</si>
  <si>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</si>
  <si>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</si>
  <si>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</si>
  <si>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</si>
  <si>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</si>
  <si>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</si>
  <si>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</si>
  <si>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</si>
  <si>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</si>
  <si>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</si>
  <si>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</si>
  <si>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</si>
  <si>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</si>
  <si>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</si>
  <si>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</si>
  <si>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</si>
  <si>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</si>
  <si>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</si>
  <si>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</si>
  <si>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</si>
  <si>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</si>
  <si>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</si>
  <si>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</si>
  <si>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</si>
  <si>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</si>
  <si>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</si>
  <si>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</si>
  <si>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</si>
  <si>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</si>
  <si>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</si>
  <si>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</si>
  <si>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</si>
  <si>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</si>
  <si>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</si>
  <si>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</si>
  <si>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</si>
  <si>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</si>
  <si>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</si>
  <si>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</si>
  <si>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</si>
  <si>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</si>
  <si>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</si>
  <si>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</si>
  <si>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</si>
  <si>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</si>
  <si>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</si>
  <si>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</si>
  <si>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</si>
  <si>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</si>
  <si>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</si>
  <si>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愛媛県西予市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</si>
  <si>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</si>
  <si>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</si>
  <si>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</si>
  <si>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</si>
  <si>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</si>
  <si>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</si>
  <si>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</si>
  <si>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</si>
  <si>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</si>
  <si>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</si>
  <si>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</si>
  <si>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</si>
  <si>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</si>
  <si>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</si>
  <si>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</si>
  <si>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</si>
  <si>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</si>
  <si>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</si>
  <si>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</si>
  <si>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</si>
  <si>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</si>
  <si>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</si>
  <si>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</si>
  <si>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</si>
  <si>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</si>
  <si>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</si>
  <si>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</si>
  <si>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</si>
  <si>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</si>
  <si>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</si>
  <si>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</si>
  <si>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</si>
  <si>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</si>
  <si>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</si>
  <si>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</si>
  <si>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</si>
  <si>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</si>
  <si>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</si>
  <si>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</si>
  <si>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</si>
  <si>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</si>
  <si>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</si>
  <si>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</si>
  <si>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</si>
  <si>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</si>
  <si>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</si>
  <si>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</si>
  <si>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</si>
  <si>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</si>
  <si>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</si>
  <si>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</si>
  <si>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</si>
  <si>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</si>
  <si>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</si>
  <si>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</si>
  <si>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</si>
  <si>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</si>
  <si>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</si>
  <si>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</si>
  <si>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</si>
  <si>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</si>
  <si>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</si>
  <si>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</si>
  <si>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</si>
  <si>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</si>
  <si>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</si>
  <si>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</si>
  <si>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</si>
  <si>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</si>
  <si>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</si>
  <si>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</si>
  <si>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</si>
  <si>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</si>
  <si>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</si>
  <si>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</si>
  <si>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</si>
  <si>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</si>
  <si>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</si>
  <si>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</si>
  <si>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</si>
  <si>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</si>
  <si>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</si>
  <si>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</si>
  <si>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</si>
  <si>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</si>
  <si>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</si>
  <si>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</si>
  <si>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</si>
  <si>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</si>
  <si>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</si>
  <si>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</si>
  <si>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</si>
  <si>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</si>
  <si>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</si>
  <si>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</si>
  <si>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</si>
  <si>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</si>
  <si>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</si>
  <si>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</si>
  <si>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</si>
  <si>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</si>
  <si>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</si>
  <si>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</si>
  <si>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</si>
  <si>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</si>
  <si>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</si>
  <si>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</si>
  <si>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</si>
  <si>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</si>
  <si>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</si>
  <si>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</si>
  <si>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</si>
  <si>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</si>
  <si>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</si>
  <si>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</si>
  <si>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</si>
  <si>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</si>
  <si>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</si>
  <si>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</si>
  <si>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</si>
  <si>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</si>
  <si>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</si>
  <si>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</si>
  <si>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</si>
  <si>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</si>
  <si>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</si>
  <si>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</si>
  <si>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</si>
  <si>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</si>
  <si>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</si>
  <si>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</si>
  <si>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</si>
  <si>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</si>
  <si>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</si>
  <si>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</si>
  <si>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</si>
  <si>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</si>
  <si>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</si>
  <si>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</si>
  <si>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</si>
  <si>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</si>
  <si>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</si>
  <si>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</si>
  <si>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</si>
  <si>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</si>
  <si>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</si>
  <si>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</si>
  <si>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</si>
  <si>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</si>
  <si>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</si>
  <si>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</si>
  <si>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</si>
  <si>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</si>
  <si>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</si>
  <si>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愛媛県西予市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</si>
  <si>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</si>
  <si>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</si>
  <si>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</si>
  <si>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</si>
  <si>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</si>
  <si>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</si>
  <si>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</si>
  <si>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</si>
  <si>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</si>
  <si>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</si>
  <si>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</si>
  <si>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</si>
  <si>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</si>
  <si>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</si>
  <si>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</si>
  <si>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</si>
  <si>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</si>
  <si>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</si>
  <si>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</si>
  <si>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</si>
  <si>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</si>
  <si>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</si>
  <si>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</si>
  <si>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</si>
  <si>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</si>
  <si>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</si>
  <si>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</si>
  <si>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</si>
  <si>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</si>
  <si>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</si>
  <si>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</si>
  <si>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</si>
  <si>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</si>
  <si>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</si>
  <si>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</si>
  <si>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</si>
  <si>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</si>
  <si>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</si>
  <si>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</si>
  <si>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</si>
  <si>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簡易水道事業会計</t>
    <phoneticPr fontId="5"/>
  </si>
  <si>
    <t>法適用企業</t>
    <phoneticPr fontId="5"/>
  </si>
  <si>
    <t>公共下水道事業会計</t>
    <phoneticPr fontId="5"/>
  </si>
  <si>
    <t>病院事業会計</t>
    <phoneticPr fontId="5"/>
  </si>
  <si>
    <t>野村介護老人保健施設事業会計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</si>
  <si>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</si>
  <si>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</si>
  <si>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</si>
  <si>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</si>
  <si>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</si>
  <si>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</si>
  <si>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</si>
  <si>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</si>
  <si>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</si>
  <si>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</si>
  <si>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</si>
  <si>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</si>
  <si>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</si>
  <si>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</si>
  <si>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</si>
  <si>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</si>
  <si>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</si>
  <si>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</si>
  <si>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</si>
  <si>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</si>
  <si>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</si>
  <si>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</si>
  <si>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</si>
  <si>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</si>
  <si>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</si>
  <si>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</si>
  <si>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</si>
  <si>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</si>
  <si>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</si>
  <si>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</si>
  <si>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</si>
  <si>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</si>
  <si>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</si>
  <si>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</si>
  <si>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</si>
  <si>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</si>
  <si>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</si>
  <si>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</si>
  <si>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</si>
  <si>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</si>
  <si>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</si>
  <si>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</si>
  <si>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</si>
  <si>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</si>
  <si>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</si>
  <si>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</si>
  <si>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</si>
  <si>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</si>
  <si>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</si>
  <si>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</si>
  <si>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</si>
  <si>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</si>
  <si>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</si>
  <si>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</si>
  <si>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</si>
  <si>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</si>
  <si>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</si>
  <si>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</si>
  <si>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</si>
  <si>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</si>
  <si>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</si>
  <si>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</si>
  <si>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</si>
  <si>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</si>
  <si>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</si>
  <si>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</si>
  <si>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</si>
  <si>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</si>
  <si>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</si>
  <si>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</si>
  <si>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</si>
  <si>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</si>
  <si>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</si>
  <si>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</si>
  <si>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</si>
  <si>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</si>
  <si>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</si>
  <si>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</si>
  <si>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</si>
  <si>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</si>
  <si>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</si>
  <si>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</si>
  <si>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</si>
  <si>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</si>
  <si>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</si>
  <si>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</si>
  <si>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</si>
  <si>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</si>
  <si>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</si>
  <si>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</si>
  <si>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</si>
  <si>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</si>
  <si>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</si>
  <si>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</si>
  <si>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</si>
  <si>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</si>
  <si>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</si>
  <si>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</si>
  <si>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</si>
  <si>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</si>
  <si>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</si>
  <si>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</si>
  <si>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</si>
  <si>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</si>
  <si>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</si>
  <si>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</si>
  <si>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</si>
  <si>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</si>
  <si>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</si>
  <si>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</si>
  <si>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</si>
  <si>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</si>
  <si>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</si>
  <si>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</si>
  <si>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</si>
  <si>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</si>
  <si>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</si>
  <si>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</si>
  <si>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</si>
  <si>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</si>
  <si>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</si>
  <si>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</si>
  <si>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</si>
  <si>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</si>
  <si>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</si>
  <si>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</si>
  <si>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</si>
  <si>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</si>
  <si>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</si>
  <si>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</si>
  <si>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</si>
  <si>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</si>
  <si>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</si>
  <si>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</si>
  <si>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</si>
  <si>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</si>
  <si>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</si>
  <si>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</si>
  <si>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</si>
  <si>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</si>
  <si>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</si>
  <si>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</si>
  <si>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</si>
  <si>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</si>
  <si>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</si>
  <si>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</si>
  <si>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8.11</t>
  </si>
  <si>
    <t>▲ 0.15</t>
  </si>
  <si>
    <t>▲ 3.98</t>
  </si>
  <si>
    <t>病院事業会計</t>
  </si>
  <si>
    <t>一般会計</t>
  </si>
  <si>
    <t>水道事業会計</t>
  </si>
  <si>
    <t>公共下水道事業会計</t>
  </si>
  <si>
    <t>野村介護老人保健施設事業会計</t>
  </si>
  <si>
    <t>簡易水道事業会計</t>
  </si>
  <si>
    <t>国民健康保険特別会計(事業勘定)</t>
  </si>
  <si>
    <t>介護保険特別会計(保険事業勘定）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</si>
  <si>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</si>
  <si>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</si>
  <si>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</si>
  <si>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</si>
  <si>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</si>
  <si>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</si>
  <si>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</si>
  <si>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</si>
  <si>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</si>
  <si>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</si>
  <si>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</si>
  <si>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</si>
  <si>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八幡浜地区施設事務組合 一般会計</t>
    <rPh sb="12" eb="14">
      <t>イッパン</t>
    </rPh>
    <rPh sb="14" eb="16">
      <t>カイケイ</t>
    </rPh>
    <phoneticPr fontId="2"/>
  </si>
  <si>
    <t>八幡浜地区施設事務組合 消防事業特別会計</t>
    <phoneticPr fontId="2"/>
  </si>
  <si>
    <t>八幡浜地区施設事務組合 休日夜間急患センター事業特別会計</t>
    <phoneticPr fontId="2"/>
  </si>
  <si>
    <t>八幡浜地区施設事務組合 し尿処理事業特別会計</t>
    <phoneticPr fontId="2"/>
  </si>
  <si>
    <t>八幡浜地区施設事務組合 特別養護老人ホーム事業特別会計</t>
    <phoneticPr fontId="2"/>
  </si>
  <si>
    <t>八幡浜・大洲地区広域市町村圏組合 一般会計</t>
    <rPh sb="17" eb="19">
      <t>イッパン</t>
    </rPh>
    <rPh sb="19" eb="21">
      <t>カイケイ</t>
    </rPh>
    <phoneticPr fontId="2"/>
  </si>
  <si>
    <t>八幡浜・大洲地区広域市町村圏組合 八幡浜・大洲地方拠点都市対策室特別会計</t>
    <phoneticPr fontId="2"/>
  </si>
  <si>
    <t>八幡浜・大洲地区広域市町村圏組合 八幡浜・大洲地区ふるさと市町村圏基金事業特別会計</t>
    <phoneticPr fontId="2"/>
  </si>
  <si>
    <t>八幡浜・大洲地区広域市町村圏組合 運動公園特別会計</t>
    <phoneticPr fontId="2"/>
  </si>
  <si>
    <t>愛媛県市町総合事務組合 退職手当事業分</t>
    <phoneticPr fontId="2"/>
  </si>
  <si>
    <t>愛媛県市町総合事務組合 消防補償事業分</t>
    <phoneticPr fontId="2"/>
  </si>
  <si>
    <t>愛媛県市町総合事務組合 交通災害共済事業分</t>
    <phoneticPr fontId="2"/>
  </si>
  <si>
    <t>愛媛県市町総合事務組合 自治会館事業分</t>
    <phoneticPr fontId="2"/>
  </si>
  <si>
    <t>愛媛県市町総合事務組合 議員公務災害事業分</t>
    <phoneticPr fontId="2"/>
  </si>
  <si>
    <t>愛媛県市町総合事務組合 共通経費分</t>
    <phoneticPr fontId="2"/>
  </si>
  <si>
    <t>愛媛地方税滞納整理機構</t>
    <phoneticPr fontId="2"/>
  </si>
  <si>
    <t>愛媛県後期高齢者医療広域連合 一般会計</t>
    <rPh sb="15" eb="17">
      <t>イッパン</t>
    </rPh>
    <rPh sb="17" eb="19">
      <t>カイケイ</t>
    </rPh>
    <phoneticPr fontId="2"/>
  </si>
  <si>
    <t>愛媛県後期高齢者医療広域連合 後期高齢者医療特別会計</t>
    <phoneticPr fontId="2"/>
  </si>
  <si>
    <t>南予水道企業団</t>
    <phoneticPr fontId="2"/>
  </si>
  <si>
    <t>〇</t>
    <phoneticPr fontId="2"/>
  </si>
  <si>
    <t>あけはまシーサイドサンパーク（株）</t>
  </si>
  <si>
    <t>（株）どんぶり館</t>
  </si>
  <si>
    <t>（財）宇和文化会館</t>
  </si>
  <si>
    <t>西予ＣＡＴＶ（株）</t>
  </si>
  <si>
    <t>（株）グリーンヒル</t>
  </si>
  <si>
    <t>（株）エフシー</t>
  </si>
  <si>
    <t>（株）城川ファクトリー</t>
  </si>
  <si>
    <t>西予市土地開発公社</t>
  </si>
  <si>
    <t>-</t>
    <phoneticPr fontId="2"/>
  </si>
  <si>
    <t>-</t>
    <phoneticPr fontId="2"/>
  </si>
  <si>
    <t xml:space="preserve"> </t>
    <phoneticPr fontId="5"/>
  </si>
  <si>
    <t>西予市地域振興基金</t>
    <rPh sb="0" eb="3">
      <t>セイヨシ</t>
    </rPh>
    <rPh sb="3" eb="5">
      <t>チイキ</t>
    </rPh>
    <rPh sb="5" eb="7">
      <t>シンコウ</t>
    </rPh>
    <rPh sb="7" eb="9">
      <t>キキン</t>
    </rPh>
    <phoneticPr fontId="2"/>
  </si>
  <si>
    <t>西予市公共施設整備基金</t>
    <rPh sb="0" eb="3">
      <t>セイヨシ</t>
    </rPh>
    <rPh sb="3" eb="5">
      <t>コウキョウ</t>
    </rPh>
    <rPh sb="5" eb="7">
      <t>シセツ</t>
    </rPh>
    <rPh sb="7" eb="9">
      <t>セイビ</t>
    </rPh>
    <rPh sb="9" eb="11">
      <t>キキン</t>
    </rPh>
    <phoneticPr fontId="2"/>
  </si>
  <si>
    <t>西予市災害対策基金</t>
    <rPh sb="0" eb="3">
      <t>セイヨシ</t>
    </rPh>
    <rPh sb="3" eb="5">
      <t>サイガイ</t>
    </rPh>
    <rPh sb="5" eb="7">
      <t>タイサク</t>
    </rPh>
    <rPh sb="7" eb="9">
      <t>キキン</t>
    </rPh>
    <phoneticPr fontId="2"/>
  </si>
  <si>
    <t>西予市庁舎建設事業基金</t>
    <rPh sb="0" eb="3">
      <t>セイヨシ</t>
    </rPh>
    <rPh sb="3" eb="5">
      <t>チョウシャ</t>
    </rPh>
    <rPh sb="5" eb="7">
      <t>ケンセツ</t>
    </rPh>
    <rPh sb="7" eb="9">
      <t>ジギョウ</t>
    </rPh>
    <rPh sb="9" eb="11">
      <t>キキン</t>
    </rPh>
    <phoneticPr fontId="2"/>
  </si>
  <si>
    <t>西予市消防財政調整基金</t>
    <rPh sb="0" eb="3">
      <t>セイヨシ</t>
    </rPh>
    <rPh sb="3" eb="5">
      <t>ショウボウ</t>
    </rPh>
    <rPh sb="5" eb="7">
      <t>ザイセイ</t>
    </rPh>
    <rPh sb="7" eb="9">
      <t>チョウセイ</t>
    </rPh>
    <rPh sb="9" eb="11">
      <t>キキン</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</si>
  <si>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</si>
  <si>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</si>
  <si>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</si>
  <si>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</si>
  <si>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</si>
  <si>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</si>
  <si>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</si>
  <si>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</si>
  <si>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</si>
  <si>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</si>
  <si>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を上回っており、令和元年度より大幅に増加している。これは、令和元年度、令和２年度に防災行政無線デジタル整備事業等の大型事業及び平成30年７月豪雨災害における復旧事業等に充てた起債により地方債残高が増加し、将来負担額が大幅に増加した一方で、財政調整基金等の取り崩しにより充当可能財源が大幅に減少したためである。今後も大型事業等の実施により地方債残高増加のため将来負担比率は上昇する見込みである。有形固定資産減価償却率について類似団体平均を下回っている主な要因としては、認定こども園・幼稚園・保育所41.2％、図書館が6.3％、一般廃棄物処理施設が35.8％と類似団体平均を下回っていることが挙げられる。しかしながら福祉施設の有形固定資産減価償却率は88.1％、体育館・プールは79.0％と、老朽化が著しく、これら施設は類似団体と比較して有形固定資産減価償却率が特に上回っており、公共施設等総合管理計画に基づき、除却・更新など老朽化対策に取り組んでいく。</t>
    <rPh sb="29" eb="30">
      <t>モト</t>
    </rPh>
    <rPh sb="54" eb="56">
      <t>レイワ</t>
    </rPh>
    <rPh sb="57" eb="59">
      <t>ネンド</t>
    </rPh>
    <rPh sb="176" eb="178">
      <t>オオガタ</t>
    </rPh>
    <rPh sb="178" eb="180">
      <t>ジギョウ</t>
    </rPh>
    <rPh sb="180" eb="181">
      <t>ナド</t>
    </rPh>
    <rPh sb="182" eb="184">
      <t>ジッシ</t>
    </rPh>
    <rPh sb="252" eb="254">
      <t>ニンテイ</t>
    </rPh>
    <rPh sb="257" eb="258">
      <t>エン</t>
    </rPh>
    <rPh sb="259" eb="262">
      <t>ヨウチエン</t>
    </rPh>
    <rPh sb="263" eb="266">
      <t>ホイクジョ</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</si>
  <si>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</si>
  <si>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</si>
  <si>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</si>
  <si>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</si>
  <si>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</si>
  <si>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</si>
  <si>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実質公債費比率は類似団体平均を上回っており、前年度から0.8ポイント悪化している。
　今後も、大型事業等の過疎対策事業債及び合併特例事業債の元金償還金、債務負担行為に基づく支出予定額の増加を見込んでおり、将来負担比率の増加とともに実質公債費比率も上昇すると予測している。将来負担比率、実質公債費比率は類似団体平均が減少傾向にある一方で、当市は今後増加の一途をたどる見込みであるため、行財政改革を推進し、投資的経費の抑制、地方債の計画管理による残高の抑制を図り、将来持続可能な財政構造の確立に取り組んでいく必要がある。</t>
    <rPh sb="44" eb="46">
      <t>コンゴ</t>
    </rPh>
    <rPh sb="48" eb="50">
      <t>オオガタ</t>
    </rPh>
    <rPh sb="50" eb="52">
      <t>ジギョウ</t>
    </rPh>
    <rPh sb="52" eb="53">
      <t>ナド</t>
    </rPh>
    <rPh sb="75" eb="76">
      <t>キン</t>
    </rPh>
    <rPh sb="77" eb="83">
      <t>サイムフタンコウイ</t>
    </rPh>
    <rPh sb="84" eb="85">
      <t>モト</t>
    </rPh>
    <rPh sb="87" eb="92">
      <t>シシュツヨテイガク</t>
    </rPh>
    <rPh sb="93" eb="95">
      <t>ゾウカ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</si>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</sst>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6FBD-4CF8-9162-97D93CBA81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177763</c:v>
                </c:pt>
                <c:pt idx="1">
                  <c:v>122357</c:v>
                </c:pt>
                <c:pt idx="2">
                  <c:v>140902</c:v>
                </c:pt>
                <c:pt idx="3">
                  <c:v>151692</c:v>
                </c:pt>
                <c:pt idx="4">
                  <c:v>133271</c:v>
                </c:pt>
              </c:numCache>
            </c:numRef>
          </c:val>
          <c:smooth val="0"/>
          <c:extLst xmlns:c16r2="http://schemas.microsoft.com/office/drawing/2015/06/chart">
            <c:ext xmlns:c16="http://schemas.microsoft.com/office/drawing/2014/chart" uri="{C3380CC4-5D6E-409C-BE32-E72D297353CC}">
              <c16:uniqueId val="{00000001-6FBD-4CF8-9162-97D93CBA8156}"/>
            </c:ext>
          </c:extLst>
        </c:ser>
        <c:dLbls>
          <c:showLegendKey val="0"/>
          <c:showVal val="0"/>
          <c:showCatName val="0"/>
          <c:showSerName val="0"/>
          <c:showPercent val="0"/>
          <c:showBubbleSize val="0"/>
        </c:dLbls>
        <c:marker val="1"/>
        <c:smooth val="0"/>
        <c:axId val="484554456"/>
        <c:axId val="489450600"/>
      </c:lineChart>
      <c:catAx>
        <c:axId val="484554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450600"/>
        <c:crosses val="autoZero"/>
        <c:auto val="1"/>
        <c:lblAlgn val="ctr"/>
        <c:lblOffset val="100"/>
        <c:tickLblSkip val="1"/>
        <c:tickMarkSkip val="1"/>
        <c:noMultiLvlLbl val="0"/>
      </c:catAx>
      <c:valAx>
        <c:axId val="4894506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554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4.18</c:v>
                </c:pt>
                <c:pt idx="1">
                  <c:v>5.92</c:v>
                </c:pt>
                <c:pt idx="2">
                  <c:v>5.57</c:v>
                </c:pt>
                <c:pt idx="3">
                  <c:v>8.85</c:v>
                </c:pt>
                <c:pt idx="4">
                  <c:v>6.56</c:v>
                </c:pt>
              </c:numCache>
            </c:numRef>
          </c:val>
          <c:extLst xmlns:c16r2="http://schemas.microsoft.com/office/drawing/2015/06/chart">
            <c:ext xmlns:c16="http://schemas.microsoft.com/office/drawing/2014/chart" uri="{C3380CC4-5D6E-409C-BE32-E72D297353CC}">
              <c16:uniqueId val="{00000000-B068-4F97-9E11-1DD3CE5DB3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30.17</c:v>
                </c:pt>
                <c:pt idx="1">
                  <c:v>29.65</c:v>
                </c:pt>
                <c:pt idx="2">
                  <c:v>22.67</c:v>
                </c:pt>
                <c:pt idx="3">
                  <c:v>19.53</c:v>
                </c:pt>
                <c:pt idx="4">
                  <c:v>16.91</c:v>
                </c:pt>
              </c:numCache>
            </c:numRef>
          </c:val>
          <c:extLst xmlns:c16r2="http://schemas.microsoft.com/office/drawing/2015/06/chart">
            <c:ext xmlns:c16="http://schemas.microsoft.com/office/drawing/2014/chart" uri="{C3380CC4-5D6E-409C-BE32-E72D297353CC}">
              <c16:uniqueId val="{00000001-B068-4F97-9E11-1DD3CE5DB36B}"/>
            </c:ext>
          </c:extLst>
        </c:ser>
        <c:dLbls>
          <c:showLegendKey val="0"/>
          <c:showVal val="0"/>
          <c:showCatName val="0"/>
          <c:showSerName val="0"/>
          <c:showPercent val="0"/>
          <c:showBubbleSize val="0"/>
        </c:dLbls>
        <c:gapWidth val="250"/>
        <c:overlap val="100"/>
        <c:axId val="491036696"/>
        <c:axId val="491353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0.69</c:v>
                </c:pt>
                <c:pt idx="1">
                  <c:v>0.41</c:v>
                </c:pt>
                <c:pt idx="2">
                  <c:v>-8.11</c:v>
                </c:pt>
                <c:pt idx="3">
                  <c:v>-0.15</c:v>
                </c:pt>
                <c:pt idx="4">
                  <c:v>-3.98</c:v>
                </c:pt>
              </c:numCache>
            </c:numRef>
          </c:val>
          <c:smooth val="0"/>
          <c:extLst xmlns:c16r2="http://schemas.microsoft.com/office/drawing/2015/06/chart">
            <c:ext xmlns:c16="http://schemas.microsoft.com/office/drawing/2014/chart" uri="{C3380CC4-5D6E-409C-BE32-E72D297353CC}">
              <c16:uniqueId val="{00000002-B068-4F97-9E11-1DD3CE5DB36B}"/>
            </c:ext>
          </c:extLst>
        </c:ser>
        <c:dLbls>
          <c:showLegendKey val="0"/>
          <c:showVal val="0"/>
          <c:showCatName val="0"/>
          <c:showSerName val="0"/>
          <c:showPercent val="0"/>
          <c:showBubbleSize val="0"/>
        </c:dLbls>
        <c:marker val="1"/>
        <c:smooth val="0"/>
        <c:axId val="491036696"/>
        <c:axId val="491353928"/>
      </c:lineChart>
      <c:catAx>
        <c:axId val="49103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353928"/>
        <c:crosses val="autoZero"/>
        <c:auto val="1"/>
        <c:lblAlgn val="ctr"/>
        <c:lblOffset val="100"/>
        <c:tickLblSkip val="1"/>
        <c:tickMarkSkip val="1"/>
        <c:noMultiLvlLbl val="0"/>
      </c:catAx>
      <c:valAx>
        <c:axId val="49135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3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0.33</c:v>
                </c:pt>
                <c:pt idx="4">
                  <c:v>#N/A</c:v>
                </c:pt>
                <c:pt idx="5">
                  <c:v>0.23</c:v>
                </c:pt>
                <c:pt idx="6">
                  <c:v>#N/A</c:v>
                </c:pt>
                <c:pt idx="7">
                  <c:v>0.88</c:v>
                </c:pt>
                <c:pt idx="8">
                  <c:v>#N/A</c:v>
                </c:pt>
                <c:pt idx="9">
                  <c:v>0.28999999999999998</c:v>
                </c:pt>
              </c:numCache>
            </c:numRef>
          </c:val>
          <c:extLst xmlns:c16r2="http://schemas.microsoft.com/office/drawing/2015/06/chart">
            <c:ext xmlns:c16="http://schemas.microsoft.com/office/drawing/2014/chart" uri="{C3380CC4-5D6E-409C-BE32-E72D297353CC}">
              <c16:uniqueId val="{00000000-8D40-4F7D-9D35-4CCFCAA9F8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40-4F7D-9D35-4CCFCAA9F8D6}"/>
            </c:ext>
          </c:extLst>
        </c:ser>
        <c:ser>
          <c:idx val="2"/>
          <c:order val="2"/>
          <c:tx>
            <c:strRef>
              <c:f>データシート!$A$29</c:f>
              <c:strCache>
                <c:ptCount val="1"/>
                <c:pt idx="0">
                  <c:v>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0.68</c:v>
                </c:pt>
                <c:pt idx="2">
                  <c:v>#N/A</c:v>
                </c:pt>
                <c:pt idx="3">
                  <c:v>0.54</c:v>
                </c:pt>
                <c:pt idx="4">
                  <c:v>#N/A</c:v>
                </c:pt>
                <c:pt idx="5">
                  <c:v>0.47</c:v>
                </c:pt>
                <c:pt idx="6">
                  <c:v>#N/A</c:v>
                </c:pt>
                <c:pt idx="7">
                  <c:v>7.0000000000000007E-2</c:v>
                </c:pt>
                <c:pt idx="8">
                  <c:v>#N/A</c:v>
                </c:pt>
                <c:pt idx="9">
                  <c:v>0.36</c:v>
                </c:pt>
              </c:numCache>
            </c:numRef>
          </c:val>
          <c:extLst xmlns:c16r2="http://schemas.microsoft.com/office/drawing/2015/06/chart">
            <c:ext xmlns:c16="http://schemas.microsoft.com/office/drawing/2014/chart" uri="{C3380CC4-5D6E-409C-BE32-E72D297353CC}">
              <c16:uniqueId val="{00000002-8D40-4F7D-9D35-4CCFCAA9F8D6}"/>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0.56000000000000005</c:v>
                </c:pt>
                <c:pt idx="2">
                  <c:v>#N/A</c:v>
                </c:pt>
                <c:pt idx="3">
                  <c:v>0.63</c:v>
                </c:pt>
                <c:pt idx="4">
                  <c:v>#N/A</c:v>
                </c:pt>
                <c:pt idx="5">
                  <c:v>0.96</c:v>
                </c:pt>
                <c:pt idx="6">
                  <c:v>#N/A</c:v>
                </c:pt>
                <c:pt idx="7">
                  <c:v>1.38</c:v>
                </c:pt>
                <c:pt idx="8">
                  <c:v>#N/A</c:v>
                </c:pt>
                <c:pt idx="9">
                  <c:v>0.44</c:v>
                </c:pt>
              </c:numCache>
            </c:numRef>
          </c:val>
          <c:extLst xmlns:c16r2="http://schemas.microsoft.com/office/drawing/2015/06/chart">
            <c:ext xmlns:c16="http://schemas.microsoft.com/office/drawing/2014/chart" uri="{C3380CC4-5D6E-409C-BE32-E72D297353CC}">
              <c16:uniqueId val="{00000003-8D40-4F7D-9D35-4CCFCAA9F8D6}"/>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xmlns:c16r2="http://schemas.microsoft.com/office/drawing/2015/06/chart">
            <c:ext xmlns:c16="http://schemas.microsoft.com/office/drawing/2014/chart" uri="{C3380CC4-5D6E-409C-BE32-E72D297353CC}">
              <c16:uniqueId val="{00000004-8D40-4F7D-9D35-4CCFCAA9F8D6}"/>
            </c:ext>
          </c:extLst>
        </c:ser>
        <c:ser>
          <c:idx val="5"/>
          <c:order val="5"/>
          <c:tx>
            <c:strRef>
              <c:f>データシート!$A$32</c:f>
              <c:strCache>
                <c:ptCount val="1"/>
                <c:pt idx="0">
                  <c:v>野村介護老人保健施設事業会計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0.51</c:v>
                </c:pt>
                <c:pt idx="4">
                  <c:v>#N/A</c:v>
                </c:pt>
                <c:pt idx="5">
                  <c:v>0.54</c:v>
                </c:pt>
                <c:pt idx="6">
                  <c:v>#N/A</c:v>
                </c:pt>
                <c:pt idx="7">
                  <c:v>0.63</c:v>
                </c:pt>
                <c:pt idx="8">
                  <c:v>#N/A</c:v>
                </c:pt>
                <c:pt idx="9">
                  <c:v>0.76</c:v>
                </c:pt>
              </c:numCache>
            </c:numRef>
          </c:val>
          <c:extLst xmlns:c16r2="http://schemas.microsoft.com/office/drawing/2015/06/chart">
            <c:ext xmlns:c16="http://schemas.microsoft.com/office/drawing/2014/chart" uri="{C3380CC4-5D6E-409C-BE32-E72D297353CC}">
              <c16:uniqueId val="{00000005-8D40-4F7D-9D35-4CCFCAA9F8D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1.1000000000000001</c:v>
                </c:pt>
              </c:numCache>
            </c:numRef>
          </c:val>
          <c:extLst xmlns:c16r2="http://schemas.microsoft.com/office/drawing/2015/06/chart">
            <c:ext xmlns:c16="http://schemas.microsoft.com/office/drawing/2014/chart" uri="{C3380CC4-5D6E-409C-BE32-E72D297353CC}">
              <c16:uniqueId val="{00000006-8D40-4F7D-9D35-4CCFCAA9F8D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c:v>
                </c:pt>
                <c:pt idx="2">
                  <c:v>#N/A</c:v>
                </c:pt>
                <c:pt idx="3">
                  <c:v>5.16</c:v>
                </c:pt>
                <c:pt idx="4">
                  <c:v>#N/A</c:v>
                </c:pt>
                <c:pt idx="5">
                  <c:v>5.07</c:v>
                </c:pt>
                <c:pt idx="6">
                  <c:v>#N/A</c:v>
                </c:pt>
                <c:pt idx="7">
                  <c:v>4.92</c:v>
                </c:pt>
                <c:pt idx="8">
                  <c:v>#N/A</c:v>
                </c:pt>
                <c:pt idx="9">
                  <c:v>5.21</c:v>
                </c:pt>
              </c:numCache>
            </c:numRef>
          </c:val>
          <c:extLst xmlns:c16r2="http://schemas.microsoft.com/office/drawing/2015/06/chart">
            <c:ext xmlns:c16="http://schemas.microsoft.com/office/drawing/2014/chart" uri="{C3380CC4-5D6E-409C-BE32-E72D297353CC}">
              <c16:uniqueId val="{00000007-8D40-4F7D-9D35-4CCFCAA9F8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4.07</c:v>
                </c:pt>
                <c:pt idx="2">
                  <c:v>#N/A</c:v>
                </c:pt>
                <c:pt idx="3">
                  <c:v>5.81</c:v>
                </c:pt>
                <c:pt idx="4">
                  <c:v>#N/A</c:v>
                </c:pt>
                <c:pt idx="5">
                  <c:v>5.46</c:v>
                </c:pt>
                <c:pt idx="6">
                  <c:v>#N/A</c:v>
                </c:pt>
                <c:pt idx="7">
                  <c:v>8.6999999999999993</c:v>
                </c:pt>
                <c:pt idx="8">
                  <c:v>#N/A</c:v>
                </c:pt>
                <c:pt idx="9">
                  <c:v>6.39</c:v>
                </c:pt>
              </c:numCache>
            </c:numRef>
          </c:val>
          <c:extLst xmlns:c16r2="http://schemas.microsoft.com/office/drawing/2015/06/chart">
            <c:ext xmlns:c16="http://schemas.microsoft.com/office/drawing/2014/chart" uri="{C3380CC4-5D6E-409C-BE32-E72D297353CC}">
              <c16:uniqueId val="{00000008-8D40-4F7D-9D35-4CCFCAA9F8D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10.83</c:v>
                </c:pt>
                <c:pt idx="2">
                  <c:v>#N/A</c:v>
                </c:pt>
                <c:pt idx="3">
                  <c:v>10.72</c:v>
                </c:pt>
                <c:pt idx="4">
                  <c:v>#N/A</c:v>
                </c:pt>
                <c:pt idx="5">
                  <c:v>11.92</c:v>
                </c:pt>
                <c:pt idx="6">
                  <c:v>#N/A</c:v>
                </c:pt>
                <c:pt idx="7">
                  <c:v>12.52</c:v>
                </c:pt>
                <c:pt idx="8">
                  <c:v>#N/A</c:v>
                </c:pt>
                <c:pt idx="9">
                  <c:v>12.47</c:v>
                </c:pt>
              </c:numCache>
            </c:numRef>
          </c:val>
          <c:extLst xmlns:c16r2="http://schemas.microsoft.com/office/drawing/2015/06/chart">
            <c:ext xmlns:c16="http://schemas.microsoft.com/office/drawing/2014/chart" uri="{C3380CC4-5D6E-409C-BE32-E72D297353CC}">
              <c16:uniqueId val="{00000009-8D40-4F7D-9D35-4CCFCAA9F8D6}"/>
            </c:ext>
          </c:extLst>
        </c:ser>
        <c:dLbls>
          <c:showLegendKey val="0"/>
          <c:showVal val="0"/>
          <c:showCatName val="0"/>
          <c:showSerName val="0"/>
          <c:showPercent val="0"/>
          <c:showBubbleSize val="0"/>
        </c:dLbls>
        <c:gapWidth val="150"/>
        <c:overlap val="100"/>
        <c:axId val="492413616"/>
        <c:axId val="496683168"/>
      </c:barChart>
      <c:catAx>
        <c:axId val="49241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683168"/>
        <c:crosses val="autoZero"/>
        <c:auto val="1"/>
        <c:lblAlgn val="ctr"/>
        <c:lblOffset val="100"/>
        <c:tickLblSkip val="1"/>
        <c:tickMarkSkip val="1"/>
        <c:noMultiLvlLbl val="0"/>
      </c:catAx>
      <c:valAx>
        <c:axId val="49668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1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3170</c:v>
                </c:pt>
                <c:pt idx="5">
                  <c:v>3147</c:v>
                </c:pt>
                <c:pt idx="8">
                  <c:v>3072</c:v>
                </c:pt>
                <c:pt idx="11">
                  <c:v>3200</c:v>
                </c:pt>
                <c:pt idx="14">
                  <c:v>3483</c:v>
                </c:pt>
              </c:numCache>
            </c:numRef>
          </c:val>
          <c:extLst xmlns:c16r2="http://schemas.microsoft.com/office/drawing/2015/06/chart">
            <c:ext xmlns:c16="http://schemas.microsoft.com/office/drawing/2014/chart" uri="{C3380CC4-5D6E-409C-BE32-E72D297353CC}">
              <c16:uniqueId val="{00000000-0562-4837-84F2-A8E9C73FAC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562-4837-84F2-A8E9C73FAC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27</c:v>
                </c:pt>
                <c:pt idx="6">
                  <c:v>27</c:v>
                </c:pt>
                <c:pt idx="9">
                  <c:v>23</c:v>
                </c:pt>
                <c:pt idx="12">
                  <c:v>66</c:v>
                </c:pt>
              </c:numCache>
            </c:numRef>
          </c:val>
          <c:extLst xmlns:c16r2="http://schemas.microsoft.com/office/drawing/2015/06/chart">
            <c:ext xmlns:c16="http://schemas.microsoft.com/office/drawing/2014/chart" uri="{C3380CC4-5D6E-409C-BE32-E72D297353CC}">
              <c16:uniqueId val="{00000002-0562-4837-84F2-A8E9C73FAC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0562-4837-84F2-A8E9C73FAC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758</c:v>
                </c:pt>
                <c:pt idx="3">
                  <c:v>838</c:v>
                </c:pt>
                <c:pt idx="6">
                  <c:v>805</c:v>
                </c:pt>
                <c:pt idx="9">
                  <c:v>822</c:v>
                </c:pt>
                <c:pt idx="12">
                  <c:v>761</c:v>
                </c:pt>
              </c:numCache>
            </c:numRef>
          </c:val>
          <c:extLst xmlns:c16r2="http://schemas.microsoft.com/office/drawing/2015/06/chart">
            <c:ext xmlns:c16="http://schemas.microsoft.com/office/drawing/2014/chart" uri="{C3380CC4-5D6E-409C-BE32-E72D297353CC}">
              <c16:uniqueId val="{00000004-0562-4837-84F2-A8E9C73FAC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62-4837-84F2-A8E9C73FAC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562-4837-84F2-A8E9C73FAC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3385</c:v>
                </c:pt>
                <c:pt idx="3">
                  <c:v>3404</c:v>
                </c:pt>
                <c:pt idx="6">
                  <c:v>3431</c:v>
                </c:pt>
                <c:pt idx="9">
                  <c:v>3629</c:v>
                </c:pt>
                <c:pt idx="12">
                  <c:v>4039</c:v>
                </c:pt>
              </c:numCache>
            </c:numRef>
          </c:val>
          <c:extLst xmlns:c16r2="http://schemas.microsoft.com/office/drawing/2015/06/chart">
            <c:ext xmlns:c16="http://schemas.microsoft.com/office/drawing/2014/chart" uri="{C3380CC4-5D6E-409C-BE32-E72D297353CC}">
              <c16:uniqueId val="{00000007-0562-4837-84F2-A8E9C73FACE6}"/>
            </c:ext>
          </c:extLst>
        </c:ser>
        <c:dLbls>
          <c:showLegendKey val="0"/>
          <c:showVal val="0"/>
          <c:showCatName val="0"/>
          <c:showSerName val="0"/>
          <c:showPercent val="0"/>
          <c:showBubbleSize val="0"/>
        </c:dLbls>
        <c:gapWidth val="100"/>
        <c:overlap val="100"/>
        <c:axId val="490107760"/>
        <c:axId val="36010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1004</c:v>
                </c:pt>
                <c:pt idx="2">
                  <c:v>#N/A</c:v>
                </c:pt>
                <c:pt idx="3">
                  <c:v>#N/A</c:v>
                </c:pt>
                <c:pt idx="4">
                  <c:v>1123</c:v>
                </c:pt>
                <c:pt idx="5">
                  <c:v>#N/A</c:v>
                </c:pt>
                <c:pt idx="6">
                  <c:v>#N/A</c:v>
                </c:pt>
                <c:pt idx="7">
                  <c:v>1192</c:v>
                </c:pt>
                <c:pt idx="8">
                  <c:v>#N/A</c:v>
                </c:pt>
                <c:pt idx="9">
                  <c:v>#N/A</c:v>
                </c:pt>
                <c:pt idx="10">
                  <c:v>1274</c:v>
                </c:pt>
                <c:pt idx="11">
                  <c:v>#N/A</c:v>
                </c:pt>
                <c:pt idx="12">
                  <c:v>#N/A</c:v>
                </c:pt>
                <c:pt idx="13">
                  <c:v>1383</c:v>
                </c:pt>
                <c:pt idx="14">
                  <c:v>#N/A</c:v>
                </c:pt>
              </c:numCache>
            </c:numRef>
          </c:val>
          <c:smooth val="0"/>
          <c:extLst xmlns:c16r2="http://schemas.microsoft.com/office/drawing/2015/06/chart">
            <c:ext xmlns:c16="http://schemas.microsoft.com/office/drawing/2014/chart" uri="{C3380CC4-5D6E-409C-BE32-E72D297353CC}">
              <c16:uniqueId val="{00000008-0562-4837-84F2-A8E9C73FACE6}"/>
            </c:ext>
          </c:extLst>
        </c:ser>
        <c:dLbls>
          <c:showLegendKey val="0"/>
          <c:showVal val="0"/>
          <c:showCatName val="0"/>
          <c:showSerName val="0"/>
          <c:showPercent val="0"/>
          <c:showBubbleSize val="0"/>
        </c:dLbls>
        <c:marker val="1"/>
        <c:smooth val="0"/>
        <c:axId val="490107760"/>
        <c:axId val="360101680"/>
      </c:lineChart>
      <c:catAx>
        <c:axId val="49010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101680"/>
        <c:crosses val="autoZero"/>
        <c:auto val="1"/>
        <c:lblAlgn val="ctr"/>
        <c:lblOffset val="100"/>
        <c:tickLblSkip val="1"/>
        <c:tickMarkSkip val="1"/>
        <c:noMultiLvlLbl val="0"/>
      </c:catAx>
      <c:valAx>
        <c:axId val="36010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10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33344</c:v>
                </c:pt>
                <c:pt idx="5">
                  <c:v>33874</c:v>
                </c:pt>
                <c:pt idx="8">
                  <c:v>35188</c:v>
                </c:pt>
                <c:pt idx="11">
                  <c:v>35393</c:v>
                </c:pt>
                <c:pt idx="14">
                  <c:v>34522</c:v>
                </c:pt>
              </c:numCache>
            </c:numRef>
          </c:val>
          <c:extLst xmlns:c16r2="http://schemas.microsoft.com/office/drawing/2015/06/chart">
            <c:ext xmlns:c16="http://schemas.microsoft.com/office/drawing/2014/chart" uri="{C3380CC4-5D6E-409C-BE32-E72D297353CC}">
              <c16:uniqueId val="{00000000-DE09-43C1-854A-E03DB15B56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408</c:v>
                </c:pt>
                <c:pt idx="5">
                  <c:v>403</c:v>
                </c:pt>
                <c:pt idx="8">
                  <c:v>359</c:v>
                </c:pt>
                <c:pt idx="11">
                  <c:v>389</c:v>
                </c:pt>
                <c:pt idx="14">
                  <c:v>803</c:v>
                </c:pt>
              </c:numCache>
            </c:numRef>
          </c:val>
          <c:extLst xmlns:c16r2="http://schemas.microsoft.com/office/drawing/2015/06/chart">
            <c:ext xmlns:c16="http://schemas.microsoft.com/office/drawing/2014/chart" uri="{C3380CC4-5D6E-409C-BE32-E72D297353CC}">
              <c16:uniqueId val="{00000001-DE09-43C1-854A-E03DB15B56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11274</c:v>
                </c:pt>
                <c:pt idx="5">
                  <c:v>10584</c:v>
                </c:pt>
                <c:pt idx="8">
                  <c:v>9595</c:v>
                </c:pt>
                <c:pt idx="11">
                  <c:v>8630</c:v>
                </c:pt>
                <c:pt idx="14">
                  <c:v>8705</c:v>
                </c:pt>
              </c:numCache>
            </c:numRef>
          </c:val>
          <c:extLst xmlns:c16r2="http://schemas.microsoft.com/office/drawing/2015/06/chart">
            <c:ext xmlns:c16="http://schemas.microsoft.com/office/drawing/2014/chart" uri="{C3380CC4-5D6E-409C-BE32-E72D297353CC}">
              <c16:uniqueId val="{00000002-DE09-43C1-854A-E03DB15B56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E09-43C1-854A-E03DB15B56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E09-43C1-854A-E03DB15B56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80</c:v>
                </c:pt>
                <c:pt idx="3">
                  <c:v>83</c:v>
                </c:pt>
                <c:pt idx="6">
                  <c:v>70</c:v>
                </c:pt>
                <c:pt idx="9">
                  <c:v>43</c:v>
                </c:pt>
                <c:pt idx="12">
                  <c:v>41</c:v>
                </c:pt>
              </c:numCache>
            </c:numRef>
          </c:val>
          <c:extLst xmlns:c16r2="http://schemas.microsoft.com/office/drawing/2015/06/chart">
            <c:ext xmlns:c16="http://schemas.microsoft.com/office/drawing/2014/chart" uri="{C3380CC4-5D6E-409C-BE32-E72D297353CC}">
              <c16:uniqueId val="{00000005-DE09-43C1-854A-E03DB15B56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3984</c:v>
                </c:pt>
                <c:pt idx="3">
                  <c:v>3728</c:v>
                </c:pt>
                <c:pt idx="6">
                  <c:v>3335</c:v>
                </c:pt>
                <c:pt idx="9">
                  <c:v>3181</c:v>
                </c:pt>
                <c:pt idx="12">
                  <c:v>3219</c:v>
                </c:pt>
              </c:numCache>
            </c:numRef>
          </c:val>
          <c:extLst xmlns:c16r2="http://schemas.microsoft.com/office/drawing/2015/06/chart">
            <c:ext xmlns:c16="http://schemas.microsoft.com/office/drawing/2014/chart" uri="{C3380CC4-5D6E-409C-BE32-E72D297353CC}">
              <c16:uniqueId val="{00000006-DE09-43C1-854A-E03DB15B56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c:v>
                </c:pt>
                <c:pt idx="3">
                  <c:v>13</c:v>
                </c:pt>
                <c:pt idx="6">
                  <c:v>23</c:v>
                </c:pt>
                <c:pt idx="9">
                  <c:v>54</c:v>
                </c:pt>
                <c:pt idx="12">
                  <c:v>131</c:v>
                </c:pt>
              </c:numCache>
            </c:numRef>
          </c:val>
          <c:extLst xmlns:c16r2="http://schemas.microsoft.com/office/drawing/2015/06/chart">
            <c:ext xmlns:c16="http://schemas.microsoft.com/office/drawing/2014/chart" uri="{C3380CC4-5D6E-409C-BE32-E72D297353CC}">
              <c16:uniqueId val="{00000007-DE09-43C1-854A-E03DB15B56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9958</c:v>
                </c:pt>
                <c:pt idx="3">
                  <c:v>9606</c:v>
                </c:pt>
                <c:pt idx="6">
                  <c:v>9495</c:v>
                </c:pt>
                <c:pt idx="9">
                  <c:v>9580</c:v>
                </c:pt>
                <c:pt idx="12">
                  <c:v>9581</c:v>
                </c:pt>
              </c:numCache>
            </c:numRef>
          </c:val>
          <c:extLst xmlns:c16r2="http://schemas.microsoft.com/office/drawing/2015/06/chart">
            <c:ext xmlns:c16="http://schemas.microsoft.com/office/drawing/2014/chart" uri="{C3380CC4-5D6E-409C-BE32-E72D297353CC}">
              <c16:uniqueId val="{00000008-DE09-43C1-854A-E03DB15B56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142</c:v>
                </c:pt>
                <c:pt idx="3">
                  <c:v>117</c:v>
                </c:pt>
                <c:pt idx="6">
                  <c:v>92</c:v>
                </c:pt>
                <c:pt idx="9">
                  <c:v>75</c:v>
                </c:pt>
                <c:pt idx="12">
                  <c:v>58</c:v>
                </c:pt>
              </c:numCache>
            </c:numRef>
          </c:val>
          <c:extLst xmlns:c16r2="http://schemas.microsoft.com/office/drawing/2015/06/chart">
            <c:ext xmlns:c16="http://schemas.microsoft.com/office/drawing/2014/chart" uri="{C3380CC4-5D6E-409C-BE32-E72D297353CC}">
              <c16:uniqueId val="{00000009-DE09-43C1-854A-E03DB15B56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37230</c:v>
                </c:pt>
                <c:pt idx="3">
                  <c:v>37298</c:v>
                </c:pt>
                <c:pt idx="6">
                  <c:v>38543</c:v>
                </c:pt>
                <c:pt idx="9">
                  <c:v>40179</c:v>
                </c:pt>
                <c:pt idx="12">
                  <c:v>39916</c:v>
                </c:pt>
              </c:numCache>
            </c:numRef>
          </c:val>
          <c:extLst xmlns:c16r2="http://schemas.microsoft.com/office/drawing/2015/06/chart">
            <c:ext xmlns:c16="http://schemas.microsoft.com/office/drawing/2014/chart" uri="{C3380CC4-5D6E-409C-BE32-E72D297353CC}">
              <c16:uniqueId val="{0000000A-DE09-43C1-854A-E03DB15B56F7}"/>
            </c:ext>
          </c:extLst>
        </c:ser>
        <c:dLbls>
          <c:showLegendKey val="0"/>
          <c:showVal val="0"/>
          <c:showCatName val="0"/>
          <c:showSerName val="0"/>
          <c:showPercent val="0"/>
          <c:showBubbleSize val="0"/>
        </c:dLbls>
        <c:gapWidth val="100"/>
        <c:overlap val="100"/>
        <c:axId val="487378648"/>
        <c:axId val="497827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6385</c:v>
                </c:pt>
                <c:pt idx="2">
                  <c:v>#N/A</c:v>
                </c:pt>
                <c:pt idx="3">
                  <c:v>#N/A</c:v>
                </c:pt>
                <c:pt idx="4">
                  <c:v>5983</c:v>
                </c:pt>
                <c:pt idx="5">
                  <c:v>#N/A</c:v>
                </c:pt>
                <c:pt idx="6">
                  <c:v>#N/A</c:v>
                </c:pt>
                <c:pt idx="7">
                  <c:v>6416</c:v>
                </c:pt>
                <c:pt idx="8">
                  <c:v>#N/A</c:v>
                </c:pt>
                <c:pt idx="9">
                  <c:v>#N/A</c:v>
                </c:pt>
                <c:pt idx="10">
                  <c:v>8699</c:v>
                </c:pt>
                <c:pt idx="11">
                  <c:v>#N/A</c:v>
                </c:pt>
                <c:pt idx="12">
                  <c:v>#N/A</c:v>
                </c:pt>
                <c:pt idx="13">
                  <c:v>8916</c:v>
                </c:pt>
                <c:pt idx="14">
                  <c:v>#N/A</c:v>
                </c:pt>
              </c:numCache>
            </c:numRef>
          </c:val>
          <c:smooth val="0"/>
          <c:extLst xmlns:c16r2="http://schemas.microsoft.com/office/drawing/2015/06/chart">
            <c:ext xmlns:c16="http://schemas.microsoft.com/office/drawing/2014/chart" uri="{C3380CC4-5D6E-409C-BE32-E72D297353CC}">
              <c16:uniqueId val="{0000000B-DE09-43C1-854A-E03DB15B56F7}"/>
            </c:ext>
          </c:extLst>
        </c:ser>
        <c:dLbls>
          <c:showLegendKey val="0"/>
          <c:showVal val="0"/>
          <c:showCatName val="0"/>
          <c:showSerName val="0"/>
          <c:showPercent val="0"/>
          <c:showBubbleSize val="0"/>
        </c:dLbls>
        <c:marker val="1"/>
        <c:smooth val="0"/>
        <c:axId val="487378648"/>
        <c:axId val="497827640"/>
      </c:lineChart>
      <c:catAx>
        <c:axId val="48737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827640"/>
        <c:crosses val="autoZero"/>
        <c:auto val="1"/>
        <c:lblAlgn val="ctr"/>
        <c:lblOffset val="100"/>
        <c:tickLblSkip val="1"/>
        <c:tickMarkSkip val="1"/>
        <c:noMultiLvlLbl val="0"/>
      </c:catAx>
      <c:valAx>
        <c:axId val="497827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37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3470</c:v>
                </c:pt>
                <c:pt idx="1">
                  <c:v>2959</c:v>
                </c:pt>
                <c:pt idx="2">
                  <c:v>2649</c:v>
                </c:pt>
              </c:numCache>
            </c:numRef>
          </c:val>
          <c:extLst xmlns:c16r2="http://schemas.microsoft.com/office/drawing/2015/06/chart">
            <c:ext xmlns:c16="http://schemas.microsoft.com/office/drawing/2014/chart" uri="{C3380CC4-5D6E-409C-BE32-E72D297353CC}">
              <c16:uniqueId val="{00000000-90FA-479E-9713-719017C940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1615</c:v>
                </c:pt>
                <c:pt idx="1">
                  <c:v>1415</c:v>
                </c:pt>
                <c:pt idx="2">
                  <c:v>1115</c:v>
                </c:pt>
              </c:numCache>
            </c:numRef>
          </c:val>
          <c:extLst xmlns:c16r2="http://schemas.microsoft.com/office/drawing/2015/06/chart">
            <c:ext xmlns:c16="http://schemas.microsoft.com/office/drawing/2014/chart" uri="{C3380CC4-5D6E-409C-BE32-E72D297353CC}">
              <c16:uniqueId val="{00000001-90FA-479E-9713-719017C940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6851</c:v>
                </c:pt>
                <c:pt idx="1">
                  <c:v>6617</c:v>
                </c:pt>
                <c:pt idx="2">
                  <c:v>6492</c:v>
                </c:pt>
              </c:numCache>
            </c:numRef>
          </c:val>
          <c:extLst xmlns:c16r2="http://schemas.microsoft.com/office/drawing/2015/06/chart">
            <c:ext xmlns:c16="http://schemas.microsoft.com/office/drawing/2014/chart" uri="{C3380CC4-5D6E-409C-BE32-E72D297353CC}">
              <c16:uniqueId val="{00000002-90FA-479E-9713-719017C9405C}"/>
            </c:ext>
          </c:extLst>
        </c:ser>
        <c:dLbls>
          <c:showLegendKey val="0"/>
          <c:showVal val="0"/>
          <c:showCatName val="0"/>
          <c:showSerName val="0"/>
          <c:showPercent val="0"/>
          <c:showBubbleSize val="0"/>
        </c:dLbls>
        <c:gapWidth val="120"/>
        <c:overlap val="100"/>
        <c:axId val="497862984"/>
        <c:axId val="497919792"/>
      </c:barChart>
      <c:catAx>
        <c:axId val="49786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919792"/>
        <c:crosses val="autoZero"/>
        <c:auto val="1"/>
        <c:lblAlgn val="ctr"/>
        <c:lblOffset val="100"/>
        <c:tickLblSkip val="1"/>
        <c:tickMarkSkip val="1"/>
        <c:noMultiLvlLbl val="0"/>
      </c:catAx>
      <c:valAx>
        <c:axId val="497919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86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E6-4921-8CF8-2799A84A0822}"/>
                </c:ext>
                <c:ext xmlns:c15="http://schemas.microsoft.com/office/drawing/2012/chart" uri="{CE6537A1-D6FC-4f65-9D91-7224C49458BB}">
                  <c15:layout/>
                  <c15:dlblFieldTable>
                    <c15:dlblFTEntry>
                      <c15:txfldGUID>{C306BB1C-72DD-47FF-9669-0ED48B25C89F}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E6-4921-8CF8-2799A84A0822}"/>
                </c:ext>
                <c:ext xmlns:c15="http://schemas.microsoft.com/office/drawing/2012/chart" uri="{CE6537A1-D6FC-4f65-9D91-7224C49458BB}">
                  <c15:dlblFieldTable>
                    <c15:dlblFTEntry>
                      <c15:txfldGUID>{504BEE5A-9F34-46C2-BB7F-D3F90205A89C}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E6-4921-8CF8-2799A84A0822}"/>
                </c:ext>
                <c:ext xmlns:c15="http://schemas.microsoft.com/office/drawing/2012/chart" uri="{CE6537A1-D6FC-4f65-9D91-7224C49458BB}">
                  <c15:dlblFieldTable>
                    <c15:dlblFTEntry>
                      <c15:txfldGUID>{E046118F-499A-4B13-AB0D-3372B0439F05}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E6-4921-8CF8-2799A84A0822}"/>
                </c:ext>
                <c:ext xmlns:c15="http://schemas.microsoft.com/office/drawing/2012/chart" uri="{CE6537A1-D6FC-4f65-9D91-7224C49458BB}">
                  <c15:dlblFieldTable>
                    <c15:dlblFTEntry>
                      <c15:txfldGUID>{12D4C94C-59F1-4C2C-A863-E5EBC8D9B4D5}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E6-4921-8CF8-2799A84A0822}"/>
                </c:ext>
                <c:ext xmlns:c15="http://schemas.microsoft.com/office/drawing/2012/chart" uri="{CE6537A1-D6FC-4f65-9D91-7224C49458BB}">
                  <c15:dlblFieldTable>
                    <c15:dlblFTEntry>
                      <c15:txfldGUID>{A550B98B-915D-4987-B4C5-B8BD540A7C4C}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E6-4921-8CF8-2799A84A0822}"/>
                </c:ext>
                <c:ext xmlns:c15="http://schemas.microsoft.com/office/drawing/2012/chart" uri="{CE6537A1-D6FC-4f65-9D91-7224C49458BB}">
                  <c15:layout/>
                  <c15:dlblFieldTable>
                    <c15:dlblFTEntry>
                      <c15:txfldGUID>{27C2EADD-B5C4-47D8-8509-6444A125CCEE}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E6-4921-8CF8-2799A84A0822}"/>
                </c:ext>
                <c:ext xmlns:c15="http://schemas.microsoft.com/office/drawing/2012/chart" uri="{CE6537A1-D6FC-4f65-9D91-7224C49458BB}">
                  <c15:layout/>
                  <c15:dlblFieldTable>
                    <c15:dlblFTEntry>
                      <c15:txfldGUID>{D40FE6A4-793A-4F0C-9809-4C762ECCDE92}</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57267791824789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E6-4921-8CF8-2799A84A0822}"/>
                </c:ext>
                <c:ext xmlns:c15="http://schemas.microsoft.com/office/drawing/2012/chart" uri="{CE6537A1-D6FC-4f65-9D91-7224C49458BB}">
                  <c15:layout/>
                  <c15:dlblFieldTable>
                    <c15:dlblFTEntry>
                      <c15:txfldGUID>{083F9901-7D39-455C-B82D-DA7F085C0D23}</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0"/>
                  <c:y val="1.572677918247887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E6-4921-8CF8-2799A84A0822}"/>
                </c:ext>
                <c:ext xmlns:c15="http://schemas.microsoft.com/office/drawing/2012/chart" uri="{CE6537A1-D6FC-4f65-9D91-7224C49458BB}">
                  <c15:layout/>
                  <c15:dlblFieldTable>
                    <c15:dlblFTEntry>
                      <c15:txfldGUID>{D5F773D4-F818-4C55-8B32-225EF3EE8C52}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55.8</c:v>
                </c:pt>
                <c:pt idx="16">
                  <c:v>56.9</c:v>
                </c:pt>
                <c:pt idx="24">
                  <c:v>56.8</c:v>
                </c:pt>
                <c:pt idx="32">
                  <c:v>56.8</c:v>
                </c:pt>
              </c:numCache>
            </c:numRef>
          </c:xVal>
          <c:yVal>
            <c:numRef>
              <c:f>公会計指標分析・財政指標組合せ分析表!$BP$51:$DC$51</c:f>
              <c:numCache>
                <c:formatCode>#,##0.0;"▲ "#,##0.0</c:formatCode>
                <c:ptCount val="40"/>
                <c:pt idx="0">
                  <c:v>49.4</c:v>
                </c:pt>
                <c:pt idx="8">
                  <c:v>47.6</c:v>
                </c:pt>
                <c:pt idx="16">
                  <c:v>52.1</c:v>
                </c:pt>
                <c:pt idx="24">
                  <c:v>72.400000000000006</c:v>
                </c:pt>
                <c:pt idx="32">
                  <c:v>72.900000000000006</c:v>
                </c:pt>
              </c:numCache>
            </c:numRef>
          </c:yVal>
          <c:smooth val="0"/>
          <c:extLst xmlns:c16r2="http://schemas.microsoft.com/office/drawing/2015/06/chart">
            <c:ext xmlns:c16="http://schemas.microsoft.com/office/drawing/2014/chart" uri="{C3380CC4-5D6E-409C-BE32-E72D297353CC}">
              <c16:uniqueId val="{00000009-7BE6-4921-8CF8-2799A84A08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E6-4921-8CF8-2799A84A0822}"/>
                </c:ext>
                <c:ext xmlns:c15="http://schemas.microsoft.com/office/drawing/2012/chart" uri="{CE6537A1-D6FC-4f65-9D91-7224C49458BB}">
                  <c15:layout/>
                  <c15:dlblFieldTable>
                    <c15:dlblFTEntry>
                      <c15:txfldGUID>{AF776AED-B4E6-4223-9053-934910DE0E57}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E6-4921-8CF8-2799A84A0822}"/>
                </c:ext>
                <c:ext xmlns:c15="http://schemas.microsoft.com/office/drawing/2012/chart" uri="{CE6537A1-D6FC-4f65-9D91-7224C49458BB}">
                  <c15:dlblFieldTable>
                    <c15:dlblFTEntry>
                      <c15:txfldGUID>{F105B6CF-B426-45EE-964F-00A37C18C8B1}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E6-4921-8CF8-2799A84A0822}"/>
                </c:ext>
                <c:ext xmlns:c15="http://schemas.microsoft.com/office/drawing/2012/chart" uri="{CE6537A1-D6FC-4f65-9D91-7224C49458BB}">
                  <c15:dlblFieldTable>
                    <c15:dlblFTEntry>
                      <c15:txfldGUID>{082F90B3-7E56-49A2-9CA2-6AF1FBB9808E}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E6-4921-8CF8-2799A84A0822}"/>
                </c:ext>
                <c:ext xmlns:c15="http://schemas.microsoft.com/office/drawing/2012/chart" uri="{CE6537A1-D6FC-4f65-9D91-7224C49458BB}">
                  <c15:dlblFieldTable>
                    <c15:dlblFTEntry>
                      <c15:txfldGUID>{5EB27540-8B5B-4E3F-8419-B5A3C25158AE}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E6-4921-8CF8-2799A84A0822}"/>
                </c:ext>
                <c:ext xmlns:c15="http://schemas.microsoft.com/office/drawing/2012/chart" uri="{CE6537A1-D6FC-4f65-9D91-7224C49458BB}">
                  <c15:dlblFieldTable>
                    <c15:dlblFTEntry>
                      <c15:txfldGUID>{F1DFD320-A2FD-4820-BBB9-8705373A5A90}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E6-4921-8CF8-2799A84A0822}"/>
                </c:ext>
                <c:ext xmlns:c15="http://schemas.microsoft.com/office/drawing/2012/chart" uri="{CE6537A1-D6FC-4f65-9D91-7224C49458BB}">
                  <c15:layout/>
                  <c15:dlblFieldTable>
                    <c15:dlblFTEntry>
                      <c15:txfldGUID>{C8996E3E-E3D2-440B-8BA9-7DADC239E643}</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E6-4921-8CF8-2799A84A0822}"/>
                </c:ext>
                <c:ext xmlns:c15="http://schemas.microsoft.com/office/drawing/2012/chart" uri="{CE6537A1-D6FC-4f65-9D91-7224C49458BB}">
                  <c15:layout/>
                  <c15:dlblFieldTable>
                    <c15:dlblFTEntry>
                      <c15:txfldGUID>{1FE78F1D-C926-4A2B-B79E-E16EF3B91508}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E6-4921-8CF8-2799A84A0822}"/>
                </c:ext>
                <c:ext xmlns:c15="http://schemas.microsoft.com/office/drawing/2012/chart" uri="{CE6537A1-D6FC-4f65-9D91-7224C49458BB}">
                  <c15:layout/>
                  <c15:dlblFieldTable>
                    <c15:dlblFTEntry>
                      <c15:txfldGUID>{7769B402-F74E-444D-998E-EDBC624FFFF7}</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E6-4921-8CF8-2799A84A0822}"/>
                </c:ext>
                <c:ext xmlns:c15="http://schemas.microsoft.com/office/drawing/2012/chart" uri="{CE6537A1-D6FC-4f65-9D91-7224C49458BB}">
                  <c15:layout/>
                  <c15:dlblFieldTable>
                    <c15:dlblFTEntry>
                      <c15:txfldGUID>{E815EF11-D438-4788-9792-7ADEDF9C326B}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7BE6-4921-8CF8-2799A84A0822}"/>
            </c:ext>
          </c:extLst>
        </c:ser>
        <c:dLbls>
          <c:showLegendKey val="0"/>
          <c:showVal val="1"/>
          <c:showCatName val="0"/>
          <c:showSerName val="0"/>
          <c:showPercent val="0"/>
          <c:showBubbleSize val="0"/>
        </c:dLbls>
        <c:axId val="497436464"/>
        <c:axId val="497437248"/>
      </c:scatterChart>
      <c:valAx>
        <c:axId val="49743646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437248"/>
        <c:crosses val="autoZero"/>
        <c:crossBetween val="midCat"/>
      </c:valAx>
      <c:valAx>
        <c:axId val="497437248"/>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436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91-4B64-AA28-01A0414FF329}"/>
                </c:ext>
                <c:ext xmlns:c15="http://schemas.microsoft.com/office/drawing/2012/chart" uri="{CE6537A1-D6FC-4f65-9D91-7224C49458BB}">
                  <c15:layout/>
                  <c15:dlblFieldTable>
                    <c15:dlblFTEntry>
                      <c15:txfldGUID>{BEA45DCE-C7F5-45F2-956A-51535752E577}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91-4B64-AA28-01A0414FF329}"/>
                </c:ext>
                <c:ext xmlns:c15="http://schemas.microsoft.com/office/drawing/2012/chart" uri="{CE6537A1-D6FC-4f65-9D91-7224C49458BB}">
                  <c15:dlblFieldTable>
                    <c15:dlblFTEntry>
                      <c15:txfldGUID>{2A839F4E-E2A9-43AD-B0B8-D104A91D89E2}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91-4B64-AA28-01A0414FF329}"/>
                </c:ext>
                <c:ext xmlns:c15="http://schemas.microsoft.com/office/drawing/2012/chart" uri="{CE6537A1-D6FC-4f65-9D91-7224C49458BB}">
                  <c15:dlblFieldTable>
                    <c15:dlblFTEntry>
                      <c15:txfldGUID>{4E9F1D83-9CE2-4CE7-9E27-449C0F68C085}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91-4B64-AA28-01A0414FF329}"/>
                </c:ext>
                <c:ext xmlns:c15="http://schemas.microsoft.com/office/drawing/2012/chart" uri="{CE6537A1-D6FC-4f65-9D91-7224C49458BB}">
                  <c15:dlblFieldTable>
                    <c15:dlblFTEntry>
                      <c15:txfldGUID>{3C550805-EA09-422F-A607-7D0FC63007E3}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91-4B64-AA28-01A0414FF329}"/>
                </c:ext>
                <c:ext xmlns:c15="http://schemas.microsoft.com/office/drawing/2012/chart" uri="{CE6537A1-D6FC-4f65-9D91-7224C49458BB}">
                  <c15:dlblFieldTable>
                    <c15:dlblFTEntry>
                      <c15:txfldGUID>{D28A11AE-AF95-48D7-8E79-E66E438A7BC4}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91-4B64-AA28-01A0414FF329}"/>
                </c:ext>
                <c:ext xmlns:c15="http://schemas.microsoft.com/office/drawing/2012/chart" uri="{CE6537A1-D6FC-4f65-9D91-7224C49458BB}">
                  <c15:layout/>
                  <c15:dlblFieldTable>
                    <c15:dlblFTEntry>
                      <c15:txfldGUID>{0A92E278-363A-4473-9958-6B52FCC76076}</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91-4B64-AA28-01A0414FF329}"/>
                </c:ext>
                <c:ext xmlns:c15="http://schemas.microsoft.com/office/drawing/2012/chart" uri="{CE6537A1-D6FC-4f65-9D91-7224C49458BB}">
                  <c15:layout/>
                  <c15:dlblFieldTable>
                    <c15:dlblFTEntry>
                      <c15:txfldGUID>{2B50B0CB-2429-405C-9B8D-ABB07AC2BCBA}</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91-4B64-AA28-01A0414FF329}"/>
                </c:ext>
                <c:ext xmlns:c15="http://schemas.microsoft.com/office/drawing/2012/chart" uri="{CE6537A1-D6FC-4f65-9D91-7224C49458BB}">
                  <c15:layout/>
                  <c15:dlblFieldTable>
                    <c15:dlblFTEntry>
                      <c15:txfldGUID>{6638DA10-9046-4D8E-B2C5-56C988D7D5DF}</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91-4B64-AA28-01A0414FF329}"/>
                </c:ext>
                <c:ext xmlns:c15="http://schemas.microsoft.com/office/drawing/2012/chart" uri="{CE6537A1-D6FC-4f65-9D91-7224C49458BB}">
                  <c15:layout/>
                  <c15:dlblFieldTable>
                    <c15:dlblFTEntry>
                      <c15:txfldGUID>{34D9FD93-4A78-4E83-B952-D43633FB59A0}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8.5</c:v>
                </c:pt>
                <c:pt idx="16">
                  <c:v>8.8000000000000007</c:v>
                </c:pt>
                <c:pt idx="24">
                  <c:v>9.6999999999999993</c:v>
                </c:pt>
                <c:pt idx="32">
                  <c:v>10.5</c:v>
                </c:pt>
              </c:numCache>
            </c:numRef>
          </c:xVal>
          <c:yVal>
            <c:numRef>
              <c:f>公会計指標分析・財政指標組合せ分析表!$BP$73:$DC$73</c:f>
              <c:numCache>
                <c:formatCode>#,##0.0;"▲ "#,##0.0</c:formatCode>
                <c:ptCount val="40"/>
                <c:pt idx="0">
                  <c:v>49.4</c:v>
                </c:pt>
                <c:pt idx="8">
                  <c:v>47.6</c:v>
                </c:pt>
                <c:pt idx="16">
                  <c:v>52.1</c:v>
                </c:pt>
                <c:pt idx="24">
                  <c:v>72.400000000000006</c:v>
                </c:pt>
                <c:pt idx="32">
                  <c:v>72.900000000000006</c:v>
                </c:pt>
              </c:numCache>
            </c:numRef>
          </c:yVal>
          <c:smooth val="0"/>
          <c:extLst xmlns:c16r2="http://schemas.microsoft.com/office/drawing/2015/06/chart">
            <c:ext xmlns:c16="http://schemas.microsoft.com/office/drawing/2014/chart" uri="{C3380CC4-5D6E-409C-BE32-E72D297353CC}">
              <c16:uniqueId val="{00000009-1C91-4B64-AA28-01A0414FF3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91-4B64-AA28-01A0414FF329}"/>
                </c:ext>
                <c:ext xmlns:c15="http://schemas.microsoft.com/office/drawing/2012/chart" uri="{CE6537A1-D6FC-4f65-9D91-7224C49458BB}">
                  <c15:layout/>
                  <c15:dlblFieldTable>
                    <c15:dlblFTEntry>
                      <c15:txfldGUID>{C3967BCE-79B1-48BA-9271-D3C321E074C1}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91-4B64-AA28-01A0414FF329}"/>
                </c:ext>
                <c:ext xmlns:c15="http://schemas.microsoft.com/office/drawing/2012/chart" uri="{CE6537A1-D6FC-4f65-9D91-7224C49458BB}">
                  <c15:dlblFieldTable>
                    <c15:dlblFTEntry>
                      <c15:txfldGUID>{DBC93423-4B2F-4473-949A-BC2C42E67123}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91-4B64-AA28-01A0414FF329}"/>
                </c:ext>
                <c:ext xmlns:c15="http://schemas.microsoft.com/office/drawing/2012/chart" uri="{CE6537A1-D6FC-4f65-9D91-7224C49458BB}">
                  <c15:dlblFieldTable>
                    <c15:dlblFTEntry>
                      <c15:txfldGUID>{466F9753-7C3F-4C46-BD41-26C58D68F438}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91-4B64-AA28-01A0414FF329}"/>
                </c:ext>
                <c:ext xmlns:c15="http://schemas.microsoft.com/office/drawing/2012/chart" uri="{CE6537A1-D6FC-4f65-9D91-7224C49458BB}">
                  <c15:dlblFieldTable>
                    <c15:dlblFTEntry>
                      <c15:txfldGUID>{B8A2DFB9-FE61-46A0-9C71-ED219CBF8362}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91-4B64-AA28-01A0414FF329}"/>
                </c:ext>
                <c:ext xmlns:c15="http://schemas.microsoft.com/office/drawing/2012/chart" uri="{CE6537A1-D6FC-4f65-9D91-7224C49458BB}">
                  <c15:dlblFieldTable>
                    <c15:dlblFTEntry>
                      <c15:txfldGUID>{6599A7CD-1F16-4273-A48A-393C8628EE5C}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91-4B64-AA28-01A0414FF329}"/>
                </c:ext>
                <c:ext xmlns:c15="http://schemas.microsoft.com/office/drawing/2012/chart" uri="{CE6537A1-D6FC-4f65-9D91-7224C49458BB}">
                  <c15:layout/>
                  <c15:dlblFieldTable>
                    <c15:dlblFTEntry>
                      <c15:txfldGUID>{36B440BA-BE4B-4380-B446-CFC338CA2119}</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91-4B64-AA28-01A0414FF329}"/>
                </c:ext>
                <c:ext xmlns:c15="http://schemas.microsoft.com/office/drawing/2012/chart" uri="{CE6537A1-D6FC-4f65-9D91-7224C49458BB}">
                  <c15:layout/>
                  <c15:dlblFieldTable>
                    <c15:dlblFTEntry>
                      <c15:txfldGUID>{1DA68800-9A5B-4470-B694-0F591184D77C}</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91-4B64-AA28-01A0414FF329}"/>
                </c:ext>
                <c:ext xmlns:c15="http://schemas.microsoft.com/office/drawing/2012/chart" uri="{CE6537A1-D6FC-4f65-9D91-7224C49458BB}">
                  <c15:layout/>
                  <c15:dlblFieldTable>
                    <c15:dlblFTEntry>
                      <c15:txfldGUID>{82028E45-E867-4343-B8CA-02E1906D880F}</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91-4B64-AA28-01A0414FF329}"/>
                </c:ext>
                <c:ext xmlns:c15="http://schemas.microsoft.com/office/drawing/2012/chart" uri="{CE6537A1-D6FC-4f65-9D91-7224C49458BB}">
                  <c15:layout/>
                  <c15:dlblFieldTable>
                    <c15:dlblFTEntry>
                      <c15:txfldGUID>{D9396C62-34BA-4BAC-B175-88C27F497E3D}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1C91-4B64-AA28-01A0414FF329}"/>
            </c:ext>
          </c:extLst>
        </c:ser>
        <c:dLbls>
          <c:showLegendKey val="0"/>
          <c:showVal val="1"/>
          <c:showCatName val="0"/>
          <c:showSerName val="0"/>
          <c:showPercent val="0"/>
          <c:showBubbleSize val="0"/>
        </c:dLbls>
        <c:axId val="497432152"/>
        <c:axId val="497436856"/>
      </c:scatterChart>
      <c:valAx>
        <c:axId val="497432152"/>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436856"/>
        <c:crosses val="autoZero"/>
        <c:crossBetween val="midCat"/>
      </c:valAx>
      <c:valAx>
        <c:axId val="497436856"/>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432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rgbClr val="0070C0"/>
              </a:solidFill>
              <a:effectLst/>
              <a:latin typeface="ＭＳ ゴシック" panose="020B0609070205080204" pitchFamily="49" charset="-128"/>
              <a:ea typeface="ＭＳ ゴシック" panose="020B0609070205080204" pitchFamily="49" charset="-128"/>
            </a:rPr>
            <a:t>　</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元利償還金について、平成</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rPr>
            <a:t>28</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年度過疎対策事業債及び合併特例事業債等の元金償還が開始となり、償還完了額に対し元金償還額が大幅な増となったことと、公債費に準ずる債務負担行為に係るものについて、</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rPr>
            <a:t>PFI</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事業の駅前エリア整備分の債務負担行為により増加となったため、算定分子の増となった。今後も算定分子は増加する見込みであるため、地方債の発行抑制等で、指標の増加を抑えたい。</a:t>
          </a: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加算要因である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組合負担等見込額</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組合の平成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月豪雨被災に伴う公営企業災害復旧事業債により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となり、控除要因である基準財政需要額算入見込額については、合併特例債の新規借入減、令和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年度償還完了事業により減額となった。これらのことから</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算定分子</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PFI</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事業による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に基づく支出予定</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額が大幅に増加し、今後も将来負担比率は増加する見込みであるため、引き続き行財政改革を推進し、投資的経費の抑制、地方債の計画管理による残高の抑制を図る。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月豪雨災害への突発的な財政需要等に対応するため、財政調整基金を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億円を取り崩したことで前年度末と比較して、△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の減）となった。また、減債基金については、今後増額傾向である公債費の償還財源として取り崩したことで前年度末と比較して、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の減）となった。また、特定目的基金において、災害対策基金については、社会福祉施設災害復旧事業（野村保育所）、せいよ東学校給食センター建設事業の財源として取り崩したことにより△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財政調整基金については、中長期的な財政見通しにおいて、毎年度一定額を取り崩す計画であるため、減少していく見込みである。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減債基金については、公債費負担がピークを迎える令和９年度を見据え、今後も毎年度一定額を取り崩す計画であるため、財政規模の圧縮、コスト削減の推進により、積み増しを検討していく。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特定目的基金については、地域振興基金、公共施設整備基金、庁舎建築事業基金等において、毎年度一定額を取り崩すことで事業を計画しているため、目的基金全体についても減少していく見込みである。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市においては、災害対策、公共施設の整備など、特定の目的を計画的に達成するため、各種特定目的基金を設置している。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学校施設整備基金、庁舎建築事業基金等が挙げられ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特定目的基金全体の令和２年度末残高は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この要因として、災害対策基金において、社会福祉施設災害復旧事業（野村保育所）、せいよ東学校給食センター建設事業などの財源として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億円を取り崩したことによる減額等が挙げられる。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学校施設整備基金等において、中長期見通しで、継続的に取り崩していく計画であるため、減額見込みである。その他の目的基金についても、それぞれに目的に応じて適切な活用を図る計画であるため、減額見込み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財政調整基金の令和２年度末残高は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の減）となった。この要因として、平成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月豪雨災害を受けた、復旧・復興経緯および通常経費にかかる取り崩しを行ったためである。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当市の中長期的な財政見通しにおいて、財政調整基金は毎年度一定額取り崩す計画である。さらに、平成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豪雨災害の復旧・復興予算また新型コロナウイルス感染症対応経費が引き続き見込まれる。このうち、国県支出金・地方債等の特定財源が見込めない部分については、財政調整基金や災害対策基金で対応する必要があることから、基金の積み増しを推進していく必要が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減債基金の令和２年度末残高は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の減となった。今後増額傾向である公債費の償還財源として、令和２年度は３億円を取り崩したことが要因である。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当市の公債費については、令和９年度に償還のピークを迎える予定であるうえ、平成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年７月豪雨災害にかかる復旧・復興事業、また、今後想定される各種施設整備事業の財源として借入する地方債残高も今後、増加が見込まれることから、今後、一定額を取り崩していく計画である。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そのため、財政規模の圧縮、コスト縮減を推進し、基金の積み増しを検討していく必要がある。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a:t>
          </a:r>
          <a:r>
            <a:rPr kumimoji="1" lang="en-US" altLang="ja-JP" sz="1100">
              <a:latin typeface="ＭＳ Ｐゴシック" panose="020B0600070205080204" pitchFamily="50" charset="-128"/>
              <a:ea typeface="ＭＳ Ｐゴシック" panose="020B0600070205080204" pitchFamily="50" charset="-128"/>
            </a:rPr>
            <a:t>514.34</a:t>
          </a:r>
          <a:r>
            <a:rPr kumimoji="1" lang="ja-JP" altLang="en-US" sz="1100">
              <a:latin typeface="ＭＳ Ｐゴシック" panose="020B0600070205080204" pitchFamily="50" charset="-128"/>
              <a:ea typeface="ＭＳ Ｐゴシック" panose="020B0600070205080204" pitchFamily="50" charset="-128"/>
            </a:rPr>
            <a:t>㎢に及ぶ広範な区域に、旧５町ごとに目的が重複する施設等があり老朽化が著しいため、平成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の統廃合を検討し、施設の集約化・複合化や除却を進めている。令和２年度は老朽化した施設の除却等に努めたが、有形固定資産減価償却率は昨年度と同様であった。有形固定資産減価償却率は類似団体平均と比較して下回っているが、年々悪化していくことが予想され、今後、個別計画を策定することで適正な施設マネジメント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206240" y="5234051"/>
          <a:ext cx="1270" cy="109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258945" y="633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119245" y="6327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258945" y="50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119245" y="523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353758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286702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19646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52590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9" name="楕円 78"/>
        <xdr:cNvSpPr/>
      </xdr:nvSpPr>
      <xdr:spPr>
        <a:xfrm>
          <a:off x="4157345" y="5572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80" name="有形固定資産減価償却率該当値テキスト"/>
        <xdr:cNvSpPr txBox="1"/>
      </xdr:nvSpPr>
      <xdr:spPr>
        <a:xfrm>
          <a:off x="4258945" y="5428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124587</xdr:rowOff>
    </xdr:from>
    <xdr:to>
      <xdr:col>19</xdr:col>
      <xdr:colOff>187325</xdr:colOff>
      <xdr:row>29</xdr:row>
      <xdr:rowOff>54737</xdr:rowOff>
    </xdr:to>
    <xdr:sp macro="" textlink="">
      <xdr:nvSpPr>
        <xdr:cNvPr id="81" name="楕円 80"/>
        <xdr:cNvSpPr/>
      </xdr:nvSpPr>
      <xdr:spPr>
        <a:xfrm>
          <a:off x="3537585" y="5572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3937</xdr:rowOff>
    </xdr:to>
    <xdr:cxnSp macro="">
      <xdr:nvCxnSpPr>
        <xdr:cNvPr id="82" name="直線コネクタ 81"/>
        <xdr:cNvCxnSpPr/>
      </xdr:nvCxnSpPr>
      <xdr:spPr>
        <a:xfrm>
          <a:off x="3588385" y="5619877"/>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126746</xdr:rowOff>
    </xdr:from>
    <xdr:to>
      <xdr:col>15</xdr:col>
      <xdr:colOff>187325</xdr:colOff>
      <xdr:row>29</xdr:row>
      <xdr:rowOff>56896</xdr:rowOff>
    </xdr:to>
    <xdr:sp macro="" textlink="">
      <xdr:nvSpPr>
        <xdr:cNvPr id="83" name="楕円 82"/>
        <xdr:cNvSpPr/>
      </xdr:nvSpPr>
      <xdr:spPr>
        <a:xfrm>
          <a:off x="2867025" y="5575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6096</xdr:rowOff>
    </xdr:to>
    <xdr:cxnSp macro="">
      <xdr:nvCxnSpPr>
        <xdr:cNvPr id="84" name="直線コネクタ 83"/>
        <xdr:cNvCxnSpPr/>
      </xdr:nvCxnSpPr>
      <xdr:spPr>
        <a:xfrm flipV="1">
          <a:off x="2917825" y="5619877"/>
          <a:ext cx="6705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102997</xdr:rowOff>
    </xdr:from>
    <xdr:to>
      <xdr:col>11</xdr:col>
      <xdr:colOff>187325</xdr:colOff>
      <xdr:row>29</xdr:row>
      <xdr:rowOff>33147</xdr:rowOff>
    </xdr:to>
    <xdr:sp macro="" textlink="">
      <xdr:nvSpPr>
        <xdr:cNvPr id="85" name="楕円 84"/>
        <xdr:cNvSpPr/>
      </xdr:nvSpPr>
      <xdr:spPr>
        <a:xfrm>
          <a:off x="2196465" y="5551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153797</xdr:rowOff>
    </xdr:from>
    <xdr:to>
      <xdr:col>15</xdr:col>
      <xdr:colOff>136525</xdr:colOff>
      <xdr:row>29</xdr:row>
      <xdr:rowOff>6096</xdr:rowOff>
    </xdr:to>
    <xdr:cxnSp macro="">
      <xdr:nvCxnSpPr>
        <xdr:cNvPr id="86" name="直線コネクタ 85"/>
        <xdr:cNvCxnSpPr/>
      </xdr:nvCxnSpPr>
      <xdr:spPr>
        <a:xfrm>
          <a:off x="2247265" y="5602097"/>
          <a:ext cx="67056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38227</xdr:rowOff>
    </xdr:from>
    <xdr:to>
      <xdr:col>7</xdr:col>
      <xdr:colOff>187325</xdr:colOff>
      <xdr:row>28</xdr:row>
      <xdr:rowOff>139827</xdr:rowOff>
    </xdr:to>
    <xdr:sp macro="" textlink="">
      <xdr:nvSpPr>
        <xdr:cNvPr id="87" name="楕円 86"/>
        <xdr:cNvSpPr/>
      </xdr:nvSpPr>
      <xdr:spPr>
        <a:xfrm>
          <a:off x="1525905" y="5486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89027</xdr:rowOff>
    </xdr:from>
    <xdr:to>
      <xdr:col>11</xdr:col>
      <xdr:colOff>136525</xdr:colOff>
      <xdr:row>28</xdr:row>
      <xdr:rowOff>153797</xdr:rowOff>
    </xdr:to>
    <xdr:cxnSp macro="">
      <xdr:nvCxnSpPr>
        <xdr:cNvPr id="88" name="直線コネクタ 87"/>
        <xdr:cNvCxnSpPr/>
      </xdr:nvCxnSpPr>
      <xdr:spPr>
        <a:xfrm>
          <a:off x="1576705" y="5537327"/>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39598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2738129" y="5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06756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39700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71264</xdr:rowOff>
    </xdr:from>
    <xdr:ext cx="405111" cy="259045"/>
    <xdr:sp macro="" textlink="">
      <xdr:nvSpPr>
        <xdr:cNvPr id="93" name="n_1mainValue有形固定資産減価償却率"/>
        <xdr:cNvSpPr txBox="1"/>
      </xdr:nvSpPr>
      <xdr:spPr>
        <a:xfrm>
          <a:off x="3395989" y="535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73423</xdr:rowOff>
    </xdr:from>
    <xdr:ext cx="405111" cy="259045"/>
    <xdr:sp macro="" textlink="">
      <xdr:nvSpPr>
        <xdr:cNvPr id="94" name="n_2mainValue有形固定資産減価償却率"/>
        <xdr:cNvSpPr txBox="1"/>
      </xdr:nvSpPr>
      <xdr:spPr>
        <a:xfrm>
          <a:off x="2738129" y="53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49674</xdr:rowOff>
    </xdr:from>
    <xdr:ext cx="405111" cy="259045"/>
    <xdr:sp macro="" textlink="">
      <xdr:nvSpPr>
        <xdr:cNvPr id="95" name="n_3mainValue有形固定資産減価償却率"/>
        <xdr:cNvSpPr txBox="1"/>
      </xdr:nvSpPr>
      <xdr:spPr>
        <a:xfrm>
          <a:off x="2067569" y="533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156354</xdr:rowOff>
    </xdr:from>
    <xdr:ext cx="405111" cy="259045"/>
    <xdr:sp macro="" textlink="">
      <xdr:nvSpPr>
        <xdr:cNvPr id="96" name="n_4mainValue有形固定資産減価償却率"/>
        <xdr:cNvSpPr txBox="1"/>
      </xdr:nvSpPr>
      <xdr:spPr>
        <a:xfrm>
          <a:off x="1397009" y="526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債務償還比率は類似団体平均を上回っており、主な要因として本市は、収入のうち特に税収が乏しく財政基盤が脆弱である一方で、将来負担額のうち地方債残高が増加している。特に平成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７月豪雨災害における復興事業経費等のため財政調整基金等を取り崩しを行い、充当可能財源が大きく減となった。令和２年度は地方債残高の減少等により改善傾向となったが、今後、大型事業等の実施により地方債残高はますます増加する見込みで、債務償還比率は上昇することが予想される。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3027660" y="5341584"/>
          <a:ext cx="1269" cy="121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3080365" y="6563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2963525" y="656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3080365" y="51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2963525" y="5341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3080365" y="5620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3001625" y="5769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2359005" y="58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168844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101788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034732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150773</xdr:rowOff>
    </xdr:from>
    <xdr:to>
      <xdr:col>76</xdr:col>
      <xdr:colOff>73025</xdr:colOff>
      <xdr:row>31</xdr:row>
      <xdr:rowOff>80923</xdr:rowOff>
    </xdr:to>
    <xdr:sp macro="" textlink="">
      <xdr:nvSpPr>
        <xdr:cNvPr id="143" name="楕円 142"/>
        <xdr:cNvSpPr/>
      </xdr:nvSpPr>
      <xdr:spPr>
        <a:xfrm>
          <a:off x="13001625" y="59343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129200</xdr:rowOff>
    </xdr:from>
    <xdr:ext cx="469744" cy="259045"/>
    <xdr:sp macro="" textlink="">
      <xdr:nvSpPr>
        <xdr:cNvPr id="144" name="債務償還比率該当値テキスト"/>
        <xdr:cNvSpPr txBox="1"/>
      </xdr:nvSpPr>
      <xdr:spPr>
        <a:xfrm>
          <a:off x="13080365" y="591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34121</xdr:rowOff>
    </xdr:from>
    <xdr:to>
      <xdr:col>72</xdr:col>
      <xdr:colOff>123825</xdr:colOff>
      <xdr:row>31</xdr:row>
      <xdr:rowOff>135721</xdr:rowOff>
    </xdr:to>
    <xdr:sp macro="" textlink="">
      <xdr:nvSpPr>
        <xdr:cNvPr id="145" name="楕円 144"/>
        <xdr:cNvSpPr/>
      </xdr:nvSpPr>
      <xdr:spPr>
        <a:xfrm>
          <a:off x="12359005" y="59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30123</xdr:rowOff>
    </xdr:from>
    <xdr:to>
      <xdr:col>76</xdr:col>
      <xdr:colOff>22225</xdr:colOff>
      <xdr:row>31</xdr:row>
      <xdr:rowOff>84921</xdr:rowOff>
    </xdr:to>
    <xdr:cxnSp macro="">
      <xdr:nvCxnSpPr>
        <xdr:cNvPr id="146" name="直線コネクタ 145"/>
        <xdr:cNvCxnSpPr/>
      </xdr:nvCxnSpPr>
      <xdr:spPr>
        <a:xfrm flipV="1">
          <a:off x="12409805" y="5981343"/>
          <a:ext cx="61976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111294</xdr:rowOff>
    </xdr:from>
    <xdr:to>
      <xdr:col>68</xdr:col>
      <xdr:colOff>123825</xdr:colOff>
      <xdr:row>31</xdr:row>
      <xdr:rowOff>41444</xdr:rowOff>
    </xdr:to>
    <xdr:sp macro="" textlink="">
      <xdr:nvSpPr>
        <xdr:cNvPr id="147" name="楕円 146"/>
        <xdr:cNvSpPr/>
      </xdr:nvSpPr>
      <xdr:spPr>
        <a:xfrm>
          <a:off x="11688445" y="5894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162094</xdr:rowOff>
    </xdr:from>
    <xdr:to>
      <xdr:col>72</xdr:col>
      <xdr:colOff>73025</xdr:colOff>
      <xdr:row>31</xdr:row>
      <xdr:rowOff>84921</xdr:rowOff>
    </xdr:to>
    <xdr:cxnSp macro="">
      <xdr:nvCxnSpPr>
        <xdr:cNvPr id="148" name="直線コネクタ 147"/>
        <xdr:cNvCxnSpPr/>
      </xdr:nvCxnSpPr>
      <xdr:spPr>
        <a:xfrm>
          <a:off x="11739245" y="5945674"/>
          <a:ext cx="670560" cy="9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44571</xdr:rowOff>
    </xdr:from>
    <xdr:to>
      <xdr:col>64</xdr:col>
      <xdr:colOff>123825</xdr:colOff>
      <xdr:row>30</xdr:row>
      <xdr:rowOff>146171</xdr:rowOff>
    </xdr:to>
    <xdr:sp macro="" textlink="">
      <xdr:nvSpPr>
        <xdr:cNvPr id="149" name="楕円 148"/>
        <xdr:cNvSpPr/>
      </xdr:nvSpPr>
      <xdr:spPr>
        <a:xfrm>
          <a:off x="11017885" y="58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95371</xdr:rowOff>
    </xdr:from>
    <xdr:to>
      <xdr:col>68</xdr:col>
      <xdr:colOff>73025</xdr:colOff>
      <xdr:row>30</xdr:row>
      <xdr:rowOff>162094</xdr:rowOff>
    </xdr:to>
    <xdr:cxnSp macro="">
      <xdr:nvCxnSpPr>
        <xdr:cNvPr id="150" name="直線コネクタ 149"/>
        <xdr:cNvCxnSpPr/>
      </xdr:nvCxnSpPr>
      <xdr:spPr>
        <a:xfrm>
          <a:off x="11068685" y="5878951"/>
          <a:ext cx="67056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151559</xdr:rowOff>
    </xdr:from>
    <xdr:to>
      <xdr:col>60</xdr:col>
      <xdr:colOff>123825</xdr:colOff>
      <xdr:row>30</xdr:row>
      <xdr:rowOff>81709</xdr:rowOff>
    </xdr:to>
    <xdr:sp macro="" textlink="">
      <xdr:nvSpPr>
        <xdr:cNvPr id="151" name="楕円 150"/>
        <xdr:cNvSpPr/>
      </xdr:nvSpPr>
      <xdr:spPr>
        <a:xfrm>
          <a:off x="10347325" y="5767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30909</xdr:rowOff>
    </xdr:from>
    <xdr:to>
      <xdr:col>64</xdr:col>
      <xdr:colOff>73025</xdr:colOff>
      <xdr:row>30</xdr:row>
      <xdr:rowOff>95371</xdr:rowOff>
    </xdr:to>
    <xdr:cxnSp macro="">
      <xdr:nvCxnSpPr>
        <xdr:cNvPr id="152" name="直線コネクタ 151"/>
        <xdr:cNvCxnSpPr/>
      </xdr:nvCxnSpPr>
      <xdr:spPr>
        <a:xfrm>
          <a:off x="10398125" y="5814489"/>
          <a:ext cx="67056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2185092" y="55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1527232" y="55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0856672" y="55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0186112"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126848</xdr:rowOff>
    </xdr:from>
    <xdr:ext cx="469744" cy="259045"/>
    <xdr:sp macro="" textlink="">
      <xdr:nvSpPr>
        <xdr:cNvPr id="157" name="n_1mainValue債務償還比率"/>
        <xdr:cNvSpPr txBox="1"/>
      </xdr:nvSpPr>
      <xdr:spPr>
        <a:xfrm>
          <a:off x="12185092" y="607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32571</xdr:rowOff>
    </xdr:from>
    <xdr:ext cx="469744" cy="259045"/>
    <xdr:sp macro="" textlink="">
      <xdr:nvSpPr>
        <xdr:cNvPr id="158" name="n_2mainValue債務償還比率"/>
        <xdr:cNvSpPr txBox="1"/>
      </xdr:nvSpPr>
      <xdr:spPr>
        <a:xfrm>
          <a:off x="11527232" y="59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137298</xdr:rowOff>
    </xdr:from>
    <xdr:ext cx="469744" cy="259045"/>
    <xdr:sp macro="" textlink="">
      <xdr:nvSpPr>
        <xdr:cNvPr id="159" name="n_3mainValue債務償還比率"/>
        <xdr:cNvSpPr txBox="1"/>
      </xdr:nvSpPr>
      <xdr:spPr>
        <a:xfrm>
          <a:off x="10856672" y="59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72836</xdr:rowOff>
    </xdr:from>
    <xdr:ext cx="469744" cy="259045"/>
    <xdr:sp macro="" textlink="">
      <xdr:nvSpPr>
        <xdr:cNvPr id="160" name="n_4mainValue債務償還比率"/>
        <xdr:cNvSpPr txBox="1"/>
      </xdr:nvSpPr>
      <xdr:spPr>
        <a:xfrm>
          <a:off x="10186112" y="58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086225" y="555307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12496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02082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124960"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020820" y="5553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12496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312160" y="631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7399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96520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03606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12496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5" name="楕円 74"/>
        <xdr:cNvSpPr/>
      </xdr:nvSpPr>
      <xdr:spPr>
        <a:xfrm>
          <a:off x="3312160" y="6188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57150</xdr:rowOff>
    </xdr:to>
    <xdr:cxnSp macro="">
      <xdr:nvCxnSpPr>
        <xdr:cNvPr id="76" name="直線コネクタ 75"/>
        <xdr:cNvCxnSpPr/>
      </xdr:nvCxnSpPr>
      <xdr:spPr>
        <a:xfrm>
          <a:off x="3355340" y="623506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126365</xdr:rowOff>
    </xdr:from>
    <xdr:to>
      <xdr:col>15</xdr:col>
      <xdr:colOff>101600</xdr:colOff>
      <xdr:row>37</xdr:row>
      <xdr:rowOff>56515</xdr:rowOff>
    </xdr:to>
    <xdr:sp macro="" textlink="">
      <xdr:nvSpPr>
        <xdr:cNvPr id="77" name="楕円 76"/>
        <xdr:cNvSpPr/>
      </xdr:nvSpPr>
      <xdr:spPr>
        <a:xfrm>
          <a:off x="2514600" y="616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177800</xdr:colOff>
      <xdr:row>37</xdr:row>
      <xdr:rowOff>32385</xdr:rowOff>
    </xdr:to>
    <xdr:cxnSp macro="">
      <xdr:nvCxnSpPr>
        <xdr:cNvPr id="78" name="直線コネクタ 77"/>
        <xdr:cNvCxnSpPr/>
      </xdr:nvCxnSpPr>
      <xdr:spPr>
        <a:xfrm>
          <a:off x="2565400" y="620839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739900"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5715</xdr:rowOff>
    </xdr:to>
    <xdr:cxnSp macro="">
      <xdr:nvCxnSpPr>
        <xdr:cNvPr id="80" name="直線コネクタ 79"/>
        <xdr:cNvCxnSpPr/>
      </xdr:nvCxnSpPr>
      <xdr:spPr>
        <a:xfrm>
          <a:off x="1790700" y="620268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xdr:cNvSpPr/>
      </xdr:nvSpPr>
      <xdr:spPr>
        <a:xfrm>
          <a:off x="965200" y="6146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36</xdr:row>
      <xdr:rowOff>167640</xdr:rowOff>
    </xdr:to>
    <xdr:cxnSp macro="">
      <xdr:nvCxnSpPr>
        <xdr:cNvPr id="82" name="直線コネクタ 81"/>
        <xdr:cNvCxnSpPr/>
      </xdr:nvCxnSpPr>
      <xdr:spPr>
        <a:xfrm>
          <a:off x="1008380" y="619696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17056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3857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6110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83630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7" name="n_1mainValue【道路】&#10;有形固定資産減価償却率"/>
        <xdr:cNvSpPr txBox="1"/>
      </xdr:nvSpPr>
      <xdr:spPr>
        <a:xfrm>
          <a:off x="317056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73042</xdr:rowOff>
    </xdr:from>
    <xdr:ext cx="405111" cy="259045"/>
    <xdr:sp macro="" textlink="">
      <xdr:nvSpPr>
        <xdr:cNvPr id="88" name="n_2mainValue【道路】&#10;有形固定資産減価償却率"/>
        <xdr:cNvSpPr txBox="1"/>
      </xdr:nvSpPr>
      <xdr:spPr>
        <a:xfrm>
          <a:off x="238570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9" name="n_3mainValue【道路】&#10;有形固定資産減価償却率"/>
        <xdr:cNvSpPr txBox="1"/>
      </xdr:nvSpPr>
      <xdr:spPr>
        <a:xfrm>
          <a:off x="16110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xdr:cNvSpPr txBox="1"/>
      </xdr:nvSpPr>
      <xdr:spPr>
        <a:xfrm>
          <a:off x="83630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529992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9219565" y="5483156"/>
          <a:ext cx="0" cy="157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92583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9154160" y="7053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9258300" y="52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9154160" y="548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9258300" y="678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9192260" y="6806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8445500" y="681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7670800" y="6821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6873240" y="683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098540" y="683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44765</xdr:rowOff>
    </xdr:from>
    <xdr:to>
      <xdr:col>55</xdr:col>
      <xdr:colOff>50800</xdr:colOff>
      <xdr:row>40</xdr:row>
      <xdr:rowOff>146365</xdr:rowOff>
    </xdr:to>
    <xdr:sp macro="" textlink="">
      <xdr:nvSpPr>
        <xdr:cNvPr id="132" name="楕円 131"/>
        <xdr:cNvSpPr/>
      </xdr:nvSpPr>
      <xdr:spPr>
        <a:xfrm>
          <a:off x="9192260" y="6750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67642</xdr:rowOff>
    </xdr:from>
    <xdr:ext cx="534377" cy="259045"/>
    <xdr:sp macro="" textlink="">
      <xdr:nvSpPr>
        <xdr:cNvPr id="133" name="【道路】&#10;一人当たり延長該当値テキスト"/>
        <xdr:cNvSpPr txBox="1"/>
      </xdr:nvSpPr>
      <xdr:spPr>
        <a:xfrm>
          <a:off x="9258300" y="66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50252</xdr:rowOff>
    </xdr:from>
    <xdr:to>
      <xdr:col>50</xdr:col>
      <xdr:colOff>165100</xdr:colOff>
      <xdr:row>40</xdr:row>
      <xdr:rowOff>151852</xdr:rowOff>
    </xdr:to>
    <xdr:sp macro="" textlink="">
      <xdr:nvSpPr>
        <xdr:cNvPr id="134" name="楕円 133"/>
        <xdr:cNvSpPr/>
      </xdr:nvSpPr>
      <xdr:spPr>
        <a:xfrm>
          <a:off x="8445500" y="67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95565</xdr:rowOff>
    </xdr:from>
    <xdr:to>
      <xdr:col>55</xdr:col>
      <xdr:colOff>0</xdr:colOff>
      <xdr:row>40</xdr:row>
      <xdr:rowOff>101052</xdr:rowOff>
    </xdr:to>
    <xdr:cxnSp macro="">
      <xdr:nvCxnSpPr>
        <xdr:cNvPr id="135" name="直線コネクタ 134"/>
        <xdr:cNvCxnSpPr/>
      </xdr:nvCxnSpPr>
      <xdr:spPr>
        <a:xfrm flipV="1">
          <a:off x="8496300" y="6801165"/>
          <a:ext cx="7239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57393</xdr:rowOff>
    </xdr:from>
    <xdr:to>
      <xdr:col>46</xdr:col>
      <xdr:colOff>38100</xdr:colOff>
      <xdr:row>40</xdr:row>
      <xdr:rowOff>158993</xdr:rowOff>
    </xdr:to>
    <xdr:sp macro="" textlink="">
      <xdr:nvSpPr>
        <xdr:cNvPr id="136" name="楕円 135"/>
        <xdr:cNvSpPr/>
      </xdr:nvSpPr>
      <xdr:spPr>
        <a:xfrm>
          <a:off x="7670800" y="67629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101052</xdr:rowOff>
    </xdr:from>
    <xdr:to>
      <xdr:col>50</xdr:col>
      <xdr:colOff>114300</xdr:colOff>
      <xdr:row>40</xdr:row>
      <xdr:rowOff>108193</xdr:rowOff>
    </xdr:to>
    <xdr:cxnSp macro="">
      <xdr:nvCxnSpPr>
        <xdr:cNvPr id="137" name="直線コネクタ 136"/>
        <xdr:cNvCxnSpPr/>
      </xdr:nvCxnSpPr>
      <xdr:spPr>
        <a:xfrm flipV="1">
          <a:off x="7713980" y="6806652"/>
          <a:ext cx="78232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65242</xdr:rowOff>
    </xdr:from>
    <xdr:to>
      <xdr:col>41</xdr:col>
      <xdr:colOff>101600</xdr:colOff>
      <xdr:row>40</xdr:row>
      <xdr:rowOff>166842</xdr:rowOff>
    </xdr:to>
    <xdr:sp macro="" textlink="">
      <xdr:nvSpPr>
        <xdr:cNvPr id="138" name="楕円 137"/>
        <xdr:cNvSpPr/>
      </xdr:nvSpPr>
      <xdr:spPr>
        <a:xfrm>
          <a:off x="6873240" y="67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108193</xdr:rowOff>
    </xdr:from>
    <xdr:to>
      <xdr:col>45</xdr:col>
      <xdr:colOff>177800</xdr:colOff>
      <xdr:row>40</xdr:row>
      <xdr:rowOff>116042</xdr:rowOff>
    </xdr:to>
    <xdr:cxnSp macro="">
      <xdr:nvCxnSpPr>
        <xdr:cNvPr id="139" name="直線コネクタ 138"/>
        <xdr:cNvCxnSpPr/>
      </xdr:nvCxnSpPr>
      <xdr:spPr>
        <a:xfrm flipV="1">
          <a:off x="6924040" y="6813793"/>
          <a:ext cx="78994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72655</xdr:rowOff>
    </xdr:from>
    <xdr:to>
      <xdr:col>36</xdr:col>
      <xdr:colOff>165100</xdr:colOff>
      <xdr:row>41</xdr:row>
      <xdr:rowOff>2805</xdr:rowOff>
    </xdr:to>
    <xdr:sp macro="" textlink="">
      <xdr:nvSpPr>
        <xdr:cNvPr id="140" name="楕円 139"/>
        <xdr:cNvSpPr/>
      </xdr:nvSpPr>
      <xdr:spPr>
        <a:xfrm>
          <a:off x="6098540" y="6778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116042</xdr:rowOff>
    </xdr:from>
    <xdr:to>
      <xdr:col>41</xdr:col>
      <xdr:colOff>50800</xdr:colOff>
      <xdr:row>40</xdr:row>
      <xdr:rowOff>123455</xdr:rowOff>
    </xdr:to>
    <xdr:cxnSp macro="">
      <xdr:nvCxnSpPr>
        <xdr:cNvPr id="141" name="直線コネクタ 140"/>
        <xdr:cNvCxnSpPr/>
      </xdr:nvCxnSpPr>
      <xdr:spPr>
        <a:xfrm flipV="1">
          <a:off x="6149340" y="6821642"/>
          <a:ext cx="7747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8239271" y="68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7477271" y="69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6702571" y="69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5905011" y="69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168379</xdr:rowOff>
    </xdr:from>
    <xdr:ext cx="534377" cy="259045"/>
    <xdr:sp macro="" textlink="">
      <xdr:nvSpPr>
        <xdr:cNvPr id="146" name="n_1mainValue【道路】&#10;一人当たり延長"/>
        <xdr:cNvSpPr txBox="1"/>
      </xdr:nvSpPr>
      <xdr:spPr>
        <a:xfrm>
          <a:off x="8239271" y="65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4070</xdr:rowOff>
    </xdr:from>
    <xdr:ext cx="534377" cy="259045"/>
    <xdr:sp macro="" textlink="">
      <xdr:nvSpPr>
        <xdr:cNvPr id="147" name="n_2mainValue【道路】&#10;一人当たり延長"/>
        <xdr:cNvSpPr txBox="1"/>
      </xdr:nvSpPr>
      <xdr:spPr>
        <a:xfrm>
          <a:off x="7477271" y="65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11919</xdr:rowOff>
    </xdr:from>
    <xdr:ext cx="534377" cy="259045"/>
    <xdr:sp macro="" textlink="">
      <xdr:nvSpPr>
        <xdr:cNvPr id="148" name="n_3mainValue【道路】&#10;一人当たり延長"/>
        <xdr:cNvSpPr txBox="1"/>
      </xdr:nvSpPr>
      <xdr:spPr>
        <a:xfrm>
          <a:off x="6702571" y="65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19332</xdr:rowOff>
    </xdr:from>
    <xdr:ext cx="534377" cy="259045"/>
    <xdr:sp macro="" textlink="">
      <xdr:nvSpPr>
        <xdr:cNvPr id="149" name="n_4mainValue【道路】&#10;一人当たり延長"/>
        <xdr:cNvSpPr txBox="1"/>
      </xdr:nvSpPr>
      <xdr:spPr>
        <a:xfrm>
          <a:off x="5905011" y="65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086225" y="93345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12496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02082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124960" y="9113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02082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12496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03606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312160" y="1038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514600" y="1036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7399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965200" y="1031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189" name="楕円 188"/>
        <xdr:cNvSpPr/>
      </xdr:nvSpPr>
      <xdr:spPr>
        <a:xfrm>
          <a:off x="403606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47642</xdr:rowOff>
    </xdr:from>
    <xdr:ext cx="405111" cy="259045"/>
    <xdr:sp macro="" textlink="">
      <xdr:nvSpPr>
        <xdr:cNvPr id="190" name="【橋りょう・トンネル】&#10;有形固定資産減価償却率該当値テキスト"/>
        <xdr:cNvSpPr txBox="1"/>
      </xdr:nvSpPr>
      <xdr:spPr>
        <a:xfrm>
          <a:off x="412496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67310</xdr:rowOff>
    </xdr:from>
    <xdr:to>
      <xdr:col>20</xdr:col>
      <xdr:colOff>38100</xdr:colOff>
      <xdr:row>62</xdr:row>
      <xdr:rowOff>168910</xdr:rowOff>
    </xdr:to>
    <xdr:sp macro="" textlink="">
      <xdr:nvSpPr>
        <xdr:cNvPr id="191" name="楕円 190"/>
        <xdr:cNvSpPr/>
      </xdr:nvSpPr>
      <xdr:spPr>
        <a:xfrm>
          <a:off x="3312160" y="10460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118110</xdr:rowOff>
    </xdr:from>
    <xdr:to>
      <xdr:col>24</xdr:col>
      <xdr:colOff>63500</xdr:colOff>
      <xdr:row>62</xdr:row>
      <xdr:rowOff>120015</xdr:rowOff>
    </xdr:to>
    <xdr:cxnSp macro="">
      <xdr:nvCxnSpPr>
        <xdr:cNvPr id="192" name="直線コネクタ 191"/>
        <xdr:cNvCxnSpPr/>
      </xdr:nvCxnSpPr>
      <xdr:spPr>
        <a:xfrm>
          <a:off x="3355340" y="1051179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93" name="楕円 192"/>
        <xdr:cNvSpPr/>
      </xdr:nvSpPr>
      <xdr:spPr>
        <a:xfrm>
          <a:off x="25146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118110</xdr:rowOff>
    </xdr:to>
    <xdr:cxnSp macro="">
      <xdr:nvCxnSpPr>
        <xdr:cNvPr id="194" name="直線コネクタ 193"/>
        <xdr:cNvCxnSpPr/>
      </xdr:nvCxnSpPr>
      <xdr:spPr>
        <a:xfrm>
          <a:off x="2565400" y="1048321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5" name="楕円 194"/>
        <xdr:cNvSpPr/>
      </xdr:nvSpPr>
      <xdr:spPr>
        <a:xfrm>
          <a:off x="17399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89535</xdr:rowOff>
    </xdr:to>
    <xdr:cxnSp macro="">
      <xdr:nvCxnSpPr>
        <xdr:cNvPr id="196" name="直線コネクタ 195"/>
        <xdr:cNvCxnSpPr/>
      </xdr:nvCxnSpPr>
      <xdr:spPr>
        <a:xfrm>
          <a:off x="1790700" y="1046035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21590</xdr:rowOff>
    </xdr:from>
    <xdr:to>
      <xdr:col>6</xdr:col>
      <xdr:colOff>38100</xdr:colOff>
      <xdr:row>62</xdr:row>
      <xdr:rowOff>123190</xdr:rowOff>
    </xdr:to>
    <xdr:sp macro="" textlink="">
      <xdr:nvSpPr>
        <xdr:cNvPr id="197" name="楕円 196"/>
        <xdr:cNvSpPr/>
      </xdr:nvSpPr>
      <xdr:spPr>
        <a:xfrm>
          <a:off x="96520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72390</xdr:rowOff>
    </xdr:to>
    <xdr:cxnSp macro="">
      <xdr:nvCxnSpPr>
        <xdr:cNvPr id="198" name="直線コネクタ 197"/>
        <xdr:cNvCxnSpPr/>
      </xdr:nvCxnSpPr>
      <xdr:spPr>
        <a:xfrm flipV="1">
          <a:off x="1008380" y="1046035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17056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38570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61100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83630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160037</xdr:rowOff>
    </xdr:from>
    <xdr:ext cx="405111" cy="259045"/>
    <xdr:sp macro="" textlink="">
      <xdr:nvSpPr>
        <xdr:cNvPr id="203" name="n_1mainValue【橋りょう・トンネル】&#10;有形固定資産減価償却率"/>
        <xdr:cNvSpPr txBox="1"/>
      </xdr:nvSpPr>
      <xdr:spPr>
        <a:xfrm>
          <a:off x="317056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204" name="n_2mainValue【橋りょう・トンネル】&#10;有形固定資産減価償却率"/>
        <xdr:cNvSpPr txBox="1"/>
      </xdr:nvSpPr>
      <xdr:spPr>
        <a:xfrm>
          <a:off x="238570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205" name="n_3mainValue【橋りょう・トンネル】&#10;有形固定資産減価償却率"/>
        <xdr:cNvSpPr txBox="1"/>
      </xdr:nvSpPr>
      <xdr:spPr>
        <a:xfrm>
          <a:off x="161100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114317</xdr:rowOff>
    </xdr:from>
    <xdr:ext cx="405111" cy="259045"/>
    <xdr:sp macro="" textlink="">
      <xdr:nvSpPr>
        <xdr:cNvPr id="206" name="n_4mainValue【橋りょう・トンネル】&#10;有形固定資産減価償却率"/>
        <xdr:cNvSpPr txBox="1"/>
      </xdr:nvSpPr>
      <xdr:spPr>
        <a:xfrm>
          <a:off x="83630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9219565" y="9569188"/>
          <a:ext cx="0"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9258300" y="108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9154160" y="10800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9258300" y="9352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9154160" y="9569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9258300" y="10339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9192260" y="10484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8445500" y="10484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7670800" y="10487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68732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098540" y="1049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110956</xdr:rowOff>
    </xdr:from>
    <xdr:to>
      <xdr:col>55</xdr:col>
      <xdr:colOff>50800</xdr:colOff>
      <xdr:row>64</xdr:row>
      <xdr:rowOff>41106</xdr:rowOff>
    </xdr:to>
    <xdr:sp macro="" textlink="">
      <xdr:nvSpPr>
        <xdr:cNvPr id="246" name="楕円 245"/>
        <xdr:cNvSpPr/>
      </xdr:nvSpPr>
      <xdr:spPr>
        <a:xfrm>
          <a:off x="9192260" y="10672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25883</xdr:rowOff>
    </xdr:from>
    <xdr:ext cx="599010" cy="259045"/>
    <xdr:sp macro="" textlink="">
      <xdr:nvSpPr>
        <xdr:cNvPr id="247" name="【橋りょう・トンネル】&#10;一人当たり有形固定資産（償却資産）額該当値テキスト"/>
        <xdr:cNvSpPr txBox="1"/>
      </xdr:nvSpPr>
      <xdr:spPr>
        <a:xfrm>
          <a:off x="9258300" y="1058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114015</xdr:rowOff>
    </xdr:from>
    <xdr:to>
      <xdr:col>50</xdr:col>
      <xdr:colOff>165100</xdr:colOff>
      <xdr:row>64</xdr:row>
      <xdr:rowOff>44165</xdr:rowOff>
    </xdr:to>
    <xdr:sp macro="" textlink="">
      <xdr:nvSpPr>
        <xdr:cNvPr id="248" name="楕円 247"/>
        <xdr:cNvSpPr/>
      </xdr:nvSpPr>
      <xdr:spPr>
        <a:xfrm>
          <a:off x="8445500" y="10675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161756</xdr:rowOff>
    </xdr:from>
    <xdr:to>
      <xdr:col>55</xdr:col>
      <xdr:colOff>0</xdr:colOff>
      <xdr:row>63</xdr:row>
      <xdr:rowOff>164815</xdr:rowOff>
    </xdr:to>
    <xdr:cxnSp macro="">
      <xdr:nvCxnSpPr>
        <xdr:cNvPr id="249" name="直線コネクタ 248"/>
        <xdr:cNvCxnSpPr/>
      </xdr:nvCxnSpPr>
      <xdr:spPr>
        <a:xfrm flipV="1">
          <a:off x="8496300" y="10723076"/>
          <a:ext cx="7239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115690</xdr:rowOff>
    </xdr:from>
    <xdr:to>
      <xdr:col>46</xdr:col>
      <xdr:colOff>38100</xdr:colOff>
      <xdr:row>64</xdr:row>
      <xdr:rowOff>45840</xdr:rowOff>
    </xdr:to>
    <xdr:sp macro="" textlink="">
      <xdr:nvSpPr>
        <xdr:cNvPr id="250" name="楕円 249"/>
        <xdr:cNvSpPr/>
      </xdr:nvSpPr>
      <xdr:spPr>
        <a:xfrm>
          <a:off x="7670800" y="1067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164815</xdr:rowOff>
    </xdr:from>
    <xdr:to>
      <xdr:col>50</xdr:col>
      <xdr:colOff>114300</xdr:colOff>
      <xdr:row>63</xdr:row>
      <xdr:rowOff>166490</xdr:rowOff>
    </xdr:to>
    <xdr:cxnSp macro="">
      <xdr:nvCxnSpPr>
        <xdr:cNvPr id="251" name="直線コネクタ 250"/>
        <xdr:cNvCxnSpPr/>
      </xdr:nvCxnSpPr>
      <xdr:spPr>
        <a:xfrm flipV="1">
          <a:off x="7713980" y="10726135"/>
          <a:ext cx="78232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117956</xdr:rowOff>
    </xdr:from>
    <xdr:to>
      <xdr:col>41</xdr:col>
      <xdr:colOff>101600</xdr:colOff>
      <xdr:row>64</xdr:row>
      <xdr:rowOff>48106</xdr:rowOff>
    </xdr:to>
    <xdr:sp macro="" textlink="">
      <xdr:nvSpPr>
        <xdr:cNvPr id="252" name="楕円 251"/>
        <xdr:cNvSpPr/>
      </xdr:nvSpPr>
      <xdr:spPr>
        <a:xfrm>
          <a:off x="6873240" y="10679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166490</xdr:rowOff>
    </xdr:from>
    <xdr:to>
      <xdr:col>45</xdr:col>
      <xdr:colOff>177800</xdr:colOff>
      <xdr:row>63</xdr:row>
      <xdr:rowOff>168756</xdr:rowOff>
    </xdr:to>
    <xdr:cxnSp macro="">
      <xdr:nvCxnSpPr>
        <xdr:cNvPr id="253" name="直線コネクタ 252"/>
        <xdr:cNvCxnSpPr/>
      </xdr:nvCxnSpPr>
      <xdr:spPr>
        <a:xfrm flipV="1">
          <a:off x="6924040" y="10727810"/>
          <a:ext cx="78994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121813</xdr:rowOff>
    </xdr:from>
    <xdr:to>
      <xdr:col>36</xdr:col>
      <xdr:colOff>165100</xdr:colOff>
      <xdr:row>64</xdr:row>
      <xdr:rowOff>51963</xdr:rowOff>
    </xdr:to>
    <xdr:sp macro="" textlink="">
      <xdr:nvSpPr>
        <xdr:cNvPr id="254" name="楕円 253"/>
        <xdr:cNvSpPr/>
      </xdr:nvSpPr>
      <xdr:spPr>
        <a:xfrm>
          <a:off x="6098540" y="10683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168756</xdr:rowOff>
    </xdr:from>
    <xdr:to>
      <xdr:col>41</xdr:col>
      <xdr:colOff>50800</xdr:colOff>
      <xdr:row>64</xdr:row>
      <xdr:rowOff>1163</xdr:rowOff>
    </xdr:to>
    <xdr:cxnSp macro="">
      <xdr:nvCxnSpPr>
        <xdr:cNvPr id="255" name="直線コネクタ 254"/>
        <xdr:cNvCxnSpPr/>
      </xdr:nvCxnSpPr>
      <xdr:spPr>
        <a:xfrm flipV="1">
          <a:off x="6149340" y="10730076"/>
          <a:ext cx="7747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821457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74449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667025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5872695" y="102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35292</xdr:rowOff>
    </xdr:from>
    <xdr:ext cx="599010" cy="259045"/>
    <xdr:sp macro="" textlink="">
      <xdr:nvSpPr>
        <xdr:cNvPr id="260" name="n_1mainValue【橋りょう・トンネル】&#10;一人当たり有形固定資産（償却資産）額"/>
        <xdr:cNvSpPr txBox="1"/>
      </xdr:nvSpPr>
      <xdr:spPr>
        <a:xfrm>
          <a:off x="8214575" y="1076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36967</xdr:rowOff>
    </xdr:from>
    <xdr:ext cx="599010" cy="259045"/>
    <xdr:sp macro="" textlink="">
      <xdr:nvSpPr>
        <xdr:cNvPr id="261" name="n_2mainValue【橋りょう・トンネル】&#10;一人当たり有形固定資産（償却資産）額"/>
        <xdr:cNvSpPr txBox="1"/>
      </xdr:nvSpPr>
      <xdr:spPr>
        <a:xfrm>
          <a:off x="7444955" y="1076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39233</xdr:rowOff>
    </xdr:from>
    <xdr:ext cx="599010" cy="259045"/>
    <xdr:sp macro="" textlink="">
      <xdr:nvSpPr>
        <xdr:cNvPr id="262" name="n_3mainValue【橋りょう・トンネル】&#10;一人当たり有形固定資産（償却資産）額"/>
        <xdr:cNvSpPr txBox="1"/>
      </xdr:nvSpPr>
      <xdr:spPr>
        <a:xfrm>
          <a:off x="6670255" y="1076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43090</xdr:rowOff>
    </xdr:from>
    <xdr:ext cx="534377" cy="259045"/>
    <xdr:sp macro="" textlink="">
      <xdr:nvSpPr>
        <xdr:cNvPr id="263" name="n_4mainValue【橋りょう・トンネル】&#10;一人当たり有形固定資産（償却資産）額"/>
        <xdr:cNvSpPr txBox="1"/>
      </xdr:nvSpPr>
      <xdr:spPr>
        <a:xfrm>
          <a:off x="5905011" y="107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086225" y="1328547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124960" y="1306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020820" y="13285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12496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312160" y="1387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5146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96520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4" name="楕円 303"/>
        <xdr:cNvSpPr/>
      </xdr:nvSpPr>
      <xdr:spPr>
        <a:xfrm>
          <a:off x="403606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5" name="【公営住宅】&#10;有形固定資産減価償却率該当値テキスト"/>
        <xdr:cNvSpPr txBox="1"/>
      </xdr:nvSpPr>
      <xdr:spPr>
        <a:xfrm>
          <a:off x="412496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306" name="楕円 305"/>
        <xdr:cNvSpPr/>
      </xdr:nvSpPr>
      <xdr:spPr>
        <a:xfrm>
          <a:off x="3312160" y="1399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135255</xdr:rowOff>
    </xdr:to>
    <xdr:cxnSp macro="">
      <xdr:nvCxnSpPr>
        <xdr:cNvPr id="307" name="直線コネクタ 306"/>
        <xdr:cNvCxnSpPr/>
      </xdr:nvCxnSpPr>
      <xdr:spPr>
        <a:xfrm flipV="1">
          <a:off x="3355340" y="1400937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8" name="楕円 307"/>
        <xdr:cNvSpPr/>
      </xdr:nvSpPr>
      <xdr:spPr>
        <a:xfrm>
          <a:off x="2514600" y="139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135255</xdr:rowOff>
    </xdr:to>
    <xdr:cxnSp macro="">
      <xdr:nvCxnSpPr>
        <xdr:cNvPr id="309" name="直線コネクタ 308"/>
        <xdr:cNvCxnSpPr/>
      </xdr:nvCxnSpPr>
      <xdr:spPr>
        <a:xfrm>
          <a:off x="2565400" y="14024609"/>
          <a:ext cx="78994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0" name="楕円 309"/>
        <xdr:cNvSpPr/>
      </xdr:nvSpPr>
      <xdr:spPr>
        <a:xfrm>
          <a:off x="17399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110489</xdr:rowOff>
    </xdr:to>
    <xdr:cxnSp macro="">
      <xdr:nvCxnSpPr>
        <xdr:cNvPr id="311" name="直線コネクタ 310"/>
        <xdr:cNvCxnSpPr/>
      </xdr:nvCxnSpPr>
      <xdr:spPr>
        <a:xfrm>
          <a:off x="1790700" y="14007465"/>
          <a:ext cx="7747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2" name="楕円 311"/>
        <xdr:cNvSpPr/>
      </xdr:nvSpPr>
      <xdr:spPr>
        <a:xfrm>
          <a:off x="965200" y="13968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104775</xdr:rowOff>
    </xdr:to>
    <xdr:cxnSp macro="">
      <xdr:nvCxnSpPr>
        <xdr:cNvPr id="313" name="直線コネクタ 312"/>
        <xdr:cNvCxnSpPr/>
      </xdr:nvCxnSpPr>
      <xdr:spPr>
        <a:xfrm flipV="1">
          <a:off x="1008380" y="1400746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17056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3857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8363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18" name="n_1mainValue【公営住宅】&#10;有形固定資産減価償却率"/>
        <xdr:cNvSpPr txBox="1"/>
      </xdr:nvSpPr>
      <xdr:spPr>
        <a:xfrm>
          <a:off x="3170564"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19" name="n_2mainValue【公営住宅】&#10;有形固定資産減価償却率"/>
        <xdr:cNvSpPr txBox="1"/>
      </xdr:nvSpPr>
      <xdr:spPr>
        <a:xfrm>
          <a:off x="2385704" y="140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0" name="n_3mainValue【公営住宅】&#10;有形固定資産減価償却率"/>
        <xdr:cNvSpPr txBox="1"/>
      </xdr:nvSpPr>
      <xdr:spPr>
        <a:xfrm>
          <a:off x="1611004" y="140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21" name="n_4mainValue【公営住宅】&#10;有形固定資産減価償却率"/>
        <xdr:cNvSpPr txBox="1"/>
      </xdr:nvSpPr>
      <xdr:spPr>
        <a:xfrm>
          <a:off x="83630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9219565" y="13332226"/>
          <a:ext cx="0" cy="111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9258300" y="1445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9154160" y="14451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9258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9154160" y="133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9258300" y="14329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9192260" y="14350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8445500" y="1434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7670800" y="14351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68732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0985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80752</xdr:rowOff>
    </xdr:from>
    <xdr:to>
      <xdr:col>55</xdr:col>
      <xdr:colOff>50800</xdr:colOff>
      <xdr:row>86</xdr:row>
      <xdr:rowOff>10902</xdr:rowOff>
    </xdr:to>
    <xdr:sp macro="" textlink="">
      <xdr:nvSpPr>
        <xdr:cNvPr id="359" name="楕円 358"/>
        <xdr:cNvSpPr/>
      </xdr:nvSpPr>
      <xdr:spPr>
        <a:xfrm>
          <a:off x="9192260" y="14330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40129</xdr:rowOff>
    </xdr:from>
    <xdr:ext cx="469744" cy="259045"/>
    <xdr:sp macro="" textlink="">
      <xdr:nvSpPr>
        <xdr:cNvPr id="360" name="【公営住宅】&#10;一人当たり面積該当値テキスト"/>
        <xdr:cNvSpPr txBox="1"/>
      </xdr:nvSpPr>
      <xdr:spPr>
        <a:xfrm>
          <a:off x="9258300" y="1412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83632</xdr:rowOff>
    </xdr:from>
    <xdr:to>
      <xdr:col>50</xdr:col>
      <xdr:colOff>165100</xdr:colOff>
      <xdr:row>86</xdr:row>
      <xdr:rowOff>13782</xdr:rowOff>
    </xdr:to>
    <xdr:sp macro="" textlink="">
      <xdr:nvSpPr>
        <xdr:cNvPr id="361" name="楕円 360"/>
        <xdr:cNvSpPr/>
      </xdr:nvSpPr>
      <xdr:spPr>
        <a:xfrm>
          <a:off x="8445500" y="14333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131552</xdr:rowOff>
    </xdr:from>
    <xdr:to>
      <xdr:col>55</xdr:col>
      <xdr:colOff>0</xdr:colOff>
      <xdr:row>85</xdr:row>
      <xdr:rowOff>134432</xdr:rowOff>
    </xdr:to>
    <xdr:cxnSp macro="">
      <xdr:nvCxnSpPr>
        <xdr:cNvPr id="362" name="直線コネクタ 361"/>
        <xdr:cNvCxnSpPr/>
      </xdr:nvCxnSpPr>
      <xdr:spPr>
        <a:xfrm flipV="1">
          <a:off x="8496300" y="14380952"/>
          <a:ext cx="7239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84866</xdr:rowOff>
    </xdr:from>
    <xdr:to>
      <xdr:col>46</xdr:col>
      <xdr:colOff>38100</xdr:colOff>
      <xdr:row>86</xdr:row>
      <xdr:rowOff>15016</xdr:rowOff>
    </xdr:to>
    <xdr:sp macro="" textlink="">
      <xdr:nvSpPr>
        <xdr:cNvPr id="363" name="楕円 362"/>
        <xdr:cNvSpPr/>
      </xdr:nvSpPr>
      <xdr:spPr>
        <a:xfrm>
          <a:off x="7670800" y="14334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134432</xdr:rowOff>
    </xdr:from>
    <xdr:to>
      <xdr:col>50</xdr:col>
      <xdr:colOff>114300</xdr:colOff>
      <xdr:row>85</xdr:row>
      <xdr:rowOff>135666</xdr:rowOff>
    </xdr:to>
    <xdr:cxnSp macro="">
      <xdr:nvCxnSpPr>
        <xdr:cNvPr id="364" name="直線コネクタ 363"/>
        <xdr:cNvCxnSpPr/>
      </xdr:nvCxnSpPr>
      <xdr:spPr>
        <a:xfrm flipV="1">
          <a:off x="7713980" y="14383832"/>
          <a:ext cx="78232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87655</xdr:rowOff>
    </xdr:from>
    <xdr:to>
      <xdr:col>41</xdr:col>
      <xdr:colOff>101600</xdr:colOff>
      <xdr:row>86</xdr:row>
      <xdr:rowOff>17805</xdr:rowOff>
    </xdr:to>
    <xdr:sp macro="" textlink="">
      <xdr:nvSpPr>
        <xdr:cNvPr id="365" name="楕円 364"/>
        <xdr:cNvSpPr/>
      </xdr:nvSpPr>
      <xdr:spPr>
        <a:xfrm>
          <a:off x="6873240" y="14337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135666</xdr:rowOff>
    </xdr:from>
    <xdr:to>
      <xdr:col>45</xdr:col>
      <xdr:colOff>177800</xdr:colOff>
      <xdr:row>85</xdr:row>
      <xdr:rowOff>138455</xdr:rowOff>
    </xdr:to>
    <xdr:cxnSp macro="">
      <xdr:nvCxnSpPr>
        <xdr:cNvPr id="366" name="直線コネクタ 365"/>
        <xdr:cNvCxnSpPr/>
      </xdr:nvCxnSpPr>
      <xdr:spPr>
        <a:xfrm flipV="1">
          <a:off x="6924040" y="14385066"/>
          <a:ext cx="78994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89302</xdr:rowOff>
    </xdr:from>
    <xdr:to>
      <xdr:col>36</xdr:col>
      <xdr:colOff>165100</xdr:colOff>
      <xdr:row>86</xdr:row>
      <xdr:rowOff>19452</xdr:rowOff>
    </xdr:to>
    <xdr:sp macro="" textlink="">
      <xdr:nvSpPr>
        <xdr:cNvPr id="367" name="楕円 366"/>
        <xdr:cNvSpPr/>
      </xdr:nvSpPr>
      <xdr:spPr>
        <a:xfrm>
          <a:off x="6098540" y="14338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138455</xdr:rowOff>
    </xdr:from>
    <xdr:to>
      <xdr:col>41</xdr:col>
      <xdr:colOff>50800</xdr:colOff>
      <xdr:row>85</xdr:row>
      <xdr:rowOff>140102</xdr:rowOff>
    </xdr:to>
    <xdr:cxnSp macro="">
      <xdr:nvCxnSpPr>
        <xdr:cNvPr id="368" name="直線コネクタ 367"/>
        <xdr:cNvCxnSpPr/>
      </xdr:nvCxnSpPr>
      <xdr:spPr>
        <a:xfrm flipV="1">
          <a:off x="6149340" y="14387855"/>
          <a:ext cx="7747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8271587" y="144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7509587" y="144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6712027" y="144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5937327" y="1444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30309</xdr:rowOff>
    </xdr:from>
    <xdr:ext cx="469744" cy="259045"/>
    <xdr:sp macro="" textlink="">
      <xdr:nvSpPr>
        <xdr:cNvPr id="373" name="n_1mainValue【公営住宅】&#10;一人当たり面積"/>
        <xdr:cNvSpPr txBox="1"/>
      </xdr:nvSpPr>
      <xdr:spPr>
        <a:xfrm>
          <a:off x="8271587" y="141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31543</xdr:rowOff>
    </xdr:from>
    <xdr:ext cx="469744" cy="259045"/>
    <xdr:sp macro="" textlink="">
      <xdr:nvSpPr>
        <xdr:cNvPr id="374" name="n_2mainValue【公営住宅】&#10;一人当たり面積"/>
        <xdr:cNvSpPr txBox="1"/>
      </xdr:nvSpPr>
      <xdr:spPr>
        <a:xfrm>
          <a:off x="7509587" y="141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34332</xdr:rowOff>
    </xdr:from>
    <xdr:ext cx="469744" cy="259045"/>
    <xdr:sp macro="" textlink="">
      <xdr:nvSpPr>
        <xdr:cNvPr id="375" name="n_3mainValue【公営住宅】&#10;一人当たり面積"/>
        <xdr:cNvSpPr txBox="1"/>
      </xdr:nvSpPr>
      <xdr:spPr>
        <a:xfrm>
          <a:off x="6712027" y="141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35979</xdr:rowOff>
    </xdr:from>
    <xdr:ext cx="469744" cy="259045"/>
    <xdr:sp macro="" textlink="">
      <xdr:nvSpPr>
        <xdr:cNvPr id="376" name="n_4mainValue【公営住宅】&#10;一人当たり面積"/>
        <xdr:cNvSpPr txBox="1"/>
      </xdr:nvSpPr>
      <xdr:spPr>
        <a:xfrm>
          <a:off x="5937327" y="141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086225" y="16784682"/>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124960" y="16567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020820" y="16784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124960" y="17572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312160" y="175562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514600" y="17530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73990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965200" y="17512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18" name="楕円 417"/>
        <xdr:cNvSpPr/>
      </xdr:nvSpPr>
      <xdr:spPr>
        <a:xfrm>
          <a:off x="403606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419" name="【港湾・漁港】&#10;有形固定資産減価償却率該当値テキスト"/>
        <xdr:cNvSpPr txBox="1"/>
      </xdr:nvSpPr>
      <xdr:spPr>
        <a:xfrm>
          <a:off x="4124960"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35198</xdr:rowOff>
    </xdr:from>
    <xdr:to>
      <xdr:col>20</xdr:col>
      <xdr:colOff>38100</xdr:colOff>
      <xdr:row>104</xdr:row>
      <xdr:rowOff>136798</xdr:rowOff>
    </xdr:to>
    <xdr:sp macro="" textlink="">
      <xdr:nvSpPr>
        <xdr:cNvPr id="420" name="楕円 419"/>
        <xdr:cNvSpPr/>
      </xdr:nvSpPr>
      <xdr:spPr>
        <a:xfrm>
          <a:off x="3312160" y="174697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85998</xdr:rowOff>
    </xdr:from>
    <xdr:to>
      <xdr:col>24</xdr:col>
      <xdr:colOff>63500</xdr:colOff>
      <xdr:row>104</xdr:row>
      <xdr:rowOff>110489</xdr:rowOff>
    </xdr:to>
    <xdr:cxnSp macro="">
      <xdr:nvCxnSpPr>
        <xdr:cNvPr id="421" name="直線コネクタ 420"/>
        <xdr:cNvCxnSpPr/>
      </xdr:nvCxnSpPr>
      <xdr:spPr>
        <a:xfrm>
          <a:off x="3355340" y="17520558"/>
          <a:ext cx="73152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17236</xdr:rowOff>
    </xdr:from>
    <xdr:to>
      <xdr:col>15</xdr:col>
      <xdr:colOff>101600</xdr:colOff>
      <xdr:row>104</xdr:row>
      <xdr:rowOff>118836</xdr:rowOff>
    </xdr:to>
    <xdr:sp macro="" textlink="">
      <xdr:nvSpPr>
        <xdr:cNvPr id="422" name="楕円 421"/>
        <xdr:cNvSpPr/>
      </xdr:nvSpPr>
      <xdr:spPr>
        <a:xfrm>
          <a:off x="2514600" y="17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68036</xdr:rowOff>
    </xdr:from>
    <xdr:to>
      <xdr:col>19</xdr:col>
      <xdr:colOff>177800</xdr:colOff>
      <xdr:row>104</xdr:row>
      <xdr:rowOff>85998</xdr:rowOff>
    </xdr:to>
    <xdr:cxnSp macro="">
      <xdr:nvCxnSpPr>
        <xdr:cNvPr id="423" name="直線コネクタ 422"/>
        <xdr:cNvCxnSpPr/>
      </xdr:nvCxnSpPr>
      <xdr:spPr>
        <a:xfrm>
          <a:off x="2565400" y="17502596"/>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xdr:cNvSpPr/>
      </xdr:nvSpPr>
      <xdr:spPr>
        <a:xfrm>
          <a:off x="173990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68036</xdr:rowOff>
    </xdr:to>
    <xdr:cxnSp macro="">
      <xdr:nvCxnSpPr>
        <xdr:cNvPr id="425" name="直線コネクタ 424"/>
        <xdr:cNvCxnSpPr/>
      </xdr:nvCxnSpPr>
      <xdr:spPr>
        <a:xfrm>
          <a:off x="1790700" y="17476471"/>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26" name="楕円 425"/>
        <xdr:cNvSpPr/>
      </xdr:nvSpPr>
      <xdr:spPr>
        <a:xfrm>
          <a:off x="965200" y="17408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104</xdr:row>
      <xdr:rowOff>41911</xdr:rowOff>
    </xdr:to>
    <xdr:cxnSp macro="">
      <xdr:nvCxnSpPr>
        <xdr:cNvPr id="427" name="直線コネクタ 426"/>
        <xdr:cNvCxnSpPr/>
      </xdr:nvCxnSpPr>
      <xdr:spPr>
        <a:xfrm>
          <a:off x="1008380" y="17455242"/>
          <a:ext cx="78232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17056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xdr:cNvSpPr txBox="1"/>
      </xdr:nvSpPr>
      <xdr:spPr>
        <a:xfrm>
          <a:off x="238570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61100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836304" y="176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153325</xdr:rowOff>
    </xdr:from>
    <xdr:ext cx="405111" cy="259045"/>
    <xdr:sp macro="" textlink="">
      <xdr:nvSpPr>
        <xdr:cNvPr id="432" name="n_1mainValue【港湾・漁港】&#10;有形固定資産減価償却率"/>
        <xdr:cNvSpPr txBox="1"/>
      </xdr:nvSpPr>
      <xdr:spPr>
        <a:xfrm>
          <a:off x="317056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433" name="n_2mainValue【港湾・漁港】&#10;有形固定資産減価償却率"/>
        <xdr:cNvSpPr txBox="1"/>
      </xdr:nvSpPr>
      <xdr:spPr>
        <a:xfrm>
          <a:off x="238570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34" name="n_3mainValue【港湾・漁港】&#10;有形固定資産減価償却率"/>
        <xdr:cNvSpPr txBox="1"/>
      </xdr:nvSpPr>
      <xdr:spPr>
        <a:xfrm>
          <a:off x="161100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35" name="n_4mainValue【港湾・漁港】&#10;有形固定資産減価償却率"/>
        <xdr:cNvSpPr txBox="1"/>
      </xdr:nvSpPr>
      <xdr:spPr>
        <a:xfrm>
          <a:off x="8363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9219565" y="16862749"/>
          <a:ext cx="0" cy="131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9258300" y="18185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9154160" y="18181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9258300" y="166417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9154160" y="16862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9258300" y="17834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9192260" y="179791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8445500" y="1798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7670800" y="17970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6873240" y="1798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098540" y="179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44430</xdr:rowOff>
    </xdr:from>
    <xdr:to>
      <xdr:col>55</xdr:col>
      <xdr:colOff>50800</xdr:colOff>
      <xdr:row>107</xdr:row>
      <xdr:rowOff>146030</xdr:rowOff>
    </xdr:to>
    <xdr:sp macro="" textlink="">
      <xdr:nvSpPr>
        <xdr:cNvPr id="473" name="楕円 472"/>
        <xdr:cNvSpPr/>
      </xdr:nvSpPr>
      <xdr:spPr>
        <a:xfrm>
          <a:off x="9192260" y="17981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22857</xdr:rowOff>
    </xdr:from>
    <xdr:ext cx="599010" cy="259045"/>
    <xdr:sp macro="" textlink="">
      <xdr:nvSpPr>
        <xdr:cNvPr id="474" name="【港湾・漁港】&#10;一人当たり有形固定資産（償却資産）額該当値テキスト"/>
        <xdr:cNvSpPr txBox="1"/>
      </xdr:nvSpPr>
      <xdr:spPr>
        <a:xfrm>
          <a:off x="9258300" y="179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48092</xdr:rowOff>
    </xdr:from>
    <xdr:to>
      <xdr:col>50</xdr:col>
      <xdr:colOff>165100</xdr:colOff>
      <xdr:row>107</xdr:row>
      <xdr:rowOff>149692</xdr:rowOff>
    </xdr:to>
    <xdr:sp macro="" textlink="">
      <xdr:nvSpPr>
        <xdr:cNvPr id="475" name="楕円 474"/>
        <xdr:cNvSpPr/>
      </xdr:nvSpPr>
      <xdr:spPr>
        <a:xfrm>
          <a:off x="8445500" y="179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95230</xdr:rowOff>
    </xdr:from>
    <xdr:to>
      <xdr:col>55</xdr:col>
      <xdr:colOff>0</xdr:colOff>
      <xdr:row>107</xdr:row>
      <xdr:rowOff>98892</xdr:rowOff>
    </xdr:to>
    <xdr:cxnSp macro="">
      <xdr:nvCxnSpPr>
        <xdr:cNvPr id="476" name="直線コネクタ 475"/>
        <xdr:cNvCxnSpPr/>
      </xdr:nvCxnSpPr>
      <xdr:spPr>
        <a:xfrm flipV="1">
          <a:off x="8496300" y="18032710"/>
          <a:ext cx="7239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53273</xdr:rowOff>
    </xdr:from>
    <xdr:to>
      <xdr:col>46</xdr:col>
      <xdr:colOff>38100</xdr:colOff>
      <xdr:row>107</xdr:row>
      <xdr:rowOff>154873</xdr:rowOff>
    </xdr:to>
    <xdr:sp macro="" textlink="">
      <xdr:nvSpPr>
        <xdr:cNvPr id="477" name="楕円 476"/>
        <xdr:cNvSpPr/>
      </xdr:nvSpPr>
      <xdr:spPr>
        <a:xfrm>
          <a:off x="7670800" y="17990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98892</xdr:rowOff>
    </xdr:from>
    <xdr:to>
      <xdr:col>50</xdr:col>
      <xdr:colOff>114300</xdr:colOff>
      <xdr:row>107</xdr:row>
      <xdr:rowOff>104073</xdr:rowOff>
    </xdr:to>
    <xdr:cxnSp macro="">
      <xdr:nvCxnSpPr>
        <xdr:cNvPr id="478" name="直線コネクタ 477"/>
        <xdr:cNvCxnSpPr/>
      </xdr:nvCxnSpPr>
      <xdr:spPr>
        <a:xfrm flipV="1">
          <a:off x="7713980" y="18036372"/>
          <a:ext cx="78232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57604</xdr:rowOff>
    </xdr:from>
    <xdr:to>
      <xdr:col>41</xdr:col>
      <xdr:colOff>101600</xdr:colOff>
      <xdr:row>107</xdr:row>
      <xdr:rowOff>159204</xdr:rowOff>
    </xdr:to>
    <xdr:sp macro="" textlink="">
      <xdr:nvSpPr>
        <xdr:cNvPr id="479" name="楕円 478"/>
        <xdr:cNvSpPr/>
      </xdr:nvSpPr>
      <xdr:spPr>
        <a:xfrm>
          <a:off x="6873240" y="17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104073</xdr:rowOff>
    </xdr:from>
    <xdr:to>
      <xdr:col>45</xdr:col>
      <xdr:colOff>177800</xdr:colOff>
      <xdr:row>107</xdr:row>
      <xdr:rowOff>108404</xdr:rowOff>
    </xdr:to>
    <xdr:cxnSp macro="">
      <xdr:nvCxnSpPr>
        <xdr:cNvPr id="480" name="直線コネクタ 479"/>
        <xdr:cNvCxnSpPr/>
      </xdr:nvCxnSpPr>
      <xdr:spPr>
        <a:xfrm flipV="1">
          <a:off x="6924040" y="18041553"/>
          <a:ext cx="78994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62063</xdr:rowOff>
    </xdr:from>
    <xdr:to>
      <xdr:col>36</xdr:col>
      <xdr:colOff>165100</xdr:colOff>
      <xdr:row>107</xdr:row>
      <xdr:rowOff>163663</xdr:rowOff>
    </xdr:to>
    <xdr:sp macro="" textlink="">
      <xdr:nvSpPr>
        <xdr:cNvPr id="481" name="楕円 480"/>
        <xdr:cNvSpPr/>
      </xdr:nvSpPr>
      <xdr:spPr>
        <a:xfrm>
          <a:off x="6098540" y="17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108404</xdr:rowOff>
    </xdr:from>
    <xdr:to>
      <xdr:col>41</xdr:col>
      <xdr:colOff>50800</xdr:colOff>
      <xdr:row>107</xdr:row>
      <xdr:rowOff>112863</xdr:rowOff>
    </xdr:to>
    <xdr:cxnSp macro="">
      <xdr:nvCxnSpPr>
        <xdr:cNvPr id="482" name="直線コネクタ 481"/>
        <xdr:cNvCxnSpPr/>
      </xdr:nvCxnSpPr>
      <xdr:spPr>
        <a:xfrm flipV="1">
          <a:off x="6149340" y="18045884"/>
          <a:ext cx="7747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8214575" y="1776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7444955" y="1775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6670255" y="1777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5872695" y="177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140819</xdr:rowOff>
    </xdr:from>
    <xdr:ext cx="599010" cy="259045"/>
    <xdr:sp macro="" textlink="">
      <xdr:nvSpPr>
        <xdr:cNvPr id="487" name="n_1mainValue【港湾・漁港】&#10;一人当たり有形固定資産（償却資産）額"/>
        <xdr:cNvSpPr txBox="1"/>
      </xdr:nvSpPr>
      <xdr:spPr>
        <a:xfrm>
          <a:off x="8214575" y="1807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146000</xdr:rowOff>
    </xdr:from>
    <xdr:ext cx="599010" cy="259045"/>
    <xdr:sp macro="" textlink="">
      <xdr:nvSpPr>
        <xdr:cNvPr id="488" name="n_2mainValue【港湾・漁港】&#10;一人当たり有形固定資産（償却資産）額"/>
        <xdr:cNvSpPr txBox="1"/>
      </xdr:nvSpPr>
      <xdr:spPr>
        <a:xfrm>
          <a:off x="7444955" y="18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150331</xdr:rowOff>
    </xdr:from>
    <xdr:ext cx="599010" cy="259045"/>
    <xdr:sp macro="" textlink="">
      <xdr:nvSpPr>
        <xdr:cNvPr id="489" name="n_3mainValue【港湾・漁港】&#10;一人当たり有形固定資産（償却資産）額"/>
        <xdr:cNvSpPr txBox="1"/>
      </xdr:nvSpPr>
      <xdr:spPr>
        <a:xfrm>
          <a:off x="6670255" y="1808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154790</xdr:rowOff>
    </xdr:from>
    <xdr:ext cx="599010" cy="259045"/>
    <xdr:sp macro="" textlink="">
      <xdr:nvSpPr>
        <xdr:cNvPr id="490" name="n_4mainValue【港湾・漁港】&#10;一人当たり有形固定資産（償却資産）額"/>
        <xdr:cNvSpPr txBox="1"/>
      </xdr:nvSpPr>
      <xdr:spPr>
        <a:xfrm>
          <a:off x="5872695" y="1809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4375764" y="5647509"/>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4414500" y="6398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4325600" y="6420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357884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28041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123188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532" name="楕円 531"/>
        <xdr:cNvSpPr/>
      </xdr:nvSpPr>
      <xdr:spPr>
        <a:xfrm>
          <a:off x="14325600" y="61453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533" name="【認定こども園・幼稚園・保育所】&#10;有形固定資産減価償却率該当値テキスト"/>
        <xdr:cNvSpPr txBox="1"/>
      </xdr:nvSpPr>
      <xdr:spPr>
        <a:xfrm>
          <a:off x="14414500"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4" name="楕円 533"/>
        <xdr:cNvSpPr/>
      </xdr:nvSpPr>
      <xdr:spPr>
        <a:xfrm>
          <a:off x="13578840" y="644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38</xdr:row>
      <xdr:rowOff>121920</xdr:rowOff>
    </xdr:to>
    <xdr:cxnSp macro="">
      <xdr:nvCxnSpPr>
        <xdr:cNvPr id="535" name="直線コネクタ 534"/>
        <xdr:cNvCxnSpPr/>
      </xdr:nvCxnSpPr>
      <xdr:spPr>
        <a:xfrm flipV="1">
          <a:off x="13629640" y="6196148"/>
          <a:ext cx="74676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5806</xdr:rowOff>
    </xdr:from>
    <xdr:to>
      <xdr:col>76</xdr:col>
      <xdr:colOff>165100</xdr:colOff>
      <xdr:row>38</xdr:row>
      <xdr:rowOff>107406</xdr:rowOff>
    </xdr:to>
    <xdr:sp macro="" textlink="">
      <xdr:nvSpPr>
        <xdr:cNvPr id="536" name="楕円 535"/>
        <xdr:cNvSpPr/>
      </xdr:nvSpPr>
      <xdr:spPr>
        <a:xfrm>
          <a:off x="1280414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56606</xdr:rowOff>
    </xdr:from>
    <xdr:to>
      <xdr:col>81</xdr:col>
      <xdr:colOff>50800</xdr:colOff>
      <xdr:row>38</xdr:row>
      <xdr:rowOff>121920</xdr:rowOff>
    </xdr:to>
    <xdr:cxnSp macro="">
      <xdr:nvCxnSpPr>
        <xdr:cNvPr id="537" name="直線コネクタ 536"/>
        <xdr:cNvCxnSpPr/>
      </xdr:nvCxnSpPr>
      <xdr:spPr>
        <a:xfrm>
          <a:off x="12854940" y="6426926"/>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38" name="楕円 537"/>
        <xdr:cNvSpPr/>
      </xdr:nvSpPr>
      <xdr:spPr>
        <a:xfrm>
          <a:off x="12029440" y="6474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154577</xdr:rowOff>
    </xdr:to>
    <xdr:cxnSp macro="">
      <xdr:nvCxnSpPr>
        <xdr:cNvPr id="539" name="直線コネクタ 538"/>
        <xdr:cNvCxnSpPr/>
      </xdr:nvCxnSpPr>
      <xdr:spPr>
        <a:xfrm flipV="1">
          <a:off x="12072620" y="6426926"/>
          <a:ext cx="78232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xdr:rowOff>
    </xdr:from>
    <xdr:to>
      <xdr:col>67</xdr:col>
      <xdr:colOff>101600</xdr:colOff>
      <xdr:row>39</xdr:row>
      <xdr:rowOff>104140</xdr:rowOff>
    </xdr:to>
    <xdr:sp macro="" textlink="">
      <xdr:nvSpPr>
        <xdr:cNvPr id="540" name="楕円 539"/>
        <xdr:cNvSpPr/>
      </xdr:nvSpPr>
      <xdr:spPr>
        <a:xfrm>
          <a:off x="1123188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154577</xdr:rowOff>
    </xdr:from>
    <xdr:to>
      <xdr:col>71</xdr:col>
      <xdr:colOff>177800</xdr:colOff>
      <xdr:row>39</xdr:row>
      <xdr:rowOff>53340</xdr:rowOff>
    </xdr:to>
    <xdr:cxnSp macro="">
      <xdr:nvCxnSpPr>
        <xdr:cNvPr id="541" name="直線コネクタ 540"/>
        <xdr:cNvCxnSpPr/>
      </xdr:nvCxnSpPr>
      <xdr:spPr>
        <a:xfrm flipV="1">
          <a:off x="11282680" y="6524897"/>
          <a:ext cx="78994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34372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26752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110298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46" name="n_1mainValue【認定こども園・幼稚園・保育所】&#10;有形固定資産減価償却率"/>
        <xdr:cNvSpPr txBox="1"/>
      </xdr:nvSpPr>
      <xdr:spPr>
        <a:xfrm>
          <a:off x="134372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47" name="n_2mainValue【認定こども園・幼稚園・保育所】&#10;有形固定資産減価償却率"/>
        <xdr:cNvSpPr txBox="1"/>
      </xdr:nvSpPr>
      <xdr:spPr>
        <a:xfrm>
          <a:off x="126752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48" name="n_3mainValue【認定こども園・幼稚園・保育所】&#10;有形固定資産減価償却率"/>
        <xdr:cNvSpPr txBox="1"/>
      </xdr:nvSpPr>
      <xdr:spPr>
        <a:xfrm>
          <a:off x="119005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95267</xdr:rowOff>
    </xdr:from>
    <xdr:ext cx="405111" cy="259045"/>
    <xdr:sp macro="" textlink="">
      <xdr:nvSpPr>
        <xdr:cNvPr id="549" name="n_4mainValue【認定こども園・幼稚園・保育所】&#10;有形固定資産減価償却率"/>
        <xdr:cNvSpPr txBox="1"/>
      </xdr:nvSpPr>
      <xdr:spPr>
        <a:xfrm>
          <a:off x="1110298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19509104" y="553212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19547840" y="71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1944370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19547840" y="53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194437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19547840" y="676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19458940" y="6781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18735040" y="6794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1793748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7162780" y="678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6388080" y="6802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591" name="楕円 590"/>
        <xdr:cNvSpPr/>
      </xdr:nvSpPr>
      <xdr:spPr>
        <a:xfrm>
          <a:off x="194589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71137</xdr:rowOff>
    </xdr:from>
    <xdr:ext cx="469744" cy="259045"/>
    <xdr:sp macro="" textlink="">
      <xdr:nvSpPr>
        <xdr:cNvPr id="592" name="【認定こども園・幼稚園・保育所】&#10;一人当たり面積該当値テキスト"/>
        <xdr:cNvSpPr txBox="1"/>
      </xdr:nvSpPr>
      <xdr:spPr>
        <a:xfrm>
          <a:off x="19547840"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110309</xdr:rowOff>
    </xdr:from>
    <xdr:to>
      <xdr:col>112</xdr:col>
      <xdr:colOff>38100</xdr:colOff>
      <xdr:row>41</xdr:row>
      <xdr:rowOff>40459</xdr:rowOff>
    </xdr:to>
    <xdr:sp macro="" textlink="">
      <xdr:nvSpPr>
        <xdr:cNvPr id="593" name="楕円 592"/>
        <xdr:cNvSpPr/>
      </xdr:nvSpPr>
      <xdr:spPr>
        <a:xfrm>
          <a:off x="18735040" y="6815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161109</xdr:rowOff>
    </xdr:to>
    <xdr:cxnSp macro="">
      <xdr:nvCxnSpPr>
        <xdr:cNvPr id="594" name="直線コネクタ 593"/>
        <xdr:cNvCxnSpPr/>
      </xdr:nvCxnSpPr>
      <xdr:spPr>
        <a:xfrm flipV="1">
          <a:off x="18778220" y="6804660"/>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595" name="楕円 594"/>
        <xdr:cNvSpPr/>
      </xdr:nvSpPr>
      <xdr:spPr>
        <a:xfrm>
          <a:off x="1793748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161109</xdr:rowOff>
    </xdr:to>
    <xdr:cxnSp macro="">
      <xdr:nvCxnSpPr>
        <xdr:cNvPr id="596" name="直線コネクタ 595"/>
        <xdr:cNvCxnSpPr/>
      </xdr:nvCxnSpPr>
      <xdr:spPr>
        <a:xfrm>
          <a:off x="17988280" y="6816090"/>
          <a:ext cx="78994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31931</xdr:rowOff>
    </xdr:from>
    <xdr:to>
      <xdr:col>102</xdr:col>
      <xdr:colOff>165100</xdr:colOff>
      <xdr:row>40</xdr:row>
      <xdr:rowOff>133531</xdr:rowOff>
    </xdr:to>
    <xdr:sp macro="" textlink="">
      <xdr:nvSpPr>
        <xdr:cNvPr id="597" name="楕円 596"/>
        <xdr:cNvSpPr/>
      </xdr:nvSpPr>
      <xdr:spPr>
        <a:xfrm>
          <a:off x="1716278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82731</xdr:rowOff>
    </xdr:from>
    <xdr:to>
      <xdr:col>107</xdr:col>
      <xdr:colOff>50800</xdr:colOff>
      <xdr:row>40</xdr:row>
      <xdr:rowOff>110490</xdr:rowOff>
    </xdr:to>
    <xdr:cxnSp macro="">
      <xdr:nvCxnSpPr>
        <xdr:cNvPr id="598" name="直線コネクタ 597"/>
        <xdr:cNvCxnSpPr/>
      </xdr:nvCxnSpPr>
      <xdr:spPr>
        <a:xfrm>
          <a:off x="17213580" y="6788331"/>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79284</xdr:rowOff>
    </xdr:from>
    <xdr:to>
      <xdr:col>98</xdr:col>
      <xdr:colOff>38100</xdr:colOff>
      <xdr:row>41</xdr:row>
      <xdr:rowOff>9434</xdr:rowOff>
    </xdr:to>
    <xdr:sp macro="" textlink="">
      <xdr:nvSpPr>
        <xdr:cNvPr id="599" name="楕円 598"/>
        <xdr:cNvSpPr/>
      </xdr:nvSpPr>
      <xdr:spPr>
        <a:xfrm>
          <a:off x="16388080" y="6784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82731</xdr:rowOff>
    </xdr:from>
    <xdr:to>
      <xdr:col>102</xdr:col>
      <xdr:colOff>114300</xdr:colOff>
      <xdr:row>40</xdr:row>
      <xdr:rowOff>130084</xdr:rowOff>
    </xdr:to>
    <xdr:cxnSp macro="">
      <xdr:nvCxnSpPr>
        <xdr:cNvPr id="600" name="直線コネクタ 599"/>
        <xdr:cNvCxnSpPr/>
      </xdr:nvCxnSpPr>
      <xdr:spPr>
        <a:xfrm flipV="1">
          <a:off x="16431260" y="6788331"/>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185611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17776267" y="68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700156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6226867" y="689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31586</xdr:rowOff>
    </xdr:from>
    <xdr:ext cx="469744" cy="259045"/>
    <xdr:sp macro="" textlink="">
      <xdr:nvSpPr>
        <xdr:cNvPr id="605" name="n_1mainValue【認定こども園・幼稚園・保育所】&#10;一人当たり面積"/>
        <xdr:cNvSpPr txBox="1"/>
      </xdr:nvSpPr>
      <xdr:spPr>
        <a:xfrm>
          <a:off x="18561127" y="690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606" name="n_2mainValue【認定こども園・幼稚園・保育所】&#10;一人当たり面積"/>
        <xdr:cNvSpPr txBox="1"/>
      </xdr:nvSpPr>
      <xdr:spPr>
        <a:xfrm>
          <a:off x="1777626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150058</xdr:rowOff>
    </xdr:from>
    <xdr:ext cx="469744" cy="259045"/>
    <xdr:sp macro="" textlink="">
      <xdr:nvSpPr>
        <xdr:cNvPr id="607" name="n_3mainValue【認定こども園・幼稚園・保育所】&#10;一人当たり面積"/>
        <xdr:cNvSpPr txBox="1"/>
      </xdr:nvSpPr>
      <xdr:spPr>
        <a:xfrm>
          <a:off x="17001567"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25961</xdr:rowOff>
    </xdr:from>
    <xdr:ext cx="469744" cy="259045"/>
    <xdr:sp macro="" textlink="">
      <xdr:nvSpPr>
        <xdr:cNvPr id="608" name="n_4mainValue【認定こども園・幼稚園・保育所】&#10;一人当たり面積"/>
        <xdr:cNvSpPr txBox="1"/>
      </xdr:nvSpPr>
      <xdr:spPr>
        <a:xfrm>
          <a:off x="1622686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4375764" y="9525000"/>
          <a:ext cx="0"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44145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4287500" y="10567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44145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42875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44145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35788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202944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649" name="楕円 648"/>
        <xdr:cNvSpPr/>
      </xdr:nvSpPr>
      <xdr:spPr>
        <a:xfrm>
          <a:off x="14325600" y="101066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650" name="【学校施設】&#10;有形固定資産減価償却率該当値テキスト"/>
        <xdr:cNvSpPr txBox="1"/>
      </xdr:nvSpPr>
      <xdr:spPr>
        <a:xfrm>
          <a:off x="144145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651" name="楕円 650"/>
        <xdr:cNvSpPr/>
      </xdr:nvSpPr>
      <xdr:spPr>
        <a:xfrm>
          <a:off x="1357884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99060</xdr:rowOff>
    </xdr:to>
    <xdr:cxnSp macro="">
      <xdr:nvCxnSpPr>
        <xdr:cNvPr id="652" name="直線コネクタ 651"/>
        <xdr:cNvCxnSpPr/>
      </xdr:nvCxnSpPr>
      <xdr:spPr>
        <a:xfrm>
          <a:off x="13629640" y="10147935"/>
          <a:ext cx="7467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653" name="楕円 652"/>
        <xdr:cNvSpPr/>
      </xdr:nvSpPr>
      <xdr:spPr>
        <a:xfrm>
          <a:off x="1280414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116205</xdr:rowOff>
    </xdr:to>
    <xdr:cxnSp macro="">
      <xdr:nvCxnSpPr>
        <xdr:cNvPr id="654" name="直線コネクタ 653"/>
        <xdr:cNvCxnSpPr/>
      </xdr:nvCxnSpPr>
      <xdr:spPr>
        <a:xfrm flipV="1">
          <a:off x="12854940" y="1014793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55" name="楕円 654"/>
        <xdr:cNvSpPr/>
      </xdr:nvSpPr>
      <xdr:spPr>
        <a:xfrm>
          <a:off x="1202944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116205</xdr:rowOff>
    </xdr:to>
    <xdr:cxnSp macro="">
      <xdr:nvCxnSpPr>
        <xdr:cNvPr id="656" name="直線コネクタ 655"/>
        <xdr:cNvCxnSpPr/>
      </xdr:nvCxnSpPr>
      <xdr:spPr>
        <a:xfrm>
          <a:off x="12072620" y="1014984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168275</xdr:rowOff>
    </xdr:from>
    <xdr:to>
      <xdr:col>67</xdr:col>
      <xdr:colOff>101600</xdr:colOff>
      <xdr:row>60</xdr:row>
      <xdr:rowOff>98425</xdr:rowOff>
    </xdr:to>
    <xdr:sp macro="" textlink="">
      <xdr:nvSpPr>
        <xdr:cNvPr id="657" name="楕円 656"/>
        <xdr:cNvSpPr/>
      </xdr:nvSpPr>
      <xdr:spPr>
        <a:xfrm>
          <a:off x="11231880" y="1005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47625</xdr:rowOff>
    </xdr:from>
    <xdr:to>
      <xdr:col>71</xdr:col>
      <xdr:colOff>177800</xdr:colOff>
      <xdr:row>60</xdr:row>
      <xdr:rowOff>91440</xdr:rowOff>
    </xdr:to>
    <xdr:cxnSp macro="">
      <xdr:nvCxnSpPr>
        <xdr:cNvPr id="658" name="直線コネクタ 657"/>
        <xdr:cNvCxnSpPr/>
      </xdr:nvCxnSpPr>
      <xdr:spPr>
        <a:xfrm>
          <a:off x="11282680" y="1010602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3437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2675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19005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11029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131462</xdr:rowOff>
    </xdr:from>
    <xdr:ext cx="405111" cy="259045"/>
    <xdr:sp macro="" textlink="">
      <xdr:nvSpPr>
        <xdr:cNvPr id="663" name="n_1mainValue【学校施設】&#10;有形固定資産減価償却率"/>
        <xdr:cNvSpPr txBox="1"/>
      </xdr:nvSpPr>
      <xdr:spPr>
        <a:xfrm>
          <a:off x="134372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158132</xdr:rowOff>
    </xdr:from>
    <xdr:ext cx="405111" cy="259045"/>
    <xdr:sp macro="" textlink="">
      <xdr:nvSpPr>
        <xdr:cNvPr id="664" name="n_2mainValue【学校施設】&#10;有形固定資産減価償却率"/>
        <xdr:cNvSpPr txBox="1"/>
      </xdr:nvSpPr>
      <xdr:spPr>
        <a:xfrm>
          <a:off x="126752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65" name="n_3mainValue【学校施設】&#10;有形固定資産減価償却率"/>
        <xdr:cNvSpPr txBox="1"/>
      </xdr:nvSpPr>
      <xdr:spPr>
        <a:xfrm>
          <a:off x="119005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89552</xdr:rowOff>
    </xdr:from>
    <xdr:ext cx="405111" cy="259045"/>
    <xdr:sp macro="" textlink="">
      <xdr:nvSpPr>
        <xdr:cNvPr id="666" name="n_4mainValue【学校施設】&#10;有形固定資産減価償却率"/>
        <xdr:cNvSpPr txBox="1"/>
      </xdr:nvSpPr>
      <xdr:spPr>
        <a:xfrm>
          <a:off x="1110298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19509104" y="9286494"/>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19547840"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194437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1954784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1944370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18735040" y="10332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17937480" y="1033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7162780" y="10312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6388080" y="10333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118935</xdr:rowOff>
    </xdr:from>
    <xdr:to>
      <xdr:col>116</xdr:col>
      <xdr:colOff>114300</xdr:colOff>
      <xdr:row>62</xdr:row>
      <xdr:rowOff>49085</xdr:rowOff>
    </xdr:to>
    <xdr:sp macro="" textlink="">
      <xdr:nvSpPr>
        <xdr:cNvPr id="706" name="楕円 705"/>
        <xdr:cNvSpPr/>
      </xdr:nvSpPr>
      <xdr:spPr>
        <a:xfrm>
          <a:off x="19458940" y="10344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97362</xdr:rowOff>
    </xdr:from>
    <xdr:ext cx="469744" cy="259045"/>
    <xdr:sp macro="" textlink="">
      <xdr:nvSpPr>
        <xdr:cNvPr id="707" name="【学校施設】&#10;一人当たり面積該当値テキスト"/>
        <xdr:cNvSpPr txBox="1"/>
      </xdr:nvSpPr>
      <xdr:spPr>
        <a:xfrm>
          <a:off x="19547840" y="103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134747</xdr:rowOff>
    </xdr:from>
    <xdr:to>
      <xdr:col>112</xdr:col>
      <xdr:colOff>38100</xdr:colOff>
      <xdr:row>62</xdr:row>
      <xdr:rowOff>64897</xdr:rowOff>
    </xdr:to>
    <xdr:sp macro="" textlink="">
      <xdr:nvSpPr>
        <xdr:cNvPr id="708" name="楕円 707"/>
        <xdr:cNvSpPr/>
      </xdr:nvSpPr>
      <xdr:spPr>
        <a:xfrm>
          <a:off x="18735040" y="103607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169735</xdr:rowOff>
    </xdr:from>
    <xdr:to>
      <xdr:col>116</xdr:col>
      <xdr:colOff>63500</xdr:colOff>
      <xdr:row>62</xdr:row>
      <xdr:rowOff>14097</xdr:rowOff>
    </xdr:to>
    <xdr:cxnSp macro="">
      <xdr:nvCxnSpPr>
        <xdr:cNvPr id="709" name="直線コネクタ 708"/>
        <xdr:cNvCxnSpPr/>
      </xdr:nvCxnSpPr>
      <xdr:spPr>
        <a:xfrm flipV="1">
          <a:off x="18778220" y="10395775"/>
          <a:ext cx="73152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142939</xdr:rowOff>
    </xdr:from>
    <xdr:to>
      <xdr:col>107</xdr:col>
      <xdr:colOff>101600</xdr:colOff>
      <xdr:row>62</xdr:row>
      <xdr:rowOff>73089</xdr:rowOff>
    </xdr:to>
    <xdr:sp macro="" textlink="">
      <xdr:nvSpPr>
        <xdr:cNvPr id="710" name="楕円 709"/>
        <xdr:cNvSpPr/>
      </xdr:nvSpPr>
      <xdr:spPr>
        <a:xfrm>
          <a:off x="17937480" y="10368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xdr:rowOff>
    </xdr:from>
    <xdr:to>
      <xdr:col>111</xdr:col>
      <xdr:colOff>177800</xdr:colOff>
      <xdr:row>62</xdr:row>
      <xdr:rowOff>22289</xdr:rowOff>
    </xdr:to>
    <xdr:cxnSp macro="">
      <xdr:nvCxnSpPr>
        <xdr:cNvPr id="711" name="直線コネクタ 710"/>
        <xdr:cNvCxnSpPr/>
      </xdr:nvCxnSpPr>
      <xdr:spPr>
        <a:xfrm flipV="1">
          <a:off x="17988280" y="10407777"/>
          <a:ext cx="78994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144081</xdr:rowOff>
    </xdr:from>
    <xdr:to>
      <xdr:col>102</xdr:col>
      <xdr:colOff>165100</xdr:colOff>
      <xdr:row>62</xdr:row>
      <xdr:rowOff>74231</xdr:rowOff>
    </xdr:to>
    <xdr:sp macro="" textlink="">
      <xdr:nvSpPr>
        <xdr:cNvPr id="712" name="楕円 711"/>
        <xdr:cNvSpPr/>
      </xdr:nvSpPr>
      <xdr:spPr>
        <a:xfrm>
          <a:off x="17162780" y="10370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22289</xdr:rowOff>
    </xdr:from>
    <xdr:to>
      <xdr:col>107</xdr:col>
      <xdr:colOff>50800</xdr:colOff>
      <xdr:row>62</xdr:row>
      <xdr:rowOff>23431</xdr:rowOff>
    </xdr:to>
    <xdr:cxnSp macro="">
      <xdr:nvCxnSpPr>
        <xdr:cNvPr id="713" name="直線コネクタ 712"/>
        <xdr:cNvCxnSpPr/>
      </xdr:nvCxnSpPr>
      <xdr:spPr>
        <a:xfrm flipV="1">
          <a:off x="17213580" y="10415969"/>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147892</xdr:rowOff>
    </xdr:from>
    <xdr:to>
      <xdr:col>98</xdr:col>
      <xdr:colOff>38100</xdr:colOff>
      <xdr:row>62</xdr:row>
      <xdr:rowOff>78042</xdr:rowOff>
    </xdr:to>
    <xdr:sp macro="" textlink="">
      <xdr:nvSpPr>
        <xdr:cNvPr id="714" name="楕円 713"/>
        <xdr:cNvSpPr/>
      </xdr:nvSpPr>
      <xdr:spPr>
        <a:xfrm>
          <a:off x="16388080" y="10373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23431</xdr:rowOff>
    </xdr:from>
    <xdr:to>
      <xdr:col>102</xdr:col>
      <xdr:colOff>114300</xdr:colOff>
      <xdr:row>62</xdr:row>
      <xdr:rowOff>27242</xdr:rowOff>
    </xdr:to>
    <xdr:cxnSp macro="">
      <xdr:nvCxnSpPr>
        <xdr:cNvPr id="715" name="直線コネクタ 714"/>
        <xdr:cNvCxnSpPr/>
      </xdr:nvCxnSpPr>
      <xdr:spPr>
        <a:xfrm flipV="1">
          <a:off x="16431260" y="10417111"/>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xdr:cNvSpPr txBox="1"/>
      </xdr:nvSpPr>
      <xdr:spPr>
        <a:xfrm>
          <a:off x="18561127" y="101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xdr:cNvSpPr txBox="1"/>
      </xdr:nvSpPr>
      <xdr:spPr>
        <a:xfrm>
          <a:off x="17776267" y="101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xdr:cNvSpPr txBox="1"/>
      </xdr:nvSpPr>
      <xdr:spPr>
        <a:xfrm>
          <a:off x="1700156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xdr:cNvSpPr txBox="1"/>
      </xdr:nvSpPr>
      <xdr:spPr>
        <a:xfrm>
          <a:off x="162268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56024</xdr:rowOff>
    </xdr:from>
    <xdr:ext cx="469744" cy="259045"/>
    <xdr:sp macro="" textlink="">
      <xdr:nvSpPr>
        <xdr:cNvPr id="720" name="n_1mainValue【学校施設】&#10;一人当たり面積"/>
        <xdr:cNvSpPr txBox="1"/>
      </xdr:nvSpPr>
      <xdr:spPr>
        <a:xfrm>
          <a:off x="18561127" y="104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64216</xdr:rowOff>
    </xdr:from>
    <xdr:ext cx="469744" cy="259045"/>
    <xdr:sp macro="" textlink="">
      <xdr:nvSpPr>
        <xdr:cNvPr id="721" name="n_2mainValue【学校施設】&#10;一人当たり面積"/>
        <xdr:cNvSpPr txBox="1"/>
      </xdr:nvSpPr>
      <xdr:spPr>
        <a:xfrm>
          <a:off x="17776267" y="1045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65358</xdr:rowOff>
    </xdr:from>
    <xdr:ext cx="469744" cy="259045"/>
    <xdr:sp macro="" textlink="">
      <xdr:nvSpPr>
        <xdr:cNvPr id="722" name="n_3mainValue【学校施設】&#10;一人当たり面積"/>
        <xdr:cNvSpPr txBox="1"/>
      </xdr:nvSpPr>
      <xdr:spPr>
        <a:xfrm>
          <a:off x="17001567" y="104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69169</xdr:rowOff>
    </xdr:from>
    <xdr:ext cx="469744" cy="259045"/>
    <xdr:sp macro="" textlink="">
      <xdr:nvSpPr>
        <xdr:cNvPr id="723" name="n_4mainValue【学校施設】&#10;一人当たり面積"/>
        <xdr:cNvSpPr txBox="1"/>
      </xdr:nvSpPr>
      <xdr:spPr>
        <a:xfrm>
          <a:off x="16226867" y="1046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4375764" y="1304435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4414500" y="12823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4287500" y="1304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4" name="【児童館】&#10;有形固定資産減価償却率平均値テキスト"/>
        <xdr:cNvSpPr txBox="1"/>
      </xdr:nvSpPr>
      <xdr:spPr>
        <a:xfrm>
          <a:off x="14414500" y="13785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4325600" y="138072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35788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1231880" y="138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765" name="楕円 764"/>
        <xdr:cNvSpPr/>
      </xdr:nvSpPr>
      <xdr:spPr>
        <a:xfrm>
          <a:off x="14325600" y="135792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23240</xdr:rowOff>
    </xdr:from>
    <xdr:ext cx="405111" cy="259045"/>
    <xdr:sp macro="" textlink="">
      <xdr:nvSpPr>
        <xdr:cNvPr id="766" name="【児童館】&#10;有形固定資産減価償却率該当値テキスト"/>
        <xdr:cNvSpPr txBox="1"/>
      </xdr:nvSpPr>
      <xdr:spPr>
        <a:xfrm>
          <a:off x="14414500"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767" name="楕円 766"/>
        <xdr:cNvSpPr/>
      </xdr:nvSpPr>
      <xdr:spPr>
        <a:xfrm>
          <a:off x="13578840" y="13532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51163</xdr:rowOff>
    </xdr:to>
    <xdr:cxnSp macro="">
      <xdr:nvCxnSpPr>
        <xdr:cNvPr id="768" name="直線コネクタ 767"/>
        <xdr:cNvCxnSpPr/>
      </xdr:nvCxnSpPr>
      <xdr:spPr>
        <a:xfrm>
          <a:off x="13629640" y="13579384"/>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69" name="楕円 768"/>
        <xdr:cNvSpPr/>
      </xdr:nvSpPr>
      <xdr:spPr>
        <a:xfrm>
          <a:off x="1280414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81</xdr:row>
      <xdr:rowOff>544</xdr:rowOff>
    </xdr:to>
    <xdr:cxnSp macro="">
      <xdr:nvCxnSpPr>
        <xdr:cNvPr id="770" name="直線コネクタ 769"/>
        <xdr:cNvCxnSpPr/>
      </xdr:nvCxnSpPr>
      <xdr:spPr>
        <a:xfrm>
          <a:off x="12854940" y="13530943"/>
          <a:ext cx="7747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771" name="楕円 770"/>
        <xdr:cNvSpPr/>
      </xdr:nvSpPr>
      <xdr:spPr>
        <a:xfrm>
          <a:off x="12029440" y="13429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80</xdr:row>
      <xdr:rowOff>119743</xdr:rowOff>
    </xdr:to>
    <xdr:cxnSp macro="">
      <xdr:nvCxnSpPr>
        <xdr:cNvPr id="772" name="直線コネクタ 771"/>
        <xdr:cNvCxnSpPr/>
      </xdr:nvCxnSpPr>
      <xdr:spPr>
        <a:xfrm>
          <a:off x="12072620" y="13480324"/>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139156</xdr:rowOff>
    </xdr:from>
    <xdr:to>
      <xdr:col>67</xdr:col>
      <xdr:colOff>101600</xdr:colOff>
      <xdr:row>80</xdr:row>
      <xdr:rowOff>69306</xdr:rowOff>
    </xdr:to>
    <xdr:sp macro="" textlink="">
      <xdr:nvSpPr>
        <xdr:cNvPr id="773" name="楕円 772"/>
        <xdr:cNvSpPr/>
      </xdr:nvSpPr>
      <xdr:spPr>
        <a:xfrm>
          <a:off x="11231880" y="13382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18506</xdr:rowOff>
    </xdr:from>
    <xdr:to>
      <xdr:col>71</xdr:col>
      <xdr:colOff>177800</xdr:colOff>
      <xdr:row>80</xdr:row>
      <xdr:rowOff>69124</xdr:rowOff>
    </xdr:to>
    <xdr:cxnSp macro="">
      <xdr:nvCxnSpPr>
        <xdr:cNvPr id="774" name="直線コネクタ 773"/>
        <xdr:cNvCxnSpPr/>
      </xdr:nvCxnSpPr>
      <xdr:spPr>
        <a:xfrm>
          <a:off x="11282680" y="13429706"/>
          <a:ext cx="78994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5" name="n_1aveValue【児童館】&#10;有形固定資産減価償却率"/>
        <xdr:cNvSpPr txBox="1"/>
      </xdr:nvSpPr>
      <xdr:spPr>
        <a:xfrm>
          <a:off x="13437244" y="138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xdr:cNvSpPr txBox="1"/>
      </xdr:nvSpPr>
      <xdr:spPr>
        <a:xfrm>
          <a:off x="126752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xdr:cNvSpPr txBox="1"/>
      </xdr:nvSpPr>
      <xdr:spPr>
        <a:xfrm>
          <a:off x="119005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児童館】&#10;有形固定資産減価償却率"/>
        <xdr:cNvSpPr txBox="1"/>
      </xdr:nvSpPr>
      <xdr:spPr>
        <a:xfrm>
          <a:off x="11102984" y="1390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779" name="n_1mainValue【児童館】&#10;有形固定資産減価償却率"/>
        <xdr:cNvSpPr txBox="1"/>
      </xdr:nvSpPr>
      <xdr:spPr>
        <a:xfrm>
          <a:off x="13437244" y="133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80" name="n_2mainValue【児童館】&#10;有形固定資産減価償却率"/>
        <xdr:cNvSpPr txBox="1"/>
      </xdr:nvSpPr>
      <xdr:spPr>
        <a:xfrm>
          <a:off x="12675244" y="1325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781" name="n_3mainValue【児童館】&#10;有形固定資産減価償却率"/>
        <xdr:cNvSpPr txBox="1"/>
      </xdr:nvSpPr>
      <xdr:spPr>
        <a:xfrm>
          <a:off x="119005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85833</xdr:rowOff>
    </xdr:from>
    <xdr:ext cx="405111" cy="259045"/>
    <xdr:sp macro="" textlink="">
      <xdr:nvSpPr>
        <xdr:cNvPr id="782" name="n_4mainValue【児童館】&#10;有形固定資産減価償却率"/>
        <xdr:cNvSpPr txBox="1"/>
      </xdr:nvSpPr>
      <xdr:spPr>
        <a:xfrm>
          <a:off x="1110298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19509104" y="1322832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19547840"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19443700" y="14480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1" name="【児童館】&#10;一人当たり面積平均値テキスト"/>
        <xdr:cNvSpPr txBox="1"/>
      </xdr:nvSpPr>
      <xdr:spPr>
        <a:xfrm>
          <a:off x="195478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1873504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179374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71627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6388080" y="14132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22" name="楕円 821"/>
        <xdr:cNvSpPr/>
      </xdr:nvSpPr>
      <xdr:spPr>
        <a:xfrm>
          <a:off x="1945894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23" name="【児童館】&#10;一人当たり面積該当値テキスト"/>
        <xdr:cNvSpPr txBox="1"/>
      </xdr:nvSpPr>
      <xdr:spPr>
        <a:xfrm>
          <a:off x="19547840"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24" name="楕円 823"/>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76200</xdr:rowOff>
    </xdr:to>
    <xdr:cxnSp macro="">
      <xdr:nvCxnSpPr>
        <xdr:cNvPr id="825" name="直線コネクタ 824"/>
        <xdr:cNvCxnSpPr/>
      </xdr:nvCxnSpPr>
      <xdr:spPr>
        <a:xfrm flipV="1">
          <a:off x="18778220" y="141452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826" name="楕円 825"/>
        <xdr:cNvSpPr/>
      </xdr:nvSpPr>
      <xdr:spPr>
        <a:xfrm>
          <a:off x="1793748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88900</xdr:rowOff>
    </xdr:to>
    <xdr:cxnSp macro="">
      <xdr:nvCxnSpPr>
        <xdr:cNvPr id="827" name="直線コネクタ 826"/>
        <xdr:cNvCxnSpPr/>
      </xdr:nvCxnSpPr>
      <xdr:spPr>
        <a:xfrm flipV="1">
          <a:off x="17988280" y="1415796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38100</xdr:rowOff>
    </xdr:from>
    <xdr:to>
      <xdr:col>102</xdr:col>
      <xdr:colOff>165100</xdr:colOff>
      <xdr:row>84</xdr:row>
      <xdr:rowOff>139700</xdr:rowOff>
    </xdr:to>
    <xdr:sp macro="" textlink="">
      <xdr:nvSpPr>
        <xdr:cNvPr id="828" name="楕円 827"/>
        <xdr:cNvSpPr/>
      </xdr:nvSpPr>
      <xdr:spPr>
        <a:xfrm>
          <a:off x="1716278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88900</xdr:rowOff>
    </xdr:from>
    <xdr:to>
      <xdr:col>107</xdr:col>
      <xdr:colOff>50800</xdr:colOff>
      <xdr:row>84</xdr:row>
      <xdr:rowOff>88900</xdr:rowOff>
    </xdr:to>
    <xdr:cxnSp macro="">
      <xdr:nvCxnSpPr>
        <xdr:cNvPr id="829" name="直線コネクタ 828"/>
        <xdr:cNvCxnSpPr/>
      </xdr:nvCxnSpPr>
      <xdr:spPr>
        <a:xfrm>
          <a:off x="17213580" y="141706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30" name="楕円 829"/>
        <xdr:cNvSpPr/>
      </xdr:nvSpPr>
      <xdr:spPr>
        <a:xfrm>
          <a:off x="16388080" y="14132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88900</xdr:rowOff>
    </xdr:from>
    <xdr:to>
      <xdr:col>102</xdr:col>
      <xdr:colOff>114300</xdr:colOff>
      <xdr:row>84</xdr:row>
      <xdr:rowOff>101600</xdr:rowOff>
    </xdr:to>
    <xdr:cxnSp macro="">
      <xdr:nvCxnSpPr>
        <xdr:cNvPr id="831" name="直線コネクタ 830"/>
        <xdr:cNvCxnSpPr/>
      </xdr:nvCxnSpPr>
      <xdr:spPr>
        <a:xfrm flipV="1">
          <a:off x="16431260" y="1417066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xdr:cNvSpPr txBox="1"/>
      </xdr:nvSpPr>
      <xdr:spPr>
        <a:xfrm>
          <a:off x="1856112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1777626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700156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児童館】&#10;一人当たり面積"/>
        <xdr:cNvSpPr txBox="1"/>
      </xdr:nvSpPr>
      <xdr:spPr>
        <a:xfrm>
          <a:off x="16226867" y="142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6" name="n_1mainValue【児童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837" name="n_2mainValue【児童館】&#10;一人当たり面積"/>
        <xdr:cNvSpPr txBox="1"/>
      </xdr:nvSpPr>
      <xdr:spPr>
        <a:xfrm>
          <a:off x="17776267"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130827</xdr:rowOff>
    </xdr:from>
    <xdr:ext cx="469744" cy="259045"/>
    <xdr:sp macro="" textlink="">
      <xdr:nvSpPr>
        <xdr:cNvPr id="838" name="n_3mainValue【児童館】&#10;一人当たり面積"/>
        <xdr:cNvSpPr txBox="1"/>
      </xdr:nvSpPr>
      <xdr:spPr>
        <a:xfrm>
          <a:off x="17001567"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9" name="n_4mainValue【児童館】&#10;一人当たり面積"/>
        <xdr:cNvSpPr txBox="1"/>
      </xdr:nvSpPr>
      <xdr:spPr>
        <a:xfrm>
          <a:off x="1622686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4375764"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4414500" y="17404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4325600" y="175494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35788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2804140" y="17541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123188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880" name="楕円 879"/>
        <xdr:cNvSpPr/>
      </xdr:nvSpPr>
      <xdr:spPr>
        <a:xfrm>
          <a:off x="14325600" y="176237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881" name="【公民館】&#10;有形固定資産減価償却率該当値テキスト"/>
        <xdr:cNvSpPr txBox="1"/>
      </xdr:nvSpPr>
      <xdr:spPr>
        <a:xfrm>
          <a:off x="14414500"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882" name="楕円 881"/>
        <xdr:cNvSpPr/>
      </xdr:nvSpPr>
      <xdr:spPr>
        <a:xfrm>
          <a:off x="1357884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72389</xdr:rowOff>
    </xdr:to>
    <xdr:cxnSp macro="">
      <xdr:nvCxnSpPr>
        <xdr:cNvPr id="883" name="直線コネクタ 882"/>
        <xdr:cNvCxnSpPr/>
      </xdr:nvCxnSpPr>
      <xdr:spPr>
        <a:xfrm>
          <a:off x="13629640" y="17665064"/>
          <a:ext cx="7467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884" name="楕円 883"/>
        <xdr:cNvSpPr/>
      </xdr:nvSpPr>
      <xdr:spPr>
        <a:xfrm>
          <a:off x="12804140" y="17578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62864</xdr:rowOff>
    </xdr:to>
    <xdr:cxnSp macro="">
      <xdr:nvCxnSpPr>
        <xdr:cNvPr id="885" name="直線コネクタ 884"/>
        <xdr:cNvCxnSpPr/>
      </xdr:nvCxnSpPr>
      <xdr:spPr>
        <a:xfrm>
          <a:off x="12854940" y="17625061"/>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886" name="楕円 885"/>
        <xdr:cNvSpPr/>
      </xdr:nvSpPr>
      <xdr:spPr>
        <a:xfrm>
          <a:off x="12029440" y="17612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887" name="直線コネクタ 886"/>
        <xdr:cNvCxnSpPr/>
      </xdr:nvCxnSpPr>
      <xdr:spPr>
        <a:xfrm flipV="1">
          <a:off x="12072620" y="1762506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154939</xdr:rowOff>
    </xdr:from>
    <xdr:to>
      <xdr:col>67</xdr:col>
      <xdr:colOff>101600</xdr:colOff>
      <xdr:row>105</xdr:row>
      <xdr:rowOff>85089</xdr:rowOff>
    </xdr:to>
    <xdr:sp macro="" textlink="">
      <xdr:nvSpPr>
        <xdr:cNvPr id="888" name="楕円 887"/>
        <xdr:cNvSpPr/>
      </xdr:nvSpPr>
      <xdr:spPr>
        <a:xfrm>
          <a:off x="1123188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60961</xdr:rowOff>
    </xdr:to>
    <xdr:cxnSp macro="">
      <xdr:nvCxnSpPr>
        <xdr:cNvPr id="889" name="直線コネクタ 888"/>
        <xdr:cNvCxnSpPr/>
      </xdr:nvCxnSpPr>
      <xdr:spPr>
        <a:xfrm>
          <a:off x="11282680" y="17636489"/>
          <a:ext cx="78994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xdr:cNvSpPr txBox="1"/>
      </xdr:nvSpPr>
      <xdr:spPr>
        <a:xfrm>
          <a:off x="13437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xdr:cNvSpPr txBox="1"/>
      </xdr:nvSpPr>
      <xdr:spPr>
        <a:xfrm>
          <a:off x="126752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110298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894" name="n_1mainValue【公民館】&#10;有形固定資産減価償却率"/>
        <xdr:cNvSpPr txBox="1"/>
      </xdr:nvSpPr>
      <xdr:spPr>
        <a:xfrm>
          <a:off x="1343724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895" name="n_2mainValue【公民館】&#10;有形固定資産減価償却率"/>
        <xdr:cNvSpPr txBox="1"/>
      </xdr:nvSpPr>
      <xdr:spPr>
        <a:xfrm>
          <a:off x="1267524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102888</xdr:rowOff>
    </xdr:from>
    <xdr:ext cx="405111" cy="259045"/>
    <xdr:sp macro="" textlink="">
      <xdr:nvSpPr>
        <xdr:cNvPr id="896" name="n_3mainValue【公民館】&#10;有形固定資産減価償却率"/>
        <xdr:cNvSpPr txBox="1"/>
      </xdr:nvSpPr>
      <xdr:spPr>
        <a:xfrm>
          <a:off x="119005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76216</xdr:rowOff>
    </xdr:from>
    <xdr:ext cx="405111" cy="259045"/>
    <xdr:sp macro="" textlink="">
      <xdr:nvSpPr>
        <xdr:cNvPr id="897" name="n_4mainValue【公民館】&#10;有形固定資産減価償却率"/>
        <xdr:cNvSpPr txBox="1"/>
      </xdr:nvSpPr>
      <xdr:spPr>
        <a:xfrm>
          <a:off x="1110298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19509104" y="1669161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1954784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1944370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195478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19547840" y="1778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194589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18735040" y="17800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17937480" y="178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716278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638808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107314</xdr:rowOff>
    </xdr:from>
    <xdr:to>
      <xdr:col>116</xdr:col>
      <xdr:colOff>114300</xdr:colOff>
      <xdr:row>102</xdr:row>
      <xdr:rowOff>37464</xdr:rowOff>
    </xdr:to>
    <xdr:sp macro="" textlink="">
      <xdr:nvSpPr>
        <xdr:cNvPr id="937" name="楕円 936"/>
        <xdr:cNvSpPr/>
      </xdr:nvSpPr>
      <xdr:spPr>
        <a:xfrm>
          <a:off x="19458940" y="17038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130191</xdr:rowOff>
    </xdr:from>
    <xdr:ext cx="469744" cy="259045"/>
    <xdr:sp macro="" textlink="">
      <xdr:nvSpPr>
        <xdr:cNvPr id="938" name="【公民館】&#10;一人当たり面積該当値テキスト"/>
        <xdr:cNvSpPr txBox="1"/>
      </xdr:nvSpPr>
      <xdr:spPr>
        <a:xfrm>
          <a:off x="19547840" y="1689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126364</xdr:rowOff>
    </xdr:from>
    <xdr:to>
      <xdr:col>112</xdr:col>
      <xdr:colOff>38100</xdr:colOff>
      <xdr:row>102</xdr:row>
      <xdr:rowOff>56514</xdr:rowOff>
    </xdr:to>
    <xdr:sp macro="" textlink="">
      <xdr:nvSpPr>
        <xdr:cNvPr id="939" name="楕円 938"/>
        <xdr:cNvSpPr/>
      </xdr:nvSpPr>
      <xdr:spPr>
        <a:xfrm>
          <a:off x="18735040" y="17058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158114</xdr:rowOff>
    </xdr:from>
    <xdr:to>
      <xdr:col>116</xdr:col>
      <xdr:colOff>63500</xdr:colOff>
      <xdr:row>102</xdr:row>
      <xdr:rowOff>5714</xdr:rowOff>
    </xdr:to>
    <xdr:cxnSp macro="">
      <xdr:nvCxnSpPr>
        <xdr:cNvPr id="940" name="直線コネクタ 939"/>
        <xdr:cNvCxnSpPr/>
      </xdr:nvCxnSpPr>
      <xdr:spPr>
        <a:xfrm flipV="1">
          <a:off x="18778220" y="17089754"/>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941" name="楕円 940"/>
        <xdr:cNvSpPr/>
      </xdr:nvSpPr>
      <xdr:spPr>
        <a:xfrm>
          <a:off x="1793748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5714</xdr:rowOff>
    </xdr:from>
    <xdr:to>
      <xdr:col>111</xdr:col>
      <xdr:colOff>177800</xdr:colOff>
      <xdr:row>102</xdr:row>
      <xdr:rowOff>30480</xdr:rowOff>
    </xdr:to>
    <xdr:cxnSp macro="">
      <xdr:nvCxnSpPr>
        <xdr:cNvPr id="942" name="直線コネクタ 941"/>
        <xdr:cNvCxnSpPr/>
      </xdr:nvCxnSpPr>
      <xdr:spPr>
        <a:xfrm flipV="1">
          <a:off x="17988280" y="17104994"/>
          <a:ext cx="78994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xdr:rowOff>
    </xdr:from>
    <xdr:to>
      <xdr:col>102</xdr:col>
      <xdr:colOff>165100</xdr:colOff>
      <xdr:row>102</xdr:row>
      <xdr:rowOff>107950</xdr:rowOff>
    </xdr:to>
    <xdr:sp macro="" textlink="">
      <xdr:nvSpPr>
        <xdr:cNvPr id="943" name="楕円 942"/>
        <xdr:cNvSpPr/>
      </xdr:nvSpPr>
      <xdr:spPr>
        <a:xfrm>
          <a:off x="1716278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30480</xdr:rowOff>
    </xdr:from>
    <xdr:to>
      <xdr:col>107</xdr:col>
      <xdr:colOff>50800</xdr:colOff>
      <xdr:row>102</xdr:row>
      <xdr:rowOff>57150</xdr:rowOff>
    </xdr:to>
    <xdr:cxnSp macro="">
      <xdr:nvCxnSpPr>
        <xdr:cNvPr id="944" name="直線コネクタ 943"/>
        <xdr:cNvCxnSpPr/>
      </xdr:nvCxnSpPr>
      <xdr:spPr>
        <a:xfrm flipV="1">
          <a:off x="17213580" y="1712976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44450</xdr:rowOff>
    </xdr:from>
    <xdr:to>
      <xdr:col>98</xdr:col>
      <xdr:colOff>38100</xdr:colOff>
      <xdr:row>102</xdr:row>
      <xdr:rowOff>146050</xdr:rowOff>
    </xdr:to>
    <xdr:sp macro="" textlink="">
      <xdr:nvSpPr>
        <xdr:cNvPr id="945" name="楕円 944"/>
        <xdr:cNvSpPr/>
      </xdr:nvSpPr>
      <xdr:spPr>
        <a:xfrm>
          <a:off x="16388080" y="1714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57150</xdr:rowOff>
    </xdr:from>
    <xdr:to>
      <xdr:col>102</xdr:col>
      <xdr:colOff>114300</xdr:colOff>
      <xdr:row>102</xdr:row>
      <xdr:rowOff>95250</xdr:rowOff>
    </xdr:to>
    <xdr:cxnSp macro="">
      <xdr:nvCxnSpPr>
        <xdr:cNvPr id="946" name="直線コネクタ 945"/>
        <xdr:cNvCxnSpPr/>
      </xdr:nvCxnSpPr>
      <xdr:spPr>
        <a:xfrm flipV="1">
          <a:off x="16431260" y="171564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18561127" y="178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1777626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7001567" y="179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62268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73041</xdr:rowOff>
    </xdr:from>
    <xdr:ext cx="469744" cy="259045"/>
    <xdr:sp macro="" textlink="">
      <xdr:nvSpPr>
        <xdr:cNvPr id="951" name="n_1mainValue【公民館】&#10;一人当たり面積"/>
        <xdr:cNvSpPr txBox="1"/>
      </xdr:nvSpPr>
      <xdr:spPr>
        <a:xfrm>
          <a:off x="18561127" y="168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952" name="n_2mainValue【公民館】&#10;一人当たり面積"/>
        <xdr:cNvSpPr txBox="1"/>
      </xdr:nvSpPr>
      <xdr:spPr>
        <a:xfrm>
          <a:off x="1777626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124477</xdr:rowOff>
    </xdr:from>
    <xdr:ext cx="469744" cy="259045"/>
    <xdr:sp macro="" textlink="">
      <xdr:nvSpPr>
        <xdr:cNvPr id="953" name="n_3mainValue【公民館】&#10;一人当たり面積"/>
        <xdr:cNvSpPr txBox="1"/>
      </xdr:nvSpPr>
      <xdr:spPr>
        <a:xfrm>
          <a:off x="1700156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162577</xdr:rowOff>
    </xdr:from>
    <xdr:ext cx="469744" cy="259045"/>
    <xdr:sp macro="" textlink="">
      <xdr:nvSpPr>
        <xdr:cNvPr id="954" name="n_4mainValue【公民館】&#10;一人当たり面積"/>
        <xdr:cNvSpPr txBox="1"/>
      </xdr:nvSpPr>
      <xdr:spPr>
        <a:xfrm>
          <a:off x="1622686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類似団体と比較して有形固定資産減価償却率が特に高くなっている施設は、公民館、公営住宅であり、特に低くなっている施設は、認定こども園・幼稚園・保育所、児童館である。</a:t>
          </a:r>
        </a:p>
        <a:p>
          <a:r>
            <a:rPr kumimoji="1" lang="ja-JP" altLang="en-US" sz="1300">
              <a:latin typeface="ＭＳ Ｐゴシック" panose="020B0600070205080204" pitchFamily="50" charset="-128"/>
              <a:ea typeface="ＭＳ Ｐゴシック" panose="020B0600070205080204" pitchFamily="50" charset="-128"/>
            </a:rPr>
            <a:t>　公民館については、公民館施設で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施設、分館施設で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施設保有しており、経過年数により有形固定資産減価償却率は増加傾向であることや、本市は広範な区域に集落が点在することから、類似団体と比較して一人当たりの面積が非常に高くなっている。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年４月時点で市営住宅が</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戸あり、市公営住宅等長寿命化計画の期間内である令和５年までに用途廃止・集約を行い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戸の削減を検討している（令和２年度末で計</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戸）。児童館については、２施設のうち１施設（野村児童館）が図書館施設と複合化していることで、有形固定資産減価償却率が抑えられている。保育所については、公立保育園の民営化及び統合を推進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年度に宇和地域の２施設が民営化により減少、城川地域の２施設を認定こども園しろかわ保育所に統合、宇和地域に事業所内保育を１施設開設し、令和元年度に明浜地域の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施設を民営化により減少、令和２年度は平成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被災した旧野村保育所の建替等により減少している。いずれにしても旧５町ごとに目的が重複する施設等があるため、公共施設等総合管理計画に基づき、施設の統廃合を含め全体の見直しを行い、適正な施設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124960" y="613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036060" y="6153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312160" y="6158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5146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54792</xdr:rowOff>
    </xdr:from>
    <xdr:to>
      <xdr:col>24</xdr:col>
      <xdr:colOff>114300</xdr:colOff>
      <xdr:row>33</xdr:row>
      <xdr:rowOff>156392</xdr:rowOff>
    </xdr:to>
    <xdr:sp macro="" textlink="">
      <xdr:nvSpPr>
        <xdr:cNvPr id="74" name="楕円 73"/>
        <xdr:cNvSpPr/>
      </xdr:nvSpPr>
      <xdr:spPr>
        <a:xfrm>
          <a:off x="4036060" y="55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141169</xdr:rowOff>
    </xdr:from>
    <xdr:ext cx="340478" cy="259045"/>
    <xdr:sp macro="" textlink="">
      <xdr:nvSpPr>
        <xdr:cNvPr id="75" name="【図書館】&#10;有形固定資産減価償却率該当値テキスト"/>
        <xdr:cNvSpPr txBox="1"/>
      </xdr:nvSpPr>
      <xdr:spPr>
        <a:xfrm>
          <a:off x="4124960" y="5505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160927</xdr:rowOff>
    </xdr:from>
    <xdr:to>
      <xdr:col>20</xdr:col>
      <xdr:colOff>38100</xdr:colOff>
      <xdr:row>33</xdr:row>
      <xdr:rowOff>91077</xdr:rowOff>
    </xdr:to>
    <xdr:sp macro="" textlink="">
      <xdr:nvSpPr>
        <xdr:cNvPr id="76" name="楕円 75"/>
        <xdr:cNvSpPr/>
      </xdr:nvSpPr>
      <xdr:spPr>
        <a:xfrm>
          <a:off x="3312160" y="5525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40277</xdr:rowOff>
    </xdr:from>
    <xdr:to>
      <xdr:col>24</xdr:col>
      <xdr:colOff>63500</xdr:colOff>
      <xdr:row>33</xdr:row>
      <xdr:rowOff>105592</xdr:rowOff>
    </xdr:to>
    <xdr:cxnSp macro="">
      <xdr:nvCxnSpPr>
        <xdr:cNvPr id="77" name="直線コネクタ 76"/>
        <xdr:cNvCxnSpPr/>
      </xdr:nvCxnSpPr>
      <xdr:spPr>
        <a:xfrm>
          <a:off x="3355340" y="5572397"/>
          <a:ext cx="7315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8" name="楕円 77"/>
        <xdr:cNvSpPr/>
      </xdr:nvSpPr>
      <xdr:spPr>
        <a:xfrm>
          <a:off x="25146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40277</xdr:rowOff>
    </xdr:from>
    <xdr:to>
      <xdr:col>19</xdr:col>
      <xdr:colOff>177800</xdr:colOff>
      <xdr:row>36</xdr:row>
      <xdr:rowOff>56606</xdr:rowOff>
    </xdr:to>
    <xdr:cxnSp macro="">
      <xdr:nvCxnSpPr>
        <xdr:cNvPr id="79" name="直線コネクタ 78"/>
        <xdr:cNvCxnSpPr/>
      </xdr:nvCxnSpPr>
      <xdr:spPr>
        <a:xfrm flipV="1">
          <a:off x="2565400" y="5572397"/>
          <a:ext cx="78994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144599</xdr:rowOff>
    </xdr:from>
    <xdr:to>
      <xdr:col>10</xdr:col>
      <xdr:colOff>165100</xdr:colOff>
      <xdr:row>36</xdr:row>
      <xdr:rowOff>74749</xdr:rowOff>
    </xdr:to>
    <xdr:sp macro="" textlink="">
      <xdr:nvSpPr>
        <xdr:cNvPr id="80" name="楕円 79"/>
        <xdr:cNvSpPr/>
      </xdr:nvSpPr>
      <xdr:spPr>
        <a:xfrm>
          <a:off x="1739900" y="6011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23949</xdr:rowOff>
    </xdr:from>
    <xdr:to>
      <xdr:col>15</xdr:col>
      <xdr:colOff>50800</xdr:colOff>
      <xdr:row>36</xdr:row>
      <xdr:rowOff>56606</xdr:rowOff>
    </xdr:to>
    <xdr:cxnSp macro="">
      <xdr:nvCxnSpPr>
        <xdr:cNvPr id="81" name="直線コネクタ 80"/>
        <xdr:cNvCxnSpPr/>
      </xdr:nvCxnSpPr>
      <xdr:spPr>
        <a:xfrm>
          <a:off x="1790700" y="605898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xdr:cNvSpPr/>
      </xdr:nvSpPr>
      <xdr:spPr>
        <a:xfrm>
          <a:off x="965200" y="5979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23949</xdr:rowOff>
    </xdr:to>
    <xdr:cxnSp macro="">
      <xdr:nvCxnSpPr>
        <xdr:cNvPr id="83" name="直線コネクタ 82"/>
        <xdr:cNvCxnSpPr/>
      </xdr:nvCxnSpPr>
      <xdr:spPr>
        <a:xfrm>
          <a:off x="1008380" y="6030142"/>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170564" y="624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3857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6110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83630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107604</xdr:rowOff>
    </xdr:from>
    <xdr:ext cx="340478" cy="259045"/>
    <xdr:sp macro="" textlink="">
      <xdr:nvSpPr>
        <xdr:cNvPr id="88" name="n_1mainValue【図書館】&#10;有形固定資産減価償却率"/>
        <xdr:cNvSpPr txBox="1"/>
      </xdr:nvSpPr>
      <xdr:spPr>
        <a:xfrm>
          <a:off x="3187641" y="5304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9" name="n_2mainValue【図書館】&#10;有形固定資産減価償却率"/>
        <xdr:cNvSpPr txBox="1"/>
      </xdr:nvSpPr>
      <xdr:spPr>
        <a:xfrm>
          <a:off x="2385704"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91276</xdr:rowOff>
    </xdr:from>
    <xdr:ext cx="405111" cy="259045"/>
    <xdr:sp macro="" textlink="">
      <xdr:nvSpPr>
        <xdr:cNvPr id="90" name="n_3mainValue【図書館】&#10;有形固定資産減価償却率"/>
        <xdr:cNvSpPr txBox="1"/>
      </xdr:nvSpPr>
      <xdr:spPr>
        <a:xfrm>
          <a:off x="1611004" y="579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xdr:cNvSpPr txBox="1"/>
      </xdr:nvSpPr>
      <xdr:spPr>
        <a:xfrm>
          <a:off x="836304" y="575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9219565" y="57645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92583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9154160" y="576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92583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9192260" y="6776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8445500" y="678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767080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68732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0985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xdr:cNvSpPr/>
      </xdr:nvSpPr>
      <xdr:spPr>
        <a:xfrm>
          <a:off x="9192260" y="6723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40657</xdr:rowOff>
    </xdr:from>
    <xdr:ext cx="469744" cy="259045"/>
    <xdr:sp macro="" textlink="">
      <xdr:nvSpPr>
        <xdr:cNvPr id="132" name="【図書館】&#10;一人当たり面積該当値テキスト"/>
        <xdr:cNvSpPr txBox="1"/>
      </xdr:nvSpPr>
      <xdr:spPr>
        <a:xfrm>
          <a:off x="9258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21590</xdr:rowOff>
    </xdr:from>
    <xdr:to>
      <xdr:col>50</xdr:col>
      <xdr:colOff>165100</xdr:colOff>
      <xdr:row>40</xdr:row>
      <xdr:rowOff>123190</xdr:rowOff>
    </xdr:to>
    <xdr:sp macro="" textlink="">
      <xdr:nvSpPr>
        <xdr:cNvPr id="133" name="楕円 132"/>
        <xdr:cNvSpPr/>
      </xdr:nvSpPr>
      <xdr:spPr>
        <a:xfrm>
          <a:off x="8445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72390</xdr:rowOff>
    </xdr:to>
    <xdr:cxnSp macro="">
      <xdr:nvCxnSpPr>
        <xdr:cNvPr id="134" name="直線コネクタ 133"/>
        <xdr:cNvCxnSpPr/>
      </xdr:nvCxnSpPr>
      <xdr:spPr>
        <a:xfrm flipV="1">
          <a:off x="8496300" y="677418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767080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72390</xdr:rowOff>
    </xdr:from>
    <xdr:to>
      <xdr:col>50</xdr:col>
      <xdr:colOff>114300</xdr:colOff>
      <xdr:row>41</xdr:row>
      <xdr:rowOff>19050</xdr:rowOff>
    </xdr:to>
    <xdr:cxnSp macro="">
      <xdr:nvCxnSpPr>
        <xdr:cNvPr id="136" name="直線コネクタ 135"/>
        <xdr:cNvCxnSpPr/>
      </xdr:nvCxnSpPr>
      <xdr:spPr>
        <a:xfrm flipV="1">
          <a:off x="7713980" y="6777990"/>
          <a:ext cx="7823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7" name="楕円 136"/>
        <xdr:cNvSpPr/>
      </xdr:nvSpPr>
      <xdr:spPr>
        <a:xfrm>
          <a:off x="687324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22860</xdr:rowOff>
    </xdr:to>
    <xdr:cxnSp macro="">
      <xdr:nvCxnSpPr>
        <xdr:cNvPr id="138" name="直線コネクタ 137"/>
        <xdr:cNvCxnSpPr/>
      </xdr:nvCxnSpPr>
      <xdr:spPr>
        <a:xfrm flipV="1">
          <a:off x="6924040" y="68922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09854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22860</xdr:rowOff>
    </xdr:from>
    <xdr:to>
      <xdr:col>41</xdr:col>
      <xdr:colOff>50800</xdr:colOff>
      <xdr:row>41</xdr:row>
      <xdr:rowOff>26670</xdr:rowOff>
    </xdr:to>
    <xdr:cxnSp macro="">
      <xdr:nvCxnSpPr>
        <xdr:cNvPr id="140" name="直線コネクタ 139"/>
        <xdr:cNvCxnSpPr/>
      </xdr:nvCxnSpPr>
      <xdr:spPr>
        <a:xfrm flipV="1">
          <a:off x="6149340" y="68961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8271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7509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67120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59373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139717</xdr:rowOff>
    </xdr:from>
    <xdr:ext cx="469744" cy="259045"/>
    <xdr:sp macro="" textlink="">
      <xdr:nvSpPr>
        <xdr:cNvPr id="145" name="n_1mainValue【図書館】&#10;一人当たり面積"/>
        <xdr:cNvSpPr txBox="1"/>
      </xdr:nvSpPr>
      <xdr:spPr>
        <a:xfrm>
          <a:off x="827158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7509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47" name="n_3mainValue【図書館】&#10;一人当たり面積"/>
        <xdr:cNvSpPr txBox="1"/>
      </xdr:nvSpPr>
      <xdr:spPr>
        <a:xfrm>
          <a:off x="67120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xdr:cNvSpPr txBox="1"/>
      </xdr:nvSpPr>
      <xdr:spPr>
        <a:xfrm>
          <a:off x="59373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086225" y="921258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124960" y="899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02082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12496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03606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73990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139700</xdr:rowOff>
    </xdr:from>
    <xdr:to>
      <xdr:col>24</xdr:col>
      <xdr:colOff>114300</xdr:colOff>
      <xdr:row>62</xdr:row>
      <xdr:rowOff>69850</xdr:rowOff>
    </xdr:to>
    <xdr:sp macro="" textlink="">
      <xdr:nvSpPr>
        <xdr:cNvPr id="189" name="楕円 188"/>
        <xdr:cNvSpPr/>
      </xdr:nvSpPr>
      <xdr:spPr>
        <a:xfrm>
          <a:off x="403606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118127</xdr:rowOff>
    </xdr:from>
    <xdr:ext cx="405111" cy="259045"/>
    <xdr:sp macro="" textlink="">
      <xdr:nvSpPr>
        <xdr:cNvPr id="190" name="【体育館・プール】&#10;有形固定資産減価償却率該当値テキスト"/>
        <xdr:cNvSpPr txBox="1"/>
      </xdr:nvSpPr>
      <xdr:spPr>
        <a:xfrm>
          <a:off x="412496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137795</xdr:rowOff>
    </xdr:from>
    <xdr:to>
      <xdr:col>20</xdr:col>
      <xdr:colOff>38100</xdr:colOff>
      <xdr:row>62</xdr:row>
      <xdr:rowOff>67945</xdr:rowOff>
    </xdr:to>
    <xdr:sp macro="" textlink="">
      <xdr:nvSpPr>
        <xdr:cNvPr id="191" name="楕円 190"/>
        <xdr:cNvSpPr/>
      </xdr:nvSpPr>
      <xdr:spPr>
        <a:xfrm>
          <a:off x="3312160" y="1036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17145</xdr:rowOff>
    </xdr:from>
    <xdr:to>
      <xdr:col>24</xdr:col>
      <xdr:colOff>63500</xdr:colOff>
      <xdr:row>62</xdr:row>
      <xdr:rowOff>19050</xdr:rowOff>
    </xdr:to>
    <xdr:cxnSp macro="">
      <xdr:nvCxnSpPr>
        <xdr:cNvPr id="192" name="直線コネクタ 191"/>
        <xdr:cNvCxnSpPr/>
      </xdr:nvCxnSpPr>
      <xdr:spPr>
        <a:xfrm>
          <a:off x="3355340" y="1041082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93" name="楕円 192"/>
        <xdr:cNvSpPr/>
      </xdr:nvSpPr>
      <xdr:spPr>
        <a:xfrm>
          <a:off x="2514600" y="1034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17145</xdr:rowOff>
    </xdr:to>
    <xdr:cxnSp macro="">
      <xdr:nvCxnSpPr>
        <xdr:cNvPr id="194" name="直線コネクタ 193"/>
        <xdr:cNvCxnSpPr/>
      </xdr:nvCxnSpPr>
      <xdr:spPr>
        <a:xfrm>
          <a:off x="2565400" y="1039177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5" name="楕円 194"/>
        <xdr:cNvSpPr/>
      </xdr:nvSpPr>
      <xdr:spPr>
        <a:xfrm>
          <a:off x="173990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61</xdr:row>
      <xdr:rowOff>165735</xdr:rowOff>
    </xdr:to>
    <xdr:cxnSp macro="">
      <xdr:nvCxnSpPr>
        <xdr:cNvPr id="196" name="直線コネクタ 195"/>
        <xdr:cNvCxnSpPr/>
      </xdr:nvCxnSpPr>
      <xdr:spPr>
        <a:xfrm>
          <a:off x="1790700" y="1038415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97" name="楕円 196"/>
        <xdr:cNvSpPr/>
      </xdr:nvSpPr>
      <xdr:spPr>
        <a:xfrm>
          <a:off x="965200" y="10295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158115</xdr:rowOff>
    </xdr:to>
    <xdr:cxnSp macro="">
      <xdr:nvCxnSpPr>
        <xdr:cNvPr id="198" name="直線コネクタ 197"/>
        <xdr:cNvCxnSpPr/>
      </xdr:nvCxnSpPr>
      <xdr:spPr>
        <a:xfrm>
          <a:off x="1008380" y="1034605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3857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61100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8363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59072</xdr:rowOff>
    </xdr:from>
    <xdr:ext cx="405111" cy="259045"/>
    <xdr:sp macro="" textlink="">
      <xdr:nvSpPr>
        <xdr:cNvPr id="203" name="n_1mainValue【体育館・プール】&#10;有形固定資産減価償却率"/>
        <xdr:cNvSpPr txBox="1"/>
      </xdr:nvSpPr>
      <xdr:spPr>
        <a:xfrm>
          <a:off x="317056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204" name="n_2mainValue【体育館・プール】&#10;有形固定資産減価償却率"/>
        <xdr:cNvSpPr txBox="1"/>
      </xdr:nvSpPr>
      <xdr:spPr>
        <a:xfrm>
          <a:off x="238570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205" name="n_3mainValue【体育館・プール】&#10;有形固定資産減価償却率"/>
        <xdr:cNvSpPr txBox="1"/>
      </xdr:nvSpPr>
      <xdr:spPr>
        <a:xfrm>
          <a:off x="161100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161942</xdr:rowOff>
    </xdr:from>
    <xdr:ext cx="405111" cy="259045"/>
    <xdr:sp macro="" textlink="">
      <xdr:nvSpPr>
        <xdr:cNvPr id="206" name="n_4mainValue【体育館・プール】&#10;有形固定資産減価償却率"/>
        <xdr:cNvSpPr txBox="1"/>
      </xdr:nvSpPr>
      <xdr:spPr>
        <a:xfrm>
          <a:off x="83630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9219565" y="9516237"/>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9258300" y="9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9154160" y="9516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9258300" y="1058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9192260" y="10611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8445500" y="1062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7670800" y="10630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68732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098540" y="10633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46" name="楕円 245"/>
        <xdr:cNvSpPr/>
      </xdr:nvSpPr>
      <xdr:spPr>
        <a:xfrm>
          <a:off x="9192260" y="10473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102379</xdr:rowOff>
    </xdr:from>
    <xdr:ext cx="469744" cy="259045"/>
    <xdr:sp macro="" textlink="">
      <xdr:nvSpPr>
        <xdr:cNvPr id="247" name="【体育館・プール】&#10;一人当たり面積該当値テキスト"/>
        <xdr:cNvSpPr txBox="1"/>
      </xdr:nvSpPr>
      <xdr:spPr>
        <a:xfrm>
          <a:off x="9258300" y="1032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71501</xdr:rowOff>
    </xdr:from>
    <xdr:to>
      <xdr:col>50</xdr:col>
      <xdr:colOff>165100</xdr:colOff>
      <xdr:row>63</xdr:row>
      <xdr:rowOff>1651</xdr:rowOff>
    </xdr:to>
    <xdr:sp macro="" textlink="">
      <xdr:nvSpPr>
        <xdr:cNvPr id="248" name="楕円 247"/>
        <xdr:cNvSpPr/>
      </xdr:nvSpPr>
      <xdr:spPr>
        <a:xfrm>
          <a:off x="8445500" y="10465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122301</xdr:rowOff>
    </xdr:from>
    <xdr:to>
      <xdr:col>55</xdr:col>
      <xdr:colOff>0</xdr:colOff>
      <xdr:row>62</xdr:row>
      <xdr:rowOff>130302</xdr:rowOff>
    </xdr:to>
    <xdr:cxnSp macro="">
      <xdr:nvCxnSpPr>
        <xdr:cNvPr id="249" name="直線コネクタ 248"/>
        <xdr:cNvCxnSpPr/>
      </xdr:nvCxnSpPr>
      <xdr:spPr>
        <a:xfrm>
          <a:off x="8496300" y="10515981"/>
          <a:ext cx="7239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77597</xdr:rowOff>
    </xdr:from>
    <xdr:to>
      <xdr:col>46</xdr:col>
      <xdr:colOff>38100</xdr:colOff>
      <xdr:row>63</xdr:row>
      <xdr:rowOff>7747</xdr:rowOff>
    </xdr:to>
    <xdr:sp macro="" textlink="">
      <xdr:nvSpPr>
        <xdr:cNvPr id="250" name="楕円 249"/>
        <xdr:cNvSpPr/>
      </xdr:nvSpPr>
      <xdr:spPr>
        <a:xfrm>
          <a:off x="7670800" y="10471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122301</xdr:rowOff>
    </xdr:from>
    <xdr:to>
      <xdr:col>50</xdr:col>
      <xdr:colOff>114300</xdr:colOff>
      <xdr:row>62</xdr:row>
      <xdr:rowOff>128397</xdr:rowOff>
    </xdr:to>
    <xdr:cxnSp macro="">
      <xdr:nvCxnSpPr>
        <xdr:cNvPr id="251" name="直線コネクタ 250"/>
        <xdr:cNvCxnSpPr/>
      </xdr:nvCxnSpPr>
      <xdr:spPr>
        <a:xfrm flipV="1">
          <a:off x="7713980" y="10515981"/>
          <a:ext cx="78232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87503</xdr:rowOff>
    </xdr:from>
    <xdr:to>
      <xdr:col>41</xdr:col>
      <xdr:colOff>101600</xdr:colOff>
      <xdr:row>63</xdr:row>
      <xdr:rowOff>17653</xdr:rowOff>
    </xdr:to>
    <xdr:sp macro="" textlink="">
      <xdr:nvSpPr>
        <xdr:cNvPr id="252" name="楕円 251"/>
        <xdr:cNvSpPr/>
      </xdr:nvSpPr>
      <xdr:spPr>
        <a:xfrm>
          <a:off x="6873240" y="10481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128397</xdr:rowOff>
    </xdr:from>
    <xdr:to>
      <xdr:col>45</xdr:col>
      <xdr:colOff>177800</xdr:colOff>
      <xdr:row>62</xdr:row>
      <xdr:rowOff>138303</xdr:rowOff>
    </xdr:to>
    <xdr:cxnSp macro="">
      <xdr:nvCxnSpPr>
        <xdr:cNvPr id="253" name="直線コネクタ 252"/>
        <xdr:cNvCxnSpPr/>
      </xdr:nvCxnSpPr>
      <xdr:spPr>
        <a:xfrm flipV="1">
          <a:off x="6924040" y="10522077"/>
          <a:ext cx="78994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101219</xdr:rowOff>
    </xdr:from>
    <xdr:to>
      <xdr:col>36</xdr:col>
      <xdr:colOff>165100</xdr:colOff>
      <xdr:row>63</xdr:row>
      <xdr:rowOff>31369</xdr:rowOff>
    </xdr:to>
    <xdr:sp macro="" textlink="">
      <xdr:nvSpPr>
        <xdr:cNvPr id="254" name="楕円 253"/>
        <xdr:cNvSpPr/>
      </xdr:nvSpPr>
      <xdr:spPr>
        <a:xfrm>
          <a:off x="6098540" y="10494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138303</xdr:rowOff>
    </xdr:from>
    <xdr:to>
      <xdr:col>41</xdr:col>
      <xdr:colOff>50800</xdr:colOff>
      <xdr:row>62</xdr:row>
      <xdr:rowOff>152019</xdr:rowOff>
    </xdr:to>
    <xdr:cxnSp macro="">
      <xdr:nvCxnSpPr>
        <xdr:cNvPr id="255" name="直線コネクタ 254"/>
        <xdr:cNvCxnSpPr/>
      </xdr:nvCxnSpPr>
      <xdr:spPr>
        <a:xfrm flipV="1">
          <a:off x="6149340" y="10531983"/>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8271587" y="1071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7509587"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67120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59373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18178</xdr:rowOff>
    </xdr:from>
    <xdr:ext cx="469744" cy="259045"/>
    <xdr:sp macro="" textlink="">
      <xdr:nvSpPr>
        <xdr:cNvPr id="260" name="n_1mainValue【体育館・プール】&#10;一人当たり面積"/>
        <xdr:cNvSpPr txBox="1"/>
      </xdr:nvSpPr>
      <xdr:spPr>
        <a:xfrm>
          <a:off x="8271587" y="102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24274</xdr:rowOff>
    </xdr:from>
    <xdr:ext cx="469744" cy="259045"/>
    <xdr:sp macro="" textlink="">
      <xdr:nvSpPr>
        <xdr:cNvPr id="261" name="n_2mainValue【体育館・プール】&#10;一人当たり面積"/>
        <xdr:cNvSpPr txBox="1"/>
      </xdr:nvSpPr>
      <xdr:spPr>
        <a:xfrm>
          <a:off x="750958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34180</xdr:rowOff>
    </xdr:from>
    <xdr:ext cx="469744" cy="259045"/>
    <xdr:sp macro="" textlink="">
      <xdr:nvSpPr>
        <xdr:cNvPr id="262" name="n_3mainValue【体育館・プール】&#10;一人当たり面積"/>
        <xdr:cNvSpPr txBox="1"/>
      </xdr:nvSpPr>
      <xdr:spPr>
        <a:xfrm>
          <a:off x="6712027" y="102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47896</xdr:rowOff>
    </xdr:from>
    <xdr:ext cx="469744" cy="259045"/>
    <xdr:sp macro="" textlink="">
      <xdr:nvSpPr>
        <xdr:cNvPr id="263" name="n_4mainValue【体育館・プール】&#10;一人当たり面積"/>
        <xdr:cNvSpPr txBox="1"/>
      </xdr:nvSpPr>
      <xdr:spPr>
        <a:xfrm>
          <a:off x="5937327" y="102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086225" y="13089527"/>
          <a:ext cx="0" cy="1496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124960" y="128723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020820" y="13089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12496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036060" y="138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312160" y="13854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5146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739900" y="138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965200" y="13803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95069</xdr:rowOff>
    </xdr:from>
    <xdr:to>
      <xdr:col>24</xdr:col>
      <xdr:colOff>114300</xdr:colOff>
      <xdr:row>86</xdr:row>
      <xdr:rowOff>25219</xdr:rowOff>
    </xdr:to>
    <xdr:sp macro="" textlink="">
      <xdr:nvSpPr>
        <xdr:cNvPr id="305" name="楕円 304"/>
        <xdr:cNvSpPr/>
      </xdr:nvSpPr>
      <xdr:spPr>
        <a:xfrm>
          <a:off x="4036060" y="14344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73496</xdr:rowOff>
    </xdr:from>
    <xdr:ext cx="405111" cy="259045"/>
    <xdr:sp macro="" textlink="">
      <xdr:nvSpPr>
        <xdr:cNvPr id="306" name="【福祉施設】&#10;有形固定資産減価償却率該当値テキスト"/>
        <xdr:cNvSpPr txBox="1"/>
      </xdr:nvSpPr>
      <xdr:spPr>
        <a:xfrm>
          <a:off x="4124960" y="1432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72208</xdr:rowOff>
    </xdr:from>
    <xdr:to>
      <xdr:col>20</xdr:col>
      <xdr:colOff>38100</xdr:colOff>
      <xdr:row>86</xdr:row>
      <xdr:rowOff>2358</xdr:rowOff>
    </xdr:to>
    <xdr:sp macro="" textlink="">
      <xdr:nvSpPr>
        <xdr:cNvPr id="307" name="楕円 306"/>
        <xdr:cNvSpPr/>
      </xdr:nvSpPr>
      <xdr:spPr>
        <a:xfrm>
          <a:off x="3312160" y="143216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123008</xdr:rowOff>
    </xdr:from>
    <xdr:to>
      <xdr:col>24</xdr:col>
      <xdr:colOff>63500</xdr:colOff>
      <xdr:row>85</xdr:row>
      <xdr:rowOff>145869</xdr:rowOff>
    </xdr:to>
    <xdr:cxnSp macro="">
      <xdr:nvCxnSpPr>
        <xdr:cNvPr id="308" name="直線コネクタ 307"/>
        <xdr:cNvCxnSpPr/>
      </xdr:nvCxnSpPr>
      <xdr:spPr>
        <a:xfrm>
          <a:off x="3355340" y="14372408"/>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50981</xdr:rowOff>
    </xdr:from>
    <xdr:to>
      <xdr:col>15</xdr:col>
      <xdr:colOff>101600</xdr:colOff>
      <xdr:row>85</xdr:row>
      <xdr:rowOff>152581</xdr:rowOff>
    </xdr:to>
    <xdr:sp macro="" textlink="">
      <xdr:nvSpPr>
        <xdr:cNvPr id="309" name="楕円 308"/>
        <xdr:cNvSpPr/>
      </xdr:nvSpPr>
      <xdr:spPr>
        <a:xfrm>
          <a:off x="2514600" y="14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101781</xdr:rowOff>
    </xdr:from>
    <xdr:to>
      <xdr:col>19</xdr:col>
      <xdr:colOff>177800</xdr:colOff>
      <xdr:row>85</xdr:row>
      <xdr:rowOff>123008</xdr:rowOff>
    </xdr:to>
    <xdr:cxnSp macro="">
      <xdr:nvCxnSpPr>
        <xdr:cNvPr id="310" name="直線コネクタ 309"/>
        <xdr:cNvCxnSpPr/>
      </xdr:nvCxnSpPr>
      <xdr:spPr>
        <a:xfrm>
          <a:off x="2565400" y="14351181"/>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26488</xdr:rowOff>
    </xdr:from>
    <xdr:to>
      <xdr:col>10</xdr:col>
      <xdr:colOff>165100</xdr:colOff>
      <xdr:row>85</xdr:row>
      <xdr:rowOff>128088</xdr:rowOff>
    </xdr:to>
    <xdr:sp macro="" textlink="">
      <xdr:nvSpPr>
        <xdr:cNvPr id="311" name="楕円 310"/>
        <xdr:cNvSpPr/>
      </xdr:nvSpPr>
      <xdr:spPr>
        <a:xfrm>
          <a:off x="1739900" y="142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77288</xdr:rowOff>
    </xdr:from>
    <xdr:to>
      <xdr:col>15</xdr:col>
      <xdr:colOff>50800</xdr:colOff>
      <xdr:row>85</xdr:row>
      <xdr:rowOff>101781</xdr:rowOff>
    </xdr:to>
    <xdr:cxnSp macro="">
      <xdr:nvCxnSpPr>
        <xdr:cNvPr id="312" name="直線コネクタ 311"/>
        <xdr:cNvCxnSpPr/>
      </xdr:nvCxnSpPr>
      <xdr:spPr>
        <a:xfrm>
          <a:off x="1790700" y="1432668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3629</xdr:rowOff>
    </xdr:from>
    <xdr:to>
      <xdr:col>6</xdr:col>
      <xdr:colOff>38100</xdr:colOff>
      <xdr:row>85</xdr:row>
      <xdr:rowOff>105229</xdr:rowOff>
    </xdr:to>
    <xdr:sp macro="" textlink="">
      <xdr:nvSpPr>
        <xdr:cNvPr id="313" name="楕円 312"/>
        <xdr:cNvSpPr/>
      </xdr:nvSpPr>
      <xdr:spPr>
        <a:xfrm>
          <a:off x="965200" y="14253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54429</xdr:rowOff>
    </xdr:from>
    <xdr:to>
      <xdr:col>10</xdr:col>
      <xdr:colOff>114300</xdr:colOff>
      <xdr:row>85</xdr:row>
      <xdr:rowOff>77288</xdr:rowOff>
    </xdr:to>
    <xdr:cxnSp macro="">
      <xdr:nvCxnSpPr>
        <xdr:cNvPr id="314" name="直線コネクタ 313"/>
        <xdr:cNvCxnSpPr/>
      </xdr:nvCxnSpPr>
      <xdr:spPr>
        <a:xfrm>
          <a:off x="1008380" y="14303829"/>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17056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38570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61100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836304" y="1358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164935</xdr:rowOff>
    </xdr:from>
    <xdr:ext cx="405111" cy="259045"/>
    <xdr:sp macro="" textlink="">
      <xdr:nvSpPr>
        <xdr:cNvPr id="319" name="n_1mainValue【福祉施設】&#10;有形固定資産減価償却率"/>
        <xdr:cNvSpPr txBox="1"/>
      </xdr:nvSpPr>
      <xdr:spPr>
        <a:xfrm>
          <a:off x="3170564" y="1441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143708</xdr:rowOff>
    </xdr:from>
    <xdr:ext cx="405111" cy="259045"/>
    <xdr:sp macro="" textlink="">
      <xdr:nvSpPr>
        <xdr:cNvPr id="320" name="n_2mainValue【福祉施設】&#10;有形固定資産減価償却率"/>
        <xdr:cNvSpPr txBox="1"/>
      </xdr:nvSpPr>
      <xdr:spPr>
        <a:xfrm>
          <a:off x="2385704" y="143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119215</xdr:rowOff>
    </xdr:from>
    <xdr:ext cx="405111" cy="259045"/>
    <xdr:sp macro="" textlink="">
      <xdr:nvSpPr>
        <xdr:cNvPr id="321" name="n_3mainValue【福祉施設】&#10;有形固定資産減価償却率"/>
        <xdr:cNvSpPr txBox="1"/>
      </xdr:nvSpPr>
      <xdr:spPr>
        <a:xfrm>
          <a:off x="1611004" y="1436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96356</xdr:rowOff>
    </xdr:from>
    <xdr:ext cx="405111" cy="259045"/>
    <xdr:sp macro="" textlink="">
      <xdr:nvSpPr>
        <xdr:cNvPr id="322" name="n_4mainValue【福祉施設】&#10;有形固定資産減価償却率"/>
        <xdr:cNvSpPr txBox="1"/>
      </xdr:nvSpPr>
      <xdr:spPr>
        <a:xfrm>
          <a:off x="836304" y="1434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9219565" y="132143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9258300" y="129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9154160" y="13214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9258300" y="1414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9192260" y="14287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844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767080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687324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09854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81280</xdr:rowOff>
    </xdr:from>
    <xdr:to>
      <xdr:col>55</xdr:col>
      <xdr:colOff>50800</xdr:colOff>
      <xdr:row>86</xdr:row>
      <xdr:rowOff>11430</xdr:rowOff>
    </xdr:to>
    <xdr:sp macro="" textlink="">
      <xdr:nvSpPr>
        <xdr:cNvPr id="362" name="楕円 361"/>
        <xdr:cNvSpPr/>
      </xdr:nvSpPr>
      <xdr:spPr>
        <a:xfrm>
          <a:off x="9192260" y="14330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59707</xdr:rowOff>
    </xdr:from>
    <xdr:ext cx="469744" cy="259045"/>
    <xdr:sp macro="" textlink="">
      <xdr:nvSpPr>
        <xdr:cNvPr id="363" name="【福祉施設】&#10;一人当たり面積該当値テキスト"/>
        <xdr:cNvSpPr txBox="1"/>
      </xdr:nvSpPr>
      <xdr:spPr>
        <a:xfrm>
          <a:off x="92583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83820</xdr:rowOff>
    </xdr:from>
    <xdr:to>
      <xdr:col>50</xdr:col>
      <xdr:colOff>165100</xdr:colOff>
      <xdr:row>86</xdr:row>
      <xdr:rowOff>13970</xdr:rowOff>
    </xdr:to>
    <xdr:sp macro="" textlink="">
      <xdr:nvSpPr>
        <xdr:cNvPr id="364" name="楕円 363"/>
        <xdr:cNvSpPr/>
      </xdr:nvSpPr>
      <xdr:spPr>
        <a:xfrm>
          <a:off x="8445500" y="14333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132080</xdr:rowOff>
    </xdr:from>
    <xdr:to>
      <xdr:col>55</xdr:col>
      <xdr:colOff>0</xdr:colOff>
      <xdr:row>85</xdr:row>
      <xdr:rowOff>134620</xdr:rowOff>
    </xdr:to>
    <xdr:cxnSp macro="">
      <xdr:nvCxnSpPr>
        <xdr:cNvPr id="365" name="直線コネクタ 364"/>
        <xdr:cNvCxnSpPr/>
      </xdr:nvCxnSpPr>
      <xdr:spPr>
        <a:xfrm flipV="1">
          <a:off x="8496300" y="1438148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87630</xdr:rowOff>
    </xdr:from>
    <xdr:to>
      <xdr:col>46</xdr:col>
      <xdr:colOff>38100</xdr:colOff>
      <xdr:row>86</xdr:row>
      <xdr:rowOff>17780</xdr:rowOff>
    </xdr:to>
    <xdr:sp macro="" textlink="">
      <xdr:nvSpPr>
        <xdr:cNvPr id="366" name="楕円 365"/>
        <xdr:cNvSpPr/>
      </xdr:nvSpPr>
      <xdr:spPr>
        <a:xfrm>
          <a:off x="7670800" y="1433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134620</xdr:rowOff>
    </xdr:from>
    <xdr:to>
      <xdr:col>50</xdr:col>
      <xdr:colOff>114300</xdr:colOff>
      <xdr:row>85</xdr:row>
      <xdr:rowOff>138430</xdr:rowOff>
    </xdr:to>
    <xdr:cxnSp macro="">
      <xdr:nvCxnSpPr>
        <xdr:cNvPr id="367" name="直線コネクタ 366"/>
        <xdr:cNvCxnSpPr/>
      </xdr:nvCxnSpPr>
      <xdr:spPr>
        <a:xfrm flipV="1">
          <a:off x="7713980" y="143840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8" name="楕円 367"/>
        <xdr:cNvSpPr/>
      </xdr:nvSpPr>
      <xdr:spPr>
        <a:xfrm>
          <a:off x="68732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138430</xdr:rowOff>
    </xdr:from>
    <xdr:to>
      <xdr:col>45</xdr:col>
      <xdr:colOff>177800</xdr:colOff>
      <xdr:row>85</xdr:row>
      <xdr:rowOff>140970</xdr:rowOff>
    </xdr:to>
    <xdr:cxnSp macro="">
      <xdr:nvCxnSpPr>
        <xdr:cNvPr id="369" name="直線コネクタ 368"/>
        <xdr:cNvCxnSpPr/>
      </xdr:nvCxnSpPr>
      <xdr:spPr>
        <a:xfrm flipV="1">
          <a:off x="6924040" y="1438783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93980</xdr:rowOff>
    </xdr:from>
    <xdr:to>
      <xdr:col>36</xdr:col>
      <xdr:colOff>165100</xdr:colOff>
      <xdr:row>86</xdr:row>
      <xdr:rowOff>24130</xdr:rowOff>
    </xdr:to>
    <xdr:sp macro="" textlink="">
      <xdr:nvSpPr>
        <xdr:cNvPr id="370" name="楕円 369"/>
        <xdr:cNvSpPr/>
      </xdr:nvSpPr>
      <xdr:spPr>
        <a:xfrm>
          <a:off x="6098540" y="1434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144780</xdr:rowOff>
    </xdr:to>
    <xdr:cxnSp macro="">
      <xdr:nvCxnSpPr>
        <xdr:cNvPr id="371" name="直線コネクタ 370"/>
        <xdr:cNvCxnSpPr/>
      </xdr:nvCxnSpPr>
      <xdr:spPr>
        <a:xfrm flipV="1">
          <a:off x="6149340" y="1439037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8271587" y="140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7509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6712027" y="1408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5937327" y="140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5097</xdr:rowOff>
    </xdr:from>
    <xdr:ext cx="469744" cy="259045"/>
    <xdr:sp macro="" textlink="">
      <xdr:nvSpPr>
        <xdr:cNvPr id="376" name="n_1mainValue【福祉施設】&#10;一人当たり面積"/>
        <xdr:cNvSpPr txBox="1"/>
      </xdr:nvSpPr>
      <xdr:spPr>
        <a:xfrm>
          <a:off x="8271587" y="1442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8907</xdr:rowOff>
    </xdr:from>
    <xdr:ext cx="469744" cy="259045"/>
    <xdr:sp macro="" textlink="">
      <xdr:nvSpPr>
        <xdr:cNvPr id="377" name="n_2mainValue【福祉施設】&#10;一人当たり面積"/>
        <xdr:cNvSpPr txBox="1"/>
      </xdr:nvSpPr>
      <xdr:spPr>
        <a:xfrm>
          <a:off x="750958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8" name="n_3mainValue【福祉施設】&#10;一人当たり面積"/>
        <xdr:cNvSpPr txBox="1"/>
      </xdr:nvSpPr>
      <xdr:spPr>
        <a:xfrm>
          <a:off x="671202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15257</xdr:rowOff>
    </xdr:from>
    <xdr:ext cx="469744" cy="259045"/>
    <xdr:sp macro="" textlink="">
      <xdr:nvSpPr>
        <xdr:cNvPr id="379" name="n_4mainValue【福祉施設】&#10;一人当たり面積"/>
        <xdr:cNvSpPr txBox="1"/>
      </xdr:nvSpPr>
      <xdr:spPr>
        <a:xfrm>
          <a:off x="59373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124960" y="17336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03606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73990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96520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421" name="楕円 420"/>
        <xdr:cNvSpPr/>
      </xdr:nvSpPr>
      <xdr:spPr>
        <a:xfrm>
          <a:off x="403606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20156</xdr:rowOff>
    </xdr:from>
    <xdr:ext cx="405111" cy="259045"/>
    <xdr:sp macro="" textlink="">
      <xdr:nvSpPr>
        <xdr:cNvPr id="422" name="【市民会館】&#10;有形固定資産減価償却率該当値テキスト"/>
        <xdr:cNvSpPr txBox="1"/>
      </xdr:nvSpPr>
      <xdr:spPr>
        <a:xfrm>
          <a:off x="4124960"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23" name="楕円 422"/>
        <xdr:cNvSpPr/>
      </xdr:nvSpPr>
      <xdr:spPr>
        <a:xfrm>
          <a:off x="3312160" y="17642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92529</xdr:rowOff>
    </xdr:to>
    <xdr:cxnSp macro="">
      <xdr:nvCxnSpPr>
        <xdr:cNvPr id="424" name="直線コネクタ 423"/>
        <xdr:cNvCxnSpPr/>
      </xdr:nvCxnSpPr>
      <xdr:spPr>
        <a:xfrm>
          <a:off x="3355340" y="17693095"/>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5806</xdr:rowOff>
    </xdr:from>
    <xdr:to>
      <xdr:col>15</xdr:col>
      <xdr:colOff>101600</xdr:colOff>
      <xdr:row>105</xdr:row>
      <xdr:rowOff>107406</xdr:rowOff>
    </xdr:to>
    <xdr:sp macro="" textlink="">
      <xdr:nvSpPr>
        <xdr:cNvPr id="425" name="楕円 424"/>
        <xdr:cNvSpPr/>
      </xdr:nvSpPr>
      <xdr:spPr>
        <a:xfrm>
          <a:off x="25146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90895</xdr:rowOff>
    </xdr:to>
    <xdr:cxnSp macro="">
      <xdr:nvCxnSpPr>
        <xdr:cNvPr id="426" name="直線コネクタ 425"/>
        <xdr:cNvCxnSpPr/>
      </xdr:nvCxnSpPr>
      <xdr:spPr>
        <a:xfrm>
          <a:off x="2565400" y="17658806"/>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27" name="楕円 426"/>
        <xdr:cNvSpPr/>
      </xdr:nvSpPr>
      <xdr:spPr>
        <a:xfrm>
          <a:off x="17399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56606</xdr:rowOff>
    </xdr:to>
    <xdr:cxnSp macro="">
      <xdr:nvCxnSpPr>
        <xdr:cNvPr id="428" name="直線コネクタ 427"/>
        <xdr:cNvCxnSpPr/>
      </xdr:nvCxnSpPr>
      <xdr:spPr>
        <a:xfrm>
          <a:off x="1790700" y="17644111"/>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29" name="楕円 428"/>
        <xdr:cNvSpPr/>
      </xdr:nvSpPr>
      <xdr:spPr>
        <a:xfrm>
          <a:off x="965200" y="17580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41911</xdr:rowOff>
    </xdr:to>
    <xdr:cxnSp macro="">
      <xdr:nvCxnSpPr>
        <xdr:cNvPr id="430" name="直線コネクタ 429"/>
        <xdr:cNvCxnSpPr/>
      </xdr:nvCxnSpPr>
      <xdr:spPr>
        <a:xfrm>
          <a:off x="1008380" y="17627781"/>
          <a:ext cx="78232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17056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3857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6110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83630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5" name="n_1mainValue【市民会館】&#10;有形固定資産減価償却率"/>
        <xdr:cNvSpPr txBox="1"/>
      </xdr:nvSpPr>
      <xdr:spPr>
        <a:xfrm>
          <a:off x="317056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436" name="n_2mainValue【市民会館】&#10;有形固定資産減価償却率"/>
        <xdr:cNvSpPr txBox="1"/>
      </xdr:nvSpPr>
      <xdr:spPr>
        <a:xfrm>
          <a:off x="238570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37" name="n_3mainValue【市民会館】&#10;有形固定資産減価償却率"/>
        <xdr:cNvSpPr txBox="1"/>
      </xdr:nvSpPr>
      <xdr:spPr>
        <a:xfrm>
          <a:off x="161100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38" name="n_4mainValue【市民会館】&#10;有形固定資産減価償却率"/>
        <xdr:cNvSpPr txBox="1"/>
      </xdr:nvSpPr>
      <xdr:spPr>
        <a:xfrm>
          <a:off x="836304"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9219565" y="16743046"/>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9258300" y="1652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9154160" y="16743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9258300" y="1783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9192260" y="17856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844550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7670800" y="1788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68732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0985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8" name="楕円 477"/>
        <xdr:cNvSpPr/>
      </xdr:nvSpPr>
      <xdr:spPr>
        <a:xfrm>
          <a:off x="919226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48277</xdr:rowOff>
    </xdr:from>
    <xdr:ext cx="469744" cy="259045"/>
    <xdr:sp macro="" textlink="">
      <xdr:nvSpPr>
        <xdr:cNvPr id="479" name="【市民会館】&#10;一人当たり面積該当値テキスト"/>
        <xdr:cNvSpPr txBox="1"/>
      </xdr:nvSpPr>
      <xdr:spPr>
        <a:xfrm>
          <a:off x="92583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80" name="楕円 479"/>
        <xdr:cNvSpPr/>
      </xdr:nvSpPr>
      <xdr:spPr>
        <a:xfrm>
          <a:off x="844550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76200</xdr:rowOff>
    </xdr:to>
    <xdr:cxnSp macro="">
      <xdr:nvCxnSpPr>
        <xdr:cNvPr id="481" name="直線コネクタ 480"/>
        <xdr:cNvCxnSpPr/>
      </xdr:nvCxnSpPr>
      <xdr:spPr>
        <a:xfrm>
          <a:off x="8496300" y="1780794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82" name="楕円 481"/>
        <xdr:cNvSpPr/>
      </xdr:nvSpPr>
      <xdr:spPr>
        <a:xfrm>
          <a:off x="7670800" y="1776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45720</xdr:rowOff>
    </xdr:to>
    <xdr:cxnSp macro="">
      <xdr:nvCxnSpPr>
        <xdr:cNvPr id="483" name="直線コネクタ 482"/>
        <xdr:cNvCxnSpPr/>
      </xdr:nvCxnSpPr>
      <xdr:spPr>
        <a:xfrm flipV="1">
          <a:off x="7713980" y="1780794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xdr:rowOff>
    </xdr:from>
    <xdr:to>
      <xdr:col>41</xdr:col>
      <xdr:colOff>101600</xdr:colOff>
      <xdr:row>106</xdr:row>
      <xdr:rowOff>107950</xdr:rowOff>
    </xdr:to>
    <xdr:sp macro="" textlink="">
      <xdr:nvSpPr>
        <xdr:cNvPr id="484" name="楕円 483"/>
        <xdr:cNvSpPr/>
      </xdr:nvSpPr>
      <xdr:spPr>
        <a:xfrm>
          <a:off x="687324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45720</xdr:rowOff>
    </xdr:from>
    <xdr:to>
      <xdr:col>45</xdr:col>
      <xdr:colOff>177800</xdr:colOff>
      <xdr:row>106</xdr:row>
      <xdr:rowOff>57150</xdr:rowOff>
    </xdr:to>
    <xdr:cxnSp macro="">
      <xdr:nvCxnSpPr>
        <xdr:cNvPr id="485" name="直線コネクタ 484"/>
        <xdr:cNvCxnSpPr/>
      </xdr:nvCxnSpPr>
      <xdr:spPr>
        <a:xfrm flipV="1">
          <a:off x="6924040" y="178155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17780</xdr:rowOff>
    </xdr:from>
    <xdr:to>
      <xdr:col>36</xdr:col>
      <xdr:colOff>165100</xdr:colOff>
      <xdr:row>106</xdr:row>
      <xdr:rowOff>119380</xdr:rowOff>
    </xdr:to>
    <xdr:sp macro="" textlink="">
      <xdr:nvSpPr>
        <xdr:cNvPr id="486" name="楕円 485"/>
        <xdr:cNvSpPr/>
      </xdr:nvSpPr>
      <xdr:spPr>
        <a:xfrm>
          <a:off x="609854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57150</xdr:rowOff>
    </xdr:from>
    <xdr:to>
      <xdr:col>41</xdr:col>
      <xdr:colOff>50800</xdr:colOff>
      <xdr:row>106</xdr:row>
      <xdr:rowOff>68580</xdr:rowOff>
    </xdr:to>
    <xdr:cxnSp macro="">
      <xdr:nvCxnSpPr>
        <xdr:cNvPr id="487" name="直線コネクタ 486"/>
        <xdr:cNvCxnSpPr/>
      </xdr:nvCxnSpPr>
      <xdr:spPr>
        <a:xfrm flipV="1">
          <a:off x="6149340" y="1782699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8271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7509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671202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59373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92" name="n_1mainValue【市民会館】&#10;一人当たり面積"/>
        <xdr:cNvSpPr txBox="1"/>
      </xdr:nvSpPr>
      <xdr:spPr>
        <a:xfrm>
          <a:off x="8271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93" name="n_2mainValue【市民会館】&#10;一人当たり面積"/>
        <xdr:cNvSpPr txBox="1"/>
      </xdr:nvSpPr>
      <xdr:spPr>
        <a:xfrm>
          <a:off x="750958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4" name="n_3mainValue【市民会館】&#10;一人当たり面積"/>
        <xdr:cNvSpPr txBox="1"/>
      </xdr:nvSpPr>
      <xdr:spPr>
        <a:xfrm>
          <a:off x="671202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135907</xdr:rowOff>
    </xdr:from>
    <xdr:ext cx="469744" cy="259045"/>
    <xdr:sp macro="" textlink="">
      <xdr:nvSpPr>
        <xdr:cNvPr id="495" name="n_4mainValue【市民会館】&#10;一人当たり面積"/>
        <xdr:cNvSpPr txBox="1"/>
      </xdr:nvSpPr>
      <xdr:spPr>
        <a:xfrm>
          <a:off x="5937327" y="175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4414500" y="6406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4325600" y="64283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2804140" y="64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2029440" y="583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537" name="楕円 536"/>
        <xdr:cNvSpPr/>
      </xdr:nvSpPr>
      <xdr:spPr>
        <a:xfrm>
          <a:off x="14325600" y="60571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538" name="【一般廃棄物処理施設】&#10;有形固定資産減価償却率該当値テキスト"/>
        <xdr:cNvSpPr txBox="1"/>
      </xdr:nvSpPr>
      <xdr:spPr>
        <a:xfrm>
          <a:off x="14414500"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539" name="楕円 538"/>
        <xdr:cNvSpPr/>
      </xdr:nvSpPr>
      <xdr:spPr>
        <a:xfrm>
          <a:off x="1357884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72934</xdr:rowOff>
    </xdr:to>
    <xdr:cxnSp macro="">
      <xdr:nvCxnSpPr>
        <xdr:cNvPr id="540" name="直線コネクタ 539"/>
        <xdr:cNvCxnSpPr/>
      </xdr:nvCxnSpPr>
      <xdr:spPr>
        <a:xfrm>
          <a:off x="13629640" y="6065520"/>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110308</xdr:rowOff>
    </xdr:from>
    <xdr:to>
      <xdr:col>76</xdr:col>
      <xdr:colOff>165100</xdr:colOff>
      <xdr:row>36</xdr:row>
      <xdr:rowOff>40458</xdr:rowOff>
    </xdr:to>
    <xdr:sp macro="" textlink="">
      <xdr:nvSpPr>
        <xdr:cNvPr id="541" name="楕円 540"/>
        <xdr:cNvSpPr/>
      </xdr:nvSpPr>
      <xdr:spPr>
        <a:xfrm>
          <a:off x="12804140" y="5977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161108</xdr:rowOff>
    </xdr:from>
    <xdr:to>
      <xdr:col>81</xdr:col>
      <xdr:colOff>50800</xdr:colOff>
      <xdr:row>36</xdr:row>
      <xdr:rowOff>30480</xdr:rowOff>
    </xdr:to>
    <xdr:cxnSp macro="">
      <xdr:nvCxnSpPr>
        <xdr:cNvPr id="542" name="直線コネクタ 541"/>
        <xdr:cNvCxnSpPr/>
      </xdr:nvCxnSpPr>
      <xdr:spPr>
        <a:xfrm>
          <a:off x="12854940" y="6028508"/>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543" name="楕円 542"/>
        <xdr:cNvSpPr/>
      </xdr:nvSpPr>
      <xdr:spPr>
        <a:xfrm>
          <a:off x="12029440" y="5936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120287</xdr:rowOff>
    </xdr:from>
    <xdr:to>
      <xdr:col>76</xdr:col>
      <xdr:colOff>114300</xdr:colOff>
      <xdr:row>35</xdr:row>
      <xdr:rowOff>161108</xdr:rowOff>
    </xdr:to>
    <xdr:cxnSp macro="">
      <xdr:nvCxnSpPr>
        <xdr:cNvPr id="544" name="直線コネクタ 543"/>
        <xdr:cNvCxnSpPr/>
      </xdr:nvCxnSpPr>
      <xdr:spPr>
        <a:xfrm>
          <a:off x="12072620" y="5987687"/>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545" name="楕円 544"/>
        <xdr:cNvSpPr/>
      </xdr:nvSpPr>
      <xdr:spPr>
        <a:xfrm>
          <a:off x="1123188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120287</xdr:rowOff>
    </xdr:to>
    <xdr:cxnSp macro="">
      <xdr:nvCxnSpPr>
        <xdr:cNvPr id="546" name="直線コネクタ 545"/>
        <xdr:cNvCxnSpPr/>
      </xdr:nvCxnSpPr>
      <xdr:spPr>
        <a:xfrm>
          <a:off x="11282680" y="596646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267524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19005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110298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551" name="n_1mainValue【一般廃棄物処理施設】&#10;有形固定資産減価償却率"/>
        <xdr:cNvSpPr txBox="1"/>
      </xdr:nvSpPr>
      <xdr:spPr>
        <a:xfrm>
          <a:off x="134372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56985</xdr:rowOff>
    </xdr:from>
    <xdr:ext cx="405111" cy="259045"/>
    <xdr:sp macro="" textlink="">
      <xdr:nvSpPr>
        <xdr:cNvPr id="552" name="n_2mainValue【一般廃棄物処理施設】&#10;有形固定資産減価償却率"/>
        <xdr:cNvSpPr txBox="1"/>
      </xdr:nvSpPr>
      <xdr:spPr>
        <a:xfrm>
          <a:off x="12675244" y="575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162214</xdr:rowOff>
    </xdr:from>
    <xdr:ext cx="405111" cy="259045"/>
    <xdr:sp macro="" textlink="">
      <xdr:nvSpPr>
        <xdr:cNvPr id="553" name="n_3mainValue【一般廃棄物処理施設】&#10;有形固定資産減価償却率"/>
        <xdr:cNvSpPr txBox="1"/>
      </xdr:nvSpPr>
      <xdr:spPr>
        <a:xfrm>
          <a:off x="11900544" y="602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554" name="n_4mainValue【一般廃棄物処理施設】&#10;有形固定資産減価償却率"/>
        <xdr:cNvSpPr txBox="1"/>
      </xdr:nvSpPr>
      <xdr:spPr>
        <a:xfrm>
          <a:off x="1110298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19509104" y="5572770"/>
          <a:ext cx="0" cy="14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19547840" y="5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19443700" y="557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19547840" y="655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19458940" y="670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18735040" y="67092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17937480" y="67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7162780" y="6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6388080" y="6739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8696</xdr:rowOff>
    </xdr:from>
    <xdr:to>
      <xdr:col>116</xdr:col>
      <xdr:colOff>114300</xdr:colOff>
      <xdr:row>40</xdr:row>
      <xdr:rowOff>110296</xdr:rowOff>
    </xdr:to>
    <xdr:sp macro="" textlink="">
      <xdr:nvSpPr>
        <xdr:cNvPr id="592" name="楕円 591"/>
        <xdr:cNvSpPr/>
      </xdr:nvSpPr>
      <xdr:spPr>
        <a:xfrm>
          <a:off x="19458940" y="67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158573</xdr:rowOff>
    </xdr:from>
    <xdr:ext cx="599010" cy="259045"/>
    <xdr:sp macro="" textlink="">
      <xdr:nvSpPr>
        <xdr:cNvPr id="593" name="【一般廃棄物処理施設】&#10;一人当たり有形固定資産（償却資産）額該当値テキスト"/>
        <xdr:cNvSpPr txBox="1"/>
      </xdr:nvSpPr>
      <xdr:spPr>
        <a:xfrm>
          <a:off x="19547840" y="669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12747</xdr:rowOff>
    </xdr:from>
    <xdr:to>
      <xdr:col>112</xdr:col>
      <xdr:colOff>38100</xdr:colOff>
      <xdr:row>40</xdr:row>
      <xdr:rowOff>114347</xdr:rowOff>
    </xdr:to>
    <xdr:sp macro="" textlink="">
      <xdr:nvSpPr>
        <xdr:cNvPr id="594" name="楕円 593"/>
        <xdr:cNvSpPr/>
      </xdr:nvSpPr>
      <xdr:spPr>
        <a:xfrm>
          <a:off x="18735040" y="6718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59496</xdr:rowOff>
    </xdr:from>
    <xdr:to>
      <xdr:col>116</xdr:col>
      <xdr:colOff>63500</xdr:colOff>
      <xdr:row>40</xdr:row>
      <xdr:rowOff>63547</xdr:rowOff>
    </xdr:to>
    <xdr:cxnSp macro="">
      <xdr:nvCxnSpPr>
        <xdr:cNvPr id="595" name="直線コネクタ 594"/>
        <xdr:cNvCxnSpPr/>
      </xdr:nvCxnSpPr>
      <xdr:spPr>
        <a:xfrm flipV="1">
          <a:off x="18778220" y="6765096"/>
          <a:ext cx="73152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17639</xdr:rowOff>
    </xdr:from>
    <xdr:to>
      <xdr:col>107</xdr:col>
      <xdr:colOff>101600</xdr:colOff>
      <xdr:row>40</xdr:row>
      <xdr:rowOff>119239</xdr:rowOff>
    </xdr:to>
    <xdr:sp macro="" textlink="">
      <xdr:nvSpPr>
        <xdr:cNvPr id="596" name="楕円 595"/>
        <xdr:cNvSpPr/>
      </xdr:nvSpPr>
      <xdr:spPr>
        <a:xfrm>
          <a:off x="17937480" y="67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63547</xdr:rowOff>
    </xdr:from>
    <xdr:to>
      <xdr:col>111</xdr:col>
      <xdr:colOff>177800</xdr:colOff>
      <xdr:row>40</xdr:row>
      <xdr:rowOff>68439</xdr:rowOff>
    </xdr:to>
    <xdr:cxnSp macro="">
      <xdr:nvCxnSpPr>
        <xdr:cNvPr id="597" name="直線コネクタ 596"/>
        <xdr:cNvCxnSpPr/>
      </xdr:nvCxnSpPr>
      <xdr:spPr>
        <a:xfrm flipV="1">
          <a:off x="17988280" y="6769147"/>
          <a:ext cx="78994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23489</xdr:rowOff>
    </xdr:from>
    <xdr:to>
      <xdr:col>102</xdr:col>
      <xdr:colOff>165100</xdr:colOff>
      <xdr:row>40</xdr:row>
      <xdr:rowOff>125089</xdr:rowOff>
    </xdr:to>
    <xdr:sp macro="" textlink="">
      <xdr:nvSpPr>
        <xdr:cNvPr id="598" name="楕円 597"/>
        <xdr:cNvSpPr/>
      </xdr:nvSpPr>
      <xdr:spPr>
        <a:xfrm>
          <a:off x="17162780" y="67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68439</xdr:rowOff>
    </xdr:from>
    <xdr:to>
      <xdr:col>107</xdr:col>
      <xdr:colOff>50800</xdr:colOff>
      <xdr:row>40</xdr:row>
      <xdr:rowOff>74289</xdr:rowOff>
    </xdr:to>
    <xdr:cxnSp macro="">
      <xdr:nvCxnSpPr>
        <xdr:cNvPr id="599" name="直線コネクタ 598"/>
        <xdr:cNvCxnSpPr/>
      </xdr:nvCxnSpPr>
      <xdr:spPr>
        <a:xfrm flipV="1">
          <a:off x="17213580" y="6774039"/>
          <a:ext cx="7747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38353</xdr:rowOff>
    </xdr:from>
    <xdr:to>
      <xdr:col>98</xdr:col>
      <xdr:colOff>38100</xdr:colOff>
      <xdr:row>40</xdr:row>
      <xdr:rowOff>139953</xdr:rowOff>
    </xdr:to>
    <xdr:sp macro="" textlink="">
      <xdr:nvSpPr>
        <xdr:cNvPr id="600" name="楕円 599"/>
        <xdr:cNvSpPr/>
      </xdr:nvSpPr>
      <xdr:spPr>
        <a:xfrm>
          <a:off x="16388080" y="6743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74289</xdr:rowOff>
    </xdr:from>
    <xdr:to>
      <xdr:col>102</xdr:col>
      <xdr:colOff>114300</xdr:colOff>
      <xdr:row>40</xdr:row>
      <xdr:rowOff>89153</xdr:rowOff>
    </xdr:to>
    <xdr:cxnSp macro="">
      <xdr:nvCxnSpPr>
        <xdr:cNvPr id="601" name="直線コネクタ 600"/>
        <xdr:cNvCxnSpPr/>
      </xdr:nvCxnSpPr>
      <xdr:spPr>
        <a:xfrm flipV="1">
          <a:off x="16431260" y="6779889"/>
          <a:ext cx="78232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18496495" y="64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17734495" y="6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6936935" y="610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6194551" y="6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105474</xdr:rowOff>
    </xdr:from>
    <xdr:ext cx="599010" cy="259045"/>
    <xdr:sp macro="" textlink="">
      <xdr:nvSpPr>
        <xdr:cNvPr id="606" name="n_1mainValue【一般廃棄物処理施設】&#10;一人当たり有形固定資産（償却資産）額"/>
        <xdr:cNvSpPr txBox="1"/>
      </xdr:nvSpPr>
      <xdr:spPr>
        <a:xfrm>
          <a:off x="18496495" y="681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110366</xdr:rowOff>
    </xdr:from>
    <xdr:ext cx="599010" cy="259045"/>
    <xdr:sp macro="" textlink="">
      <xdr:nvSpPr>
        <xdr:cNvPr id="607" name="n_2mainValue【一般廃棄物処理施設】&#10;一人当たり有形固定資産（償却資産）額"/>
        <xdr:cNvSpPr txBox="1"/>
      </xdr:nvSpPr>
      <xdr:spPr>
        <a:xfrm>
          <a:off x="17734495" y="681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116216</xdr:rowOff>
    </xdr:from>
    <xdr:ext cx="599010" cy="259045"/>
    <xdr:sp macro="" textlink="">
      <xdr:nvSpPr>
        <xdr:cNvPr id="608" name="n_3mainValue【一般廃棄物処理施設】&#10;一人当たり有形固定資産（償却資産）額"/>
        <xdr:cNvSpPr txBox="1"/>
      </xdr:nvSpPr>
      <xdr:spPr>
        <a:xfrm>
          <a:off x="16936935" y="682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131080</xdr:rowOff>
    </xdr:from>
    <xdr:ext cx="534377" cy="259045"/>
    <xdr:sp macro="" textlink="">
      <xdr:nvSpPr>
        <xdr:cNvPr id="609" name="n_4mainValue【一般廃棄物処理施設】&#10;一人当たり有形固定資産（償却資産）額"/>
        <xdr:cNvSpPr txBox="1"/>
      </xdr:nvSpPr>
      <xdr:spPr>
        <a:xfrm>
          <a:off x="16194551" y="68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4375764" y="9471116"/>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4414500" y="925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4287500" y="947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35788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202944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51" name="楕円 650"/>
        <xdr:cNvSpPr/>
      </xdr:nvSpPr>
      <xdr:spPr>
        <a:xfrm>
          <a:off x="14325600" y="100244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652" name="【保健センター・保健所】&#10;有形固定資産減価償却率該当値テキスト"/>
        <xdr:cNvSpPr txBox="1"/>
      </xdr:nvSpPr>
      <xdr:spPr>
        <a:xfrm>
          <a:off x="14414500" y="987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653" name="楕円 652"/>
        <xdr:cNvSpPr/>
      </xdr:nvSpPr>
      <xdr:spPr>
        <a:xfrm>
          <a:off x="13578840" y="9991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13063</xdr:rowOff>
    </xdr:to>
    <xdr:cxnSp macro="">
      <xdr:nvCxnSpPr>
        <xdr:cNvPr id="654" name="直線コネクタ 653"/>
        <xdr:cNvCxnSpPr/>
      </xdr:nvCxnSpPr>
      <xdr:spPr>
        <a:xfrm>
          <a:off x="13629640" y="10042616"/>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55" name="楕円 654"/>
        <xdr:cNvSpPr/>
      </xdr:nvSpPr>
      <xdr:spPr>
        <a:xfrm>
          <a:off x="1280414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151856</xdr:rowOff>
    </xdr:to>
    <xdr:cxnSp macro="">
      <xdr:nvCxnSpPr>
        <xdr:cNvPr id="656" name="直線コネクタ 655"/>
        <xdr:cNvCxnSpPr/>
      </xdr:nvCxnSpPr>
      <xdr:spPr>
        <a:xfrm>
          <a:off x="12854940" y="1000995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57" name="楕円 656"/>
        <xdr:cNvSpPr/>
      </xdr:nvSpPr>
      <xdr:spPr>
        <a:xfrm>
          <a:off x="12029440" y="9908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119199</xdr:rowOff>
    </xdr:to>
    <xdr:cxnSp macro="">
      <xdr:nvCxnSpPr>
        <xdr:cNvPr id="658" name="直線コネクタ 657"/>
        <xdr:cNvCxnSpPr/>
      </xdr:nvCxnSpPr>
      <xdr:spPr>
        <a:xfrm>
          <a:off x="12072620" y="9959340"/>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156573</xdr:rowOff>
    </xdr:from>
    <xdr:to>
      <xdr:col>67</xdr:col>
      <xdr:colOff>101600</xdr:colOff>
      <xdr:row>59</xdr:row>
      <xdr:rowOff>86723</xdr:rowOff>
    </xdr:to>
    <xdr:sp macro="" textlink="">
      <xdr:nvSpPr>
        <xdr:cNvPr id="659" name="楕円 658"/>
        <xdr:cNvSpPr/>
      </xdr:nvSpPr>
      <xdr:spPr>
        <a:xfrm>
          <a:off x="11231880" y="9879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35923</xdr:rowOff>
    </xdr:from>
    <xdr:to>
      <xdr:col>71</xdr:col>
      <xdr:colOff>177800</xdr:colOff>
      <xdr:row>59</xdr:row>
      <xdr:rowOff>68580</xdr:rowOff>
    </xdr:to>
    <xdr:cxnSp macro="">
      <xdr:nvCxnSpPr>
        <xdr:cNvPr id="660" name="直線コネクタ 659"/>
        <xdr:cNvCxnSpPr/>
      </xdr:nvCxnSpPr>
      <xdr:spPr>
        <a:xfrm>
          <a:off x="11282680" y="992668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3437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2675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190054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110298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665" name="n_1mainValue【保健センター・保健所】&#10;有形固定資産減価償却率"/>
        <xdr:cNvSpPr txBox="1"/>
      </xdr:nvSpPr>
      <xdr:spPr>
        <a:xfrm>
          <a:off x="134372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6" name="n_2mainValue【保健センター・保健所】&#10;有形固定資産減価償却率"/>
        <xdr:cNvSpPr txBox="1"/>
      </xdr:nvSpPr>
      <xdr:spPr>
        <a:xfrm>
          <a:off x="12675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67" name="n_3mainValue【保健センター・保健所】&#10;有形固定資産減価償却率"/>
        <xdr:cNvSpPr txBox="1"/>
      </xdr:nvSpPr>
      <xdr:spPr>
        <a:xfrm>
          <a:off x="119005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103250</xdr:rowOff>
    </xdr:from>
    <xdr:ext cx="405111" cy="259045"/>
    <xdr:sp macro="" textlink="">
      <xdr:nvSpPr>
        <xdr:cNvPr id="668" name="n_4mainValue【保健センター・保健所】&#10;有形固定資産減価償却率"/>
        <xdr:cNvSpPr txBox="1"/>
      </xdr:nvSpPr>
      <xdr:spPr>
        <a:xfrm>
          <a:off x="1110298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19509104" y="936498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19547840" y="914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19443700" y="936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1954784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19458940" y="1046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18735040" y="10441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179374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7162780" y="1049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638808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708" name="楕円 707"/>
        <xdr:cNvSpPr/>
      </xdr:nvSpPr>
      <xdr:spPr>
        <a:xfrm>
          <a:off x="194589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709" name="【保健センター・保健所】&#10;一人当たり面積該当値テキスト"/>
        <xdr:cNvSpPr txBox="1"/>
      </xdr:nvSpPr>
      <xdr:spPr>
        <a:xfrm>
          <a:off x="1954784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59690</xdr:rowOff>
    </xdr:from>
    <xdr:to>
      <xdr:col>112</xdr:col>
      <xdr:colOff>38100</xdr:colOff>
      <xdr:row>61</xdr:row>
      <xdr:rowOff>161290</xdr:rowOff>
    </xdr:to>
    <xdr:sp macro="" textlink="">
      <xdr:nvSpPr>
        <xdr:cNvPr id="710" name="楕円 709"/>
        <xdr:cNvSpPr/>
      </xdr:nvSpPr>
      <xdr:spPr>
        <a:xfrm>
          <a:off x="18735040" y="1028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110490</xdr:rowOff>
    </xdr:to>
    <xdr:cxnSp macro="">
      <xdr:nvCxnSpPr>
        <xdr:cNvPr id="711" name="直線コネクタ 710"/>
        <xdr:cNvCxnSpPr/>
      </xdr:nvCxnSpPr>
      <xdr:spPr>
        <a:xfrm flipV="1">
          <a:off x="18778220" y="103289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71120</xdr:rowOff>
    </xdr:from>
    <xdr:to>
      <xdr:col>107</xdr:col>
      <xdr:colOff>101600</xdr:colOff>
      <xdr:row>62</xdr:row>
      <xdr:rowOff>1270</xdr:rowOff>
    </xdr:to>
    <xdr:sp macro="" textlink="">
      <xdr:nvSpPr>
        <xdr:cNvPr id="712" name="楕円 711"/>
        <xdr:cNvSpPr/>
      </xdr:nvSpPr>
      <xdr:spPr>
        <a:xfrm>
          <a:off x="17937480" y="1029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110490</xdr:rowOff>
    </xdr:from>
    <xdr:to>
      <xdr:col>111</xdr:col>
      <xdr:colOff>177800</xdr:colOff>
      <xdr:row>61</xdr:row>
      <xdr:rowOff>121920</xdr:rowOff>
    </xdr:to>
    <xdr:cxnSp macro="">
      <xdr:nvCxnSpPr>
        <xdr:cNvPr id="713" name="直線コネクタ 712"/>
        <xdr:cNvCxnSpPr/>
      </xdr:nvCxnSpPr>
      <xdr:spPr>
        <a:xfrm flipV="1">
          <a:off x="17988280" y="1033653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714" name="楕円 713"/>
        <xdr:cNvSpPr/>
      </xdr:nvSpPr>
      <xdr:spPr>
        <a:xfrm>
          <a:off x="1716278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121920</xdr:rowOff>
    </xdr:from>
    <xdr:to>
      <xdr:col>107</xdr:col>
      <xdr:colOff>50800</xdr:colOff>
      <xdr:row>61</xdr:row>
      <xdr:rowOff>133350</xdr:rowOff>
    </xdr:to>
    <xdr:cxnSp macro="">
      <xdr:nvCxnSpPr>
        <xdr:cNvPr id="715" name="直線コネクタ 714"/>
        <xdr:cNvCxnSpPr/>
      </xdr:nvCxnSpPr>
      <xdr:spPr>
        <a:xfrm flipV="1">
          <a:off x="17213580" y="1034796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16" name="楕円 715"/>
        <xdr:cNvSpPr/>
      </xdr:nvSpPr>
      <xdr:spPr>
        <a:xfrm>
          <a:off x="16388080" y="1022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133350</xdr:rowOff>
    </xdr:to>
    <xdr:cxnSp macro="">
      <xdr:nvCxnSpPr>
        <xdr:cNvPr id="717" name="直線コネクタ 716"/>
        <xdr:cNvCxnSpPr/>
      </xdr:nvCxnSpPr>
      <xdr:spPr>
        <a:xfrm>
          <a:off x="16431260" y="10271760"/>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185611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1777626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700156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622686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6367</xdr:rowOff>
    </xdr:from>
    <xdr:ext cx="469744" cy="259045"/>
    <xdr:sp macro="" textlink="">
      <xdr:nvSpPr>
        <xdr:cNvPr id="722" name="n_1mainValue【保健センター・保健所】&#10;一人当たり面積"/>
        <xdr:cNvSpPr txBox="1"/>
      </xdr:nvSpPr>
      <xdr:spPr>
        <a:xfrm>
          <a:off x="185611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723" name="n_2mainValue【保健センター・保健所】&#10;一人当たり面積"/>
        <xdr:cNvSpPr txBox="1"/>
      </xdr:nvSpPr>
      <xdr:spPr>
        <a:xfrm>
          <a:off x="1777626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24" name="n_3mainValue【保健センター・保健所】&#10;一人当たり面積"/>
        <xdr:cNvSpPr txBox="1"/>
      </xdr:nvSpPr>
      <xdr:spPr>
        <a:xfrm>
          <a:off x="170015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725" name="n_4mainValue【保健センター・保健所】&#10;一人当たり面積"/>
        <xdr:cNvSpPr txBox="1"/>
      </xdr:nvSpPr>
      <xdr:spPr>
        <a:xfrm>
          <a:off x="1622686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35788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2804140" y="1377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2029440" y="13637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1231880" y="13724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65" name="楕円 764"/>
        <xdr:cNvSpPr/>
      </xdr:nvSpPr>
      <xdr:spPr>
        <a:xfrm>
          <a:off x="14325600" y="137795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766" name="【消防施設】&#10;有形固定資産減価償却率該当値テキスト"/>
        <xdr:cNvSpPr txBox="1"/>
      </xdr:nvSpPr>
      <xdr:spPr>
        <a:xfrm>
          <a:off x="14414500"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95250</xdr:rowOff>
    </xdr:from>
    <xdr:to>
      <xdr:col>81</xdr:col>
      <xdr:colOff>101600</xdr:colOff>
      <xdr:row>83</xdr:row>
      <xdr:rowOff>25400</xdr:rowOff>
    </xdr:to>
    <xdr:sp macro="" textlink="">
      <xdr:nvSpPr>
        <xdr:cNvPr id="767" name="楕円 766"/>
        <xdr:cNvSpPr/>
      </xdr:nvSpPr>
      <xdr:spPr>
        <a:xfrm>
          <a:off x="13578840" y="13841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146050</xdr:rowOff>
    </xdr:to>
    <xdr:cxnSp macro="">
      <xdr:nvCxnSpPr>
        <xdr:cNvPr id="768" name="直線コネクタ 767"/>
        <xdr:cNvCxnSpPr/>
      </xdr:nvCxnSpPr>
      <xdr:spPr>
        <a:xfrm flipV="1">
          <a:off x="13629640" y="13830300"/>
          <a:ext cx="74676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69" name="楕円 768"/>
        <xdr:cNvSpPr/>
      </xdr:nvSpPr>
      <xdr:spPr>
        <a:xfrm>
          <a:off x="128041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146050</xdr:rowOff>
    </xdr:to>
    <xdr:cxnSp macro="">
      <xdr:nvCxnSpPr>
        <xdr:cNvPr id="770" name="直線コネクタ 769"/>
        <xdr:cNvCxnSpPr/>
      </xdr:nvCxnSpPr>
      <xdr:spPr>
        <a:xfrm>
          <a:off x="12854940" y="13860780"/>
          <a:ext cx="7747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31750</xdr:rowOff>
    </xdr:from>
    <xdr:to>
      <xdr:col>72</xdr:col>
      <xdr:colOff>38100</xdr:colOff>
      <xdr:row>82</xdr:row>
      <xdr:rowOff>133350</xdr:rowOff>
    </xdr:to>
    <xdr:sp macro="" textlink="">
      <xdr:nvSpPr>
        <xdr:cNvPr id="771" name="楕円 770"/>
        <xdr:cNvSpPr/>
      </xdr:nvSpPr>
      <xdr:spPr>
        <a:xfrm>
          <a:off x="12029440" y="13778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82550</xdr:rowOff>
    </xdr:from>
    <xdr:to>
      <xdr:col>76</xdr:col>
      <xdr:colOff>114300</xdr:colOff>
      <xdr:row>82</xdr:row>
      <xdr:rowOff>114300</xdr:rowOff>
    </xdr:to>
    <xdr:cxnSp macro="">
      <xdr:nvCxnSpPr>
        <xdr:cNvPr id="772" name="直線コネクタ 771"/>
        <xdr:cNvCxnSpPr/>
      </xdr:nvCxnSpPr>
      <xdr:spPr>
        <a:xfrm>
          <a:off x="12072620" y="13829030"/>
          <a:ext cx="78232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773" name="楕円 772"/>
        <xdr:cNvSpPr/>
      </xdr:nvSpPr>
      <xdr:spPr>
        <a:xfrm>
          <a:off x="1123188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82550</xdr:rowOff>
    </xdr:to>
    <xdr:cxnSp macro="">
      <xdr:nvCxnSpPr>
        <xdr:cNvPr id="774" name="直線コネクタ 773"/>
        <xdr:cNvCxnSpPr/>
      </xdr:nvCxnSpPr>
      <xdr:spPr>
        <a:xfrm>
          <a:off x="11282680" y="13807441"/>
          <a:ext cx="78994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3437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2675244"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19005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1102984"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16527</xdr:rowOff>
    </xdr:from>
    <xdr:ext cx="405111" cy="259045"/>
    <xdr:sp macro="" textlink="">
      <xdr:nvSpPr>
        <xdr:cNvPr id="779" name="n_1mainValue【消防施設】&#10;有形固定資産減価償却率"/>
        <xdr:cNvSpPr txBox="1"/>
      </xdr:nvSpPr>
      <xdr:spPr>
        <a:xfrm>
          <a:off x="13437244" y="1393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780" name="n_2mainValue【消防施設】&#10;有形固定資産減価償却率"/>
        <xdr:cNvSpPr txBox="1"/>
      </xdr:nvSpPr>
      <xdr:spPr>
        <a:xfrm>
          <a:off x="126752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124477</xdr:rowOff>
    </xdr:from>
    <xdr:ext cx="405111" cy="259045"/>
    <xdr:sp macro="" textlink="">
      <xdr:nvSpPr>
        <xdr:cNvPr id="781" name="n_3mainValue【消防施設】&#10;有形固定資産減価償却率"/>
        <xdr:cNvSpPr txBox="1"/>
      </xdr:nvSpPr>
      <xdr:spPr>
        <a:xfrm>
          <a:off x="119005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82" name="n_4mainValue【消防施設】&#10;有形固定資産減価償却率"/>
        <xdr:cNvSpPr txBox="1"/>
      </xdr:nvSpPr>
      <xdr:spPr>
        <a:xfrm>
          <a:off x="1110298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19509104" y="13176405"/>
          <a:ext cx="0" cy="135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19547840" y="145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19547840" y="1295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19443700" y="1317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19547840" y="1432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19458940" y="1447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18735040" y="14480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179374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7162780" y="144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6388080" y="1448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62810</xdr:rowOff>
    </xdr:from>
    <xdr:to>
      <xdr:col>116</xdr:col>
      <xdr:colOff>114300</xdr:colOff>
      <xdr:row>86</xdr:row>
      <xdr:rowOff>164410</xdr:rowOff>
    </xdr:to>
    <xdr:sp macro="" textlink="">
      <xdr:nvSpPr>
        <xdr:cNvPr id="822" name="楕円 821"/>
        <xdr:cNvSpPr/>
      </xdr:nvSpPr>
      <xdr:spPr>
        <a:xfrm>
          <a:off x="19458940" y="144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19547840" y="1445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62823</xdr:rowOff>
    </xdr:from>
    <xdr:to>
      <xdr:col>112</xdr:col>
      <xdr:colOff>38100</xdr:colOff>
      <xdr:row>86</xdr:row>
      <xdr:rowOff>164423</xdr:rowOff>
    </xdr:to>
    <xdr:sp macro="" textlink="">
      <xdr:nvSpPr>
        <xdr:cNvPr id="824" name="楕円 823"/>
        <xdr:cNvSpPr/>
      </xdr:nvSpPr>
      <xdr:spPr>
        <a:xfrm>
          <a:off x="18735040" y="144798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113610</xdr:rowOff>
    </xdr:from>
    <xdr:to>
      <xdr:col>116</xdr:col>
      <xdr:colOff>63500</xdr:colOff>
      <xdr:row>86</xdr:row>
      <xdr:rowOff>113623</xdr:rowOff>
    </xdr:to>
    <xdr:cxnSp macro="">
      <xdr:nvCxnSpPr>
        <xdr:cNvPr id="825" name="直線コネクタ 824"/>
        <xdr:cNvCxnSpPr/>
      </xdr:nvCxnSpPr>
      <xdr:spPr>
        <a:xfrm flipV="1">
          <a:off x="18778220" y="14530650"/>
          <a:ext cx="73152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62836</xdr:rowOff>
    </xdr:from>
    <xdr:to>
      <xdr:col>107</xdr:col>
      <xdr:colOff>101600</xdr:colOff>
      <xdr:row>86</xdr:row>
      <xdr:rowOff>164436</xdr:rowOff>
    </xdr:to>
    <xdr:sp macro="" textlink="">
      <xdr:nvSpPr>
        <xdr:cNvPr id="826" name="楕円 825"/>
        <xdr:cNvSpPr/>
      </xdr:nvSpPr>
      <xdr:spPr>
        <a:xfrm>
          <a:off x="17937480" y="144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113623</xdr:rowOff>
    </xdr:from>
    <xdr:to>
      <xdr:col>111</xdr:col>
      <xdr:colOff>177800</xdr:colOff>
      <xdr:row>86</xdr:row>
      <xdr:rowOff>113636</xdr:rowOff>
    </xdr:to>
    <xdr:cxnSp macro="">
      <xdr:nvCxnSpPr>
        <xdr:cNvPr id="827" name="直線コネクタ 826"/>
        <xdr:cNvCxnSpPr/>
      </xdr:nvCxnSpPr>
      <xdr:spPr>
        <a:xfrm flipV="1">
          <a:off x="17988280" y="14530663"/>
          <a:ext cx="78994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828" name="楕円 827"/>
        <xdr:cNvSpPr/>
      </xdr:nvSpPr>
      <xdr:spPr>
        <a:xfrm>
          <a:off x="17162780" y="144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113636</xdr:rowOff>
    </xdr:from>
    <xdr:to>
      <xdr:col>107</xdr:col>
      <xdr:colOff>50800</xdr:colOff>
      <xdr:row>86</xdr:row>
      <xdr:rowOff>113652</xdr:rowOff>
    </xdr:to>
    <xdr:cxnSp macro="">
      <xdr:nvCxnSpPr>
        <xdr:cNvPr id="829" name="直線コネクタ 828"/>
        <xdr:cNvCxnSpPr/>
      </xdr:nvCxnSpPr>
      <xdr:spPr>
        <a:xfrm flipV="1">
          <a:off x="17213580" y="14530676"/>
          <a:ext cx="7747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62875</xdr:rowOff>
    </xdr:from>
    <xdr:to>
      <xdr:col>98</xdr:col>
      <xdr:colOff>38100</xdr:colOff>
      <xdr:row>86</xdr:row>
      <xdr:rowOff>164475</xdr:rowOff>
    </xdr:to>
    <xdr:sp macro="" textlink="">
      <xdr:nvSpPr>
        <xdr:cNvPr id="830" name="楕円 829"/>
        <xdr:cNvSpPr/>
      </xdr:nvSpPr>
      <xdr:spPr>
        <a:xfrm>
          <a:off x="16388080" y="14479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113652</xdr:rowOff>
    </xdr:from>
    <xdr:to>
      <xdr:col>102</xdr:col>
      <xdr:colOff>114300</xdr:colOff>
      <xdr:row>86</xdr:row>
      <xdr:rowOff>113675</xdr:rowOff>
    </xdr:to>
    <xdr:cxnSp macro="">
      <xdr:nvCxnSpPr>
        <xdr:cNvPr id="831" name="直線コネクタ 830"/>
        <xdr:cNvCxnSpPr/>
      </xdr:nvCxnSpPr>
      <xdr:spPr>
        <a:xfrm flipV="1">
          <a:off x="16431260" y="14530692"/>
          <a:ext cx="78232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18561127" y="14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17776267" y="145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7001567" y="145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6226867" y="1457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9500</xdr:rowOff>
    </xdr:from>
    <xdr:ext cx="469744" cy="259045"/>
    <xdr:sp macro="" textlink="">
      <xdr:nvSpPr>
        <xdr:cNvPr id="836" name="n_1mainValue【消防施設】&#10;一人当たり面積"/>
        <xdr:cNvSpPr txBox="1"/>
      </xdr:nvSpPr>
      <xdr:spPr>
        <a:xfrm>
          <a:off x="18561127" y="142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9513</xdr:rowOff>
    </xdr:from>
    <xdr:ext cx="469744" cy="259045"/>
    <xdr:sp macro="" textlink="">
      <xdr:nvSpPr>
        <xdr:cNvPr id="837" name="n_2mainValue【消防施設】&#10;一人当たり面積"/>
        <xdr:cNvSpPr txBox="1"/>
      </xdr:nvSpPr>
      <xdr:spPr>
        <a:xfrm>
          <a:off x="17776267" y="142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838" name="n_3mainValue【消防施設】&#10;一人当たり面積"/>
        <xdr:cNvSpPr txBox="1"/>
      </xdr:nvSpPr>
      <xdr:spPr>
        <a:xfrm>
          <a:off x="17001567" y="1425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9552</xdr:rowOff>
    </xdr:from>
    <xdr:ext cx="469744" cy="259045"/>
    <xdr:sp macro="" textlink="">
      <xdr:nvSpPr>
        <xdr:cNvPr id="839" name="n_4mainValue【消防施設】&#10;一人当たり面積"/>
        <xdr:cNvSpPr txBox="1"/>
      </xdr:nvSpPr>
      <xdr:spPr>
        <a:xfrm>
          <a:off x="16226867" y="1425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4375764"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4414500" y="17453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123188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881" name="楕円 880"/>
        <xdr:cNvSpPr/>
      </xdr:nvSpPr>
      <xdr:spPr>
        <a:xfrm>
          <a:off x="14325600" y="1731028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882" name="【庁舎】&#10;有形固定資産減価償却率該当値テキスト"/>
        <xdr:cNvSpPr txBox="1"/>
      </xdr:nvSpPr>
      <xdr:spPr>
        <a:xfrm>
          <a:off x="14414500" y="1716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883" name="楕円 882"/>
        <xdr:cNvSpPr/>
      </xdr:nvSpPr>
      <xdr:spPr>
        <a:xfrm>
          <a:off x="13578840" y="1727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59871</xdr:rowOff>
    </xdr:from>
    <xdr:to>
      <xdr:col>85</xdr:col>
      <xdr:colOff>127000</xdr:colOff>
      <xdr:row>103</xdr:row>
      <xdr:rowOff>94162</xdr:rowOff>
    </xdr:to>
    <xdr:cxnSp macro="">
      <xdr:nvCxnSpPr>
        <xdr:cNvPr id="884" name="直線コネクタ 883"/>
        <xdr:cNvCxnSpPr/>
      </xdr:nvCxnSpPr>
      <xdr:spPr>
        <a:xfrm>
          <a:off x="13629640" y="17326791"/>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885" name="楕円 884"/>
        <xdr:cNvSpPr/>
      </xdr:nvSpPr>
      <xdr:spPr>
        <a:xfrm>
          <a:off x="12804140" y="174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104</xdr:row>
      <xdr:rowOff>61505</xdr:rowOff>
    </xdr:to>
    <xdr:cxnSp macro="">
      <xdr:nvCxnSpPr>
        <xdr:cNvPr id="886" name="直線コネクタ 885"/>
        <xdr:cNvCxnSpPr/>
      </xdr:nvCxnSpPr>
      <xdr:spPr>
        <a:xfrm flipV="1">
          <a:off x="12854940" y="17326791"/>
          <a:ext cx="77470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87" name="楕円 886"/>
        <xdr:cNvSpPr/>
      </xdr:nvSpPr>
      <xdr:spPr>
        <a:xfrm>
          <a:off x="12029440" y="17437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61505</xdr:rowOff>
    </xdr:to>
    <xdr:cxnSp macro="">
      <xdr:nvCxnSpPr>
        <xdr:cNvPr id="888" name="直線コネクタ 887"/>
        <xdr:cNvCxnSpPr/>
      </xdr:nvCxnSpPr>
      <xdr:spPr>
        <a:xfrm>
          <a:off x="12072620" y="17484634"/>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89" name="楕円 888"/>
        <xdr:cNvSpPr/>
      </xdr:nvSpPr>
      <xdr:spPr>
        <a:xfrm>
          <a:off x="11231880" y="17416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50074</xdr:rowOff>
    </xdr:to>
    <xdr:cxnSp macro="">
      <xdr:nvCxnSpPr>
        <xdr:cNvPr id="890" name="直線コネクタ 889"/>
        <xdr:cNvCxnSpPr/>
      </xdr:nvCxnSpPr>
      <xdr:spPr>
        <a:xfrm>
          <a:off x="11282680" y="17463408"/>
          <a:ext cx="78994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xdr:cNvSpPr txBox="1"/>
      </xdr:nvSpPr>
      <xdr:spPr>
        <a:xfrm>
          <a:off x="13437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19005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110298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127198</xdr:rowOff>
    </xdr:from>
    <xdr:ext cx="405111" cy="259045"/>
    <xdr:sp macro="" textlink="">
      <xdr:nvSpPr>
        <xdr:cNvPr id="895" name="n_1mainValue【庁舎】&#10;有形固定資産減価償却率"/>
        <xdr:cNvSpPr txBox="1"/>
      </xdr:nvSpPr>
      <xdr:spPr>
        <a:xfrm>
          <a:off x="13437244" y="1705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896" name="n_2mainValue【庁舎】&#10;有形固定資産減価償却率"/>
        <xdr:cNvSpPr txBox="1"/>
      </xdr:nvSpPr>
      <xdr:spPr>
        <a:xfrm>
          <a:off x="1267524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97" name="n_3mainValue【庁舎】&#10;有形固定資産減価償却率"/>
        <xdr:cNvSpPr txBox="1"/>
      </xdr:nvSpPr>
      <xdr:spPr>
        <a:xfrm>
          <a:off x="11900544" y="1721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898" name="n_4mainValue【庁舎】&#10;有形固定資産減価償却率"/>
        <xdr:cNvSpPr txBox="1"/>
      </xdr:nvSpPr>
      <xdr:spPr>
        <a:xfrm>
          <a:off x="1110298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19509104" y="166154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195478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19547840" y="16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19443700" y="16615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19547840" y="17641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1945894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179374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71627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144599</xdr:rowOff>
    </xdr:from>
    <xdr:to>
      <xdr:col>116</xdr:col>
      <xdr:colOff>114300</xdr:colOff>
      <xdr:row>104</xdr:row>
      <xdr:rowOff>74749</xdr:rowOff>
    </xdr:to>
    <xdr:sp macro="" textlink="">
      <xdr:nvSpPr>
        <xdr:cNvPr id="940" name="楕円 939"/>
        <xdr:cNvSpPr/>
      </xdr:nvSpPr>
      <xdr:spPr>
        <a:xfrm>
          <a:off x="19458940" y="17411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167476</xdr:rowOff>
    </xdr:from>
    <xdr:ext cx="469744" cy="259045"/>
    <xdr:sp macro="" textlink="">
      <xdr:nvSpPr>
        <xdr:cNvPr id="941" name="【庁舎】&#10;一人当たり面積該当値テキスト"/>
        <xdr:cNvSpPr txBox="1"/>
      </xdr:nvSpPr>
      <xdr:spPr>
        <a:xfrm>
          <a:off x="19547840" y="17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157662</xdr:rowOff>
    </xdr:from>
    <xdr:to>
      <xdr:col>112</xdr:col>
      <xdr:colOff>38100</xdr:colOff>
      <xdr:row>104</xdr:row>
      <xdr:rowOff>87812</xdr:rowOff>
    </xdr:to>
    <xdr:sp macro="" textlink="">
      <xdr:nvSpPr>
        <xdr:cNvPr id="942" name="楕円 941"/>
        <xdr:cNvSpPr/>
      </xdr:nvSpPr>
      <xdr:spPr>
        <a:xfrm>
          <a:off x="18735040" y="17424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104</xdr:row>
      <xdr:rowOff>37012</xdr:rowOff>
    </xdr:to>
    <xdr:cxnSp macro="">
      <xdr:nvCxnSpPr>
        <xdr:cNvPr id="943" name="直線コネクタ 942"/>
        <xdr:cNvCxnSpPr/>
      </xdr:nvCxnSpPr>
      <xdr:spPr>
        <a:xfrm flipV="1">
          <a:off x="18778220" y="17458509"/>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169092</xdr:rowOff>
    </xdr:from>
    <xdr:to>
      <xdr:col>107</xdr:col>
      <xdr:colOff>101600</xdr:colOff>
      <xdr:row>104</xdr:row>
      <xdr:rowOff>99242</xdr:rowOff>
    </xdr:to>
    <xdr:sp macro="" textlink="">
      <xdr:nvSpPr>
        <xdr:cNvPr id="944" name="楕円 943"/>
        <xdr:cNvSpPr/>
      </xdr:nvSpPr>
      <xdr:spPr>
        <a:xfrm>
          <a:off x="17937480" y="1743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37012</xdr:rowOff>
    </xdr:from>
    <xdr:to>
      <xdr:col>111</xdr:col>
      <xdr:colOff>177800</xdr:colOff>
      <xdr:row>104</xdr:row>
      <xdr:rowOff>48442</xdr:rowOff>
    </xdr:to>
    <xdr:cxnSp macro="">
      <xdr:nvCxnSpPr>
        <xdr:cNvPr id="945" name="直線コネクタ 944"/>
        <xdr:cNvCxnSpPr/>
      </xdr:nvCxnSpPr>
      <xdr:spPr>
        <a:xfrm flipV="1">
          <a:off x="17988280" y="17471572"/>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46" name="楕円 945"/>
        <xdr:cNvSpPr/>
      </xdr:nvSpPr>
      <xdr:spPr>
        <a:xfrm>
          <a:off x="1716278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48442</xdr:rowOff>
    </xdr:from>
    <xdr:to>
      <xdr:col>107</xdr:col>
      <xdr:colOff>50800</xdr:colOff>
      <xdr:row>104</xdr:row>
      <xdr:rowOff>53339</xdr:rowOff>
    </xdr:to>
    <xdr:cxnSp macro="">
      <xdr:nvCxnSpPr>
        <xdr:cNvPr id="947" name="直線コネクタ 946"/>
        <xdr:cNvCxnSpPr/>
      </xdr:nvCxnSpPr>
      <xdr:spPr>
        <a:xfrm flipV="1">
          <a:off x="17213580" y="17483002"/>
          <a:ext cx="7747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17236</xdr:rowOff>
    </xdr:from>
    <xdr:to>
      <xdr:col>98</xdr:col>
      <xdr:colOff>38100</xdr:colOff>
      <xdr:row>104</xdr:row>
      <xdr:rowOff>118836</xdr:rowOff>
    </xdr:to>
    <xdr:sp macro="" textlink="">
      <xdr:nvSpPr>
        <xdr:cNvPr id="948" name="楕円 947"/>
        <xdr:cNvSpPr/>
      </xdr:nvSpPr>
      <xdr:spPr>
        <a:xfrm>
          <a:off x="16388080" y="17451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104</xdr:row>
      <xdr:rowOff>68036</xdr:rowOff>
    </xdr:to>
    <xdr:cxnSp macro="">
      <xdr:nvCxnSpPr>
        <xdr:cNvPr id="949" name="直線コネクタ 948"/>
        <xdr:cNvCxnSpPr/>
      </xdr:nvCxnSpPr>
      <xdr:spPr>
        <a:xfrm flipV="1">
          <a:off x="16431260" y="17487899"/>
          <a:ext cx="78232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1856112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177762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70015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104339</xdr:rowOff>
    </xdr:from>
    <xdr:ext cx="469744" cy="259045"/>
    <xdr:sp macro="" textlink="">
      <xdr:nvSpPr>
        <xdr:cNvPr id="954" name="n_1mainValue【庁舎】&#10;一人当たり面積"/>
        <xdr:cNvSpPr txBox="1"/>
      </xdr:nvSpPr>
      <xdr:spPr>
        <a:xfrm>
          <a:off x="18561127" y="1720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115769</xdr:rowOff>
    </xdr:from>
    <xdr:ext cx="469744" cy="259045"/>
    <xdr:sp macro="" textlink="">
      <xdr:nvSpPr>
        <xdr:cNvPr id="955" name="n_2mainValue【庁舎】&#10;一人当たり面積"/>
        <xdr:cNvSpPr txBox="1"/>
      </xdr:nvSpPr>
      <xdr:spPr>
        <a:xfrm>
          <a:off x="17776267" y="1721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56" name="n_3mainValue【庁舎】&#10;一人当たり面積"/>
        <xdr:cNvSpPr txBox="1"/>
      </xdr:nvSpPr>
      <xdr:spPr>
        <a:xfrm>
          <a:off x="1700156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135363</xdr:rowOff>
    </xdr:from>
    <xdr:ext cx="469744" cy="259045"/>
    <xdr:sp macro="" textlink="">
      <xdr:nvSpPr>
        <xdr:cNvPr id="957" name="n_4mainValue【庁舎】&#10;一人当たり面積"/>
        <xdr:cNvSpPr txBox="1"/>
      </xdr:nvSpPr>
      <xdr:spPr>
        <a:xfrm>
          <a:off x="16226867"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類似団体と比較して特に有形固定資産減価償却率が高くなっている施設は、体育館・プール、福祉施設であり、特に低くなっている施設は、図書館、一般廃棄物処理施設、庁舎である。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学校再編計画に基づいた統廃合により、廃校となった体育館を社会体育施設として管理しているため、有形固定資産減価償却率及び一人当たり面積ともに類似団体と比較して上回っている。高齢者福祉施設は、機能を他の施設に集約できるものについては統廃合を検討し、既に集会所としての活用が主な利用状況となっている場合は地区への譲渡も含め検討す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施設を統合新設したことにより有形固定資産減価償却率が大幅に減少している。昨年度と比較して、令和元年度より有形固定資産減価償却率が大幅に減少した図書館及び庁舎については、令和元年度に西予市民図書館を解体し西予市図書交流館として移転新築、また明浜支所の旧施設を解体し移転新築を行ったためである。支所は、消防出張所、金融機関の入った複合施設として市民の利便性を向上させた。本庁舎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年に建築され比較的新しい施設であるが、本庁舎以外の４支所のうち、野村支所についても老朽化が著しく、今後、支所機能以外も兼ね備えた複合施設として改築を計画している。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財政基盤は脆弱で自主財源が乏しく、類似団体平均を大きく下回っている。市内産業の低迷が続く中、市税収入の横ばいが続き、今後は人口減少による地方税減が想定される。令和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年度は新型コロナウイルス感染症対策に係る歳入増が見られたが、平成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災害にかかる復旧経費も依然として最重要課題となっており、引き続き厳格な枠予算を徹底し、従来の行政評価等の手法の改善、事業の見直し・整理を行い、行政のスリム化、業務の効率化を図る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514850" y="6184265"/>
          <a:ext cx="0" cy="1453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45847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425950" y="7637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45847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425950" y="6184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3752850" y="752115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4584700" y="702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464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2940050" y="752115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127250" y="752115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333500" y="75412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0955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7843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2827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9715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464050" y="74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4584700" y="73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3702050" y="74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409950" y="75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2889250" y="74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597150" y="755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0955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7843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2827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9715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ポイント増加しており、これは公債費の増加が要因となっている。類似団体と比較して人件費、公債費が多額となっているため類似団体平均値を上回り、また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超の比率となっており、財政の硬直化が懸念される。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514850" y="9781177"/>
          <a:ext cx="0" cy="1448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4584700" y="1120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425950" y="112295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4584700" y="953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425950" y="9781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43543</xdr:rowOff>
    </xdr:to>
    <xdr:cxnSp macro="">
      <xdr:nvCxnSpPr>
        <xdr:cNvPr id="134" name="直線コネクタ 133"/>
        <xdr:cNvCxnSpPr/>
      </xdr:nvCxnSpPr>
      <xdr:spPr>
        <a:xfrm>
          <a:off x="3752850" y="10180320"/>
          <a:ext cx="762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4584700" y="993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4640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121920</xdr:rowOff>
    </xdr:to>
    <xdr:cxnSp macro="">
      <xdr:nvCxnSpPr>
        <xdr:cNvPr id="137" name="直線コネクタ 136"/>
        <xdr:cNvCxnSpPr/>
      </xdr:nvCxnSpPr>
      <xdr:spPr>
        <a:xfrm>
          <a:off x="2940050" y="10114824"/>
          <a:ext cx="8128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3702050" y="1012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409950" y="989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56424</xdr:rowOff>
    </xdr:to>
    <xdr:cxnSp macro="">
      <xdr:nvCxnSpPr>
        <xdr:cNvPr id="140" name="直線コネクタ 139"/>
        <xdr:cNvCxnSpPr/>
      </xdr:nvCxnSpPr>
      <xdr:spPr>
        <a:xfrm>
          <a:off x="2127250" y="10063117"/>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288925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5971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60</xdr:row>
      <xdr:rowOff>4717</xdr:rowOff>
    </xdr:to>
    <xdr:cxnSp macro="">
      <xdr:nvCxnSpPr>
        <xdr:cNvPr id="143" name="直線コネクタ 142"/>
        <xdr:cNvCxnSpPr/>
      </xdr:nvCxnSpPr>
      <xdr:spPr>
        <a:xfrm>
          <a:off x="1333500" y="9935936"/>
          <a:ext cx="793750" cy="1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095500" y="10074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784350" y="1016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282700" y="100368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97155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164193</xdr:rowOff>
    </xdr:from>
    <xdr:to>
      <xdr:col>23</xdr:col>
      <xdr:colOff>184150</xdr:colOff>
      <xdr:row>61</xdr:row>
      <xdr:rowOff>94343</xdr:rowOff>
    </xdr:to>
    <xdr:sp macro="" textlink="">
      <xdr:nvSpPr>
        <xdr:cNvPr id="153" name="楕円 152"/>
        <xdr:cNvSpPr/>
      </xdr:nvSpPr>
      <xdr:spPr>
        <a:xfrm>
          <a:off x="4464050" y="10222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136270</xdr:rowOff>
    </xdr:from>
    <xdr:ext cx="762000" cy="259045"/>
    <xdr:sp macro="" textlink="">
      <xdr:nvSpPr>
        <xdr:cNvPr id="154" name="財政構造の弾力性該当値テキスト"/>
        <xdr:cNvSpPr txBox="1"/>
      </xdr:nvSpPr>
      <xdr:spPr>
        <a:xfrm>
          <a:off x="4584700" y="1019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xdr:cNvSpPr/>
      </xdr:nvSpPr>
      <xdr:spPr>
        <a:xfrm>
          <a:off x="370205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xdr:cNvSpPr txBox="1"/>
      </xdr:nvSpPr>
      <xdr:spPr>
        <a:xfrm>
          <a:off x="3409950" y="1021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xdr:cNvSpPr/>
      </xdr:nvSpPr>
      <xdr:spPr>
        <a:xfrm>
          <a:off x="2889250" y="100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xdr:cNvSpPr txBox="1"/>
      </xdr:nvSpPr>
      <xdr:spPr>
        <a:xfrm>
          <a:off x="2597150" y="984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095500" y="100161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xdr:cNvSpPr txBox="1"/>
      </xdr:nvSpPr>
      <xdr:spPr>
        <a:xfrm>
          <a:off x="1784350" y="978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1" name="楕円 160"/>
        <xdr:cNvSpPr/>
      </xdr:nvSpPr>
      <xdr:spPr>
        <a:xfrm>
          <a:off x="1282700" y="98889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2" name="テキスト ボックス 161"/>
        <xdr:cNvSpPr txBox="1"/>
      </xdr:nvSpPr>
      <xdr:spPr>
        <a:xfrm>
          <a:off x="97155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人当たりの金額が類似団体平均を上回っているのは、旧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町の合併により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514.34㎢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と広範な区域に公共施設を有し、類似団体と比較して職員数が多いためである。平成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豪雨災害の影響により、時間外勤務手当や災害廃棄物処理等に係る人件費・物件費の経費が大幅に増加し、その後は災害経費の減少によりやや減少したものの、高水準で推移している。今後、オフィス改革、窓口改革、小規模多機能自治を推進し、組織のスリム化と業務の効率化を図り、さらなる定員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514850" y="13815978"/>
          <a:ext cx="0" cy="123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4584700" y="1501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425950" y="15047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4584700" y="135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425950" y="13815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xdr:rowOff>
    </xdr:from>
    <xdr:to>
      <xdr:col>23</xdr:col>
      <xdr:colOff>133350</xdr:colOff>
      <xdr:row>84</xdr:row>
      <xdr:rowOff>15184</xdr:rowOff>
    </xdr:to>
    <xdr:cxnSp macro="">
      <xdr:nvCxnSpPr>
        <xdr:cNvPr id="194" name="直線コネクタ 193"/>
        <xdr:cNvCxnSpPr/>
      </xdr:nvCxnSpPr>
      <xdr:spPr>
        <a:xfrm>
          <a:off x="3752850" y="14081923"/>
          <a:ext cx="762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4584700" y="13833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464050" y="13984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163</xdr:rowOff>
    </xdr:from>
    <xdr:to>
      <xdr:col>19</xdr:col>
      <xdr:colOff>133350</xdr:colOff>
      <xdr:row>84</xdr:row>
      <xdr:rowOff>22230</xdr:rowOff>
    </xdr:to>
    <xdr:cxnSp macro="">
      <xdr:nvCxnSpPr>
        <xdr:cNvPr id="197" name="直線コネクタ 196"/>
        <xdr:cNvCxnSpPr/>
      </xdr:nvCxnSpPr>
      <xdr:spPr>
        <a:xfrm flipV="1">
          <a:off x="2940050" y="14081923"/>
          <a:ext cx="8128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3702050" y="1394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409950" y="1372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117982</xdr:rowOff>
    </xdr:from>
    <xdr:to>
      <xdr:col>15</xdr:col>
      <xdr:colOff>82550</xdr:colOff>
      <xdr:row>84</xdr:row>
      <xdr:rowOff>22230</xdr:rowOff>
    </xdr:to>
    <xdr:cxnSp macro="">
      <xdr:nvCxnSpPr>
        <xdr:cNvPr id="200" name="直線コネクタ 199"/>
        <xdr:cNvCxnSpPr/>
      </xdr:nvCxnSpPr>
      <xdr:spPr>
        <a:xfrm>
          <a:off x="2127250" y="14032102"/>
          <a:ext cx="812800" cy="7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2889250" y="1393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597150" y="1370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97927</xdr:rowOff>
    </xdr:from>
    <xdr:to>
      <xdr:col>11</xdr:col>
      <xdr:colOff>31750</xdr:colOff>
      <xdr:row>83</xdr:row>
      <xdr:rowOff>117982</xdr:rowOff>
    </xdr:to>
    <xdr:cxnSp macro="">
      <xdr:nvCxnSpPr>
        <xdr:cNvPr id="203" name="直線コネクタ 202"/>
        <xdr:cNvCxnSpPr/>
      </xdr:nvCxnSpPr>
      <xdr:spPr>
        <a:xfrm>
          <a:off x="1333500" y="14012047"/>
          <a:ext cx="79375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095500" y="13919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784350" y="136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282700" y="139136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971550" y="136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135834</xdr:rowOff>
    </xdr:from>
    <xdr:to>
      <xdr:col>23</xdr:col>
      <xdr:colOff>184150</xdr:colOff>
      <xdr:row>84</xdr:row>
      <xdr:rowOff>65984</xdr:rowOff>
    </xdr:to>
    <xdr:sp macro="" textlink="">
      <xdr:nvSpPr>
        <xdr:cNvPr id="213" name="楕円 212"/>
        <xdr:cNvSpPr/>
      </xdr:nvSpPr>
      <xdr:spPr>
        <a:xfrm>
          <a:off x="4464050" y="14049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107911</xdr:rowOff>
    </xdr:from>
    <xdr:ext cx="762000" cy="259045"/>
    <xdr:sp macro="" textlink="">
      <xdr:nvSpPr>
        <xdr:cNvPr id="214" name="人件費・物件費等の状況該当値テキスト"/>
        <xdr:cNvSpPr txBox="1"/>
      </xdr:nvSpPr>
      <xdr:spPr>
        <a:xfrm>
          <a:off x="4584700" y="1402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120813</xdr:rowOff>
    </xdr:from>
    <xdr:to>
      <xdr:col>19</xdr:col>
      <xdr:colOff>184150</xdr:colOff>
      <xdr:row>84</xdr:row>
      <xdr:rowOff>50963</xdr:rowOff>
    </xdr:to>
    <xdr:sp macro="" textlink="">
      <xdr:nvSpPr>
        <xdr:cNvPr id="215" name="楕円 214"/>
        <xdr:cNvSpPr/>
      </xdr:nvSpPr>
      <xdr:spPr>
        <a:xfrm>
          <a:off x="3702050" y="14034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35740</xdr:rowOff>
    </xdr:from>
    <xdr:ext cx="736600" cy="259045"/>
    <xdr:sp macro="" textlink="">
      <xdr:nvSpPr>
        <xdr:cNvPr id="216" name="テキスト ボックス 215"/>
        <xdr:cNvSpPr txBox="1"/>
      </xdr:nvSpPr>
      <xdr:spPr>
        <a:xfrm>
          <a:off x="3409950" y="1411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142880</xdr:rowOff>
    </xdr:from>
    <xdr:to>
      <xdr:col>15</xdr:col>
      <xdr:colOff>133350</xdr:colOff>
      <xdr:row>84</xdr:row>
      <xdr:rowOff>73030</xdr:rowOff>
    </xdr:to>
    <xdr:sp macro="" textlink="">
      <xdr:nvSpPr>
        <xdr:cNvPr id="217" name="楕円 216"/>
        <xdr:cNvSpPr/>
      </xdr:nvSpPr>
      <xdr:spPr>
        <a:xfrm>
          <a:off x="2889250" y="14057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57807</xdr:rowOff>
    </xdr:from>
    <xdr:ext cx="762000" cy="259045"/>
    <xdr:sp macro="" textlink="">
      <xdr:nvSpPr>
        <xdr:cNvPr id="218" name="テキスト ボックス 217"/>
        <xdr:cNvSpPr txBox="1"/>
      </xdr:nvSpPr>
      <xdr:spPr>
        <a:xfrm>
          <a:off x="2597150" y="1413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67182</xdr:rowOff>
    </xdr:from>
    <xdr:to>
      <xdr:col>11</xdr:col>
      <xdr:colOff>82550</xdr:colOff>
      <xdr:row>83</xdr:row>
      <xdr:rowOff>168782</xdr:rowOff>
    </xdr:to>
    <xdr:sp macro="" textlink="">
      <xdr:nvSpPr>
        <xdr:cNvPr id="219" name="楕円 218"/>
        <xdr:cNvSpPr/>
      </xdr:nvSpPr>
      <xdr:spPr>
        <a:xfrm>
          <a:off x="2095500" y="13981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153559</xdr:rowOff>
    </xdr:from>
    <xdr:ext cx="762000" cy="259045"/>
    <xdr:sp macro="" textlink="">
      <xdr:nvSpPr>
        <xdr:cNvPr id="220" name="テキスト ボックス 219"/>
        <xdr:cNvSpPr txBox="1"/>
      </xdr:nvSpPr>
      <xdr:spPr>
        <a:xfrm>
          <a:off x="1784350" y="140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47127</xdr:rowOff>
    </xdr:from>
    <xdr:to>
      <xdr:col>7</xdr:col>
      <xdr:colOff>31750</xdr:colOff>
      <xdr:row>83</xdr:row>
      <xdr:rowOff>148727</xdr:rowOff>
    </xdr:to>
    <xdr:sp macro="" textlink="">
      <xdr:nvSpPr>
        <xdr:cNvPr id="221" name="楕円 220"/>
        <xdr:cNvSpPr/>
      </xdr:nvSpPr>
      <xdr:spPr>
        <a:xfrm>
          <a:off x="1282700" y="139612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133504</xdr:rowOff>
    </xdr:from>
    <xdr:ext cx="762000" cy="259045"/>
    <xdr:sp macro="" textlink="">
      <xdr:nvSpPr>
        <xdr:cNvPr id="222" name="テキスト ボックス 221"/>
        <xdr:cNvSpPr txBox="1"/>
      </xdr:nvSpPr>
      <xdr:spPr>
        <a:xfrm>
          <a:off x="971550" y="1404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前年度と同等の指数であり、類似団体平均値よりも低い値になっている。今後も人事評価制度の運用により、給与水準の適正化に努める。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5474950" y="1336179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5563850" y="148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5405100" y="14890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5563850" y="131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5405100" y="13361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40518</xdr:rowOff>
    </xdr:from>
    <xdr:to>
      <xdr:col>81</xdr:col>
      <xdr:colOff>44450</xdr:colOff>
      <xdr:row>82</xdr:row>
      <xdr:rowOff>52009</xdr:rowOff>
    </xdr:to>
    <xdr:cxnSp macro="">
      <xdr:nvCxnSpPr>
        <xdr:cNvPr id="258" name="直線コネクタ 257"/>
        <xdr:cNvCxnSpPr/>
      </xdr:nvCxnSpPr>
      <xdr:spPr>
        <a:xfrm>
          <a:off x="14712950" y="13786998"/>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5563850" y="1421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5427960" y="14245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143027</xdr:rowOff>
    </xdr:from>
    <xdr:to>
      <xdr:col>77</xdr:col>
      <xdr:colOff>44450</xdr:colOff>
      <xdr:row>82</xdr:row>
      <xdr:rowOff>40518</xdr:rowOff>
    </xdr:to>
    <xdr:cxnSp macro="">
      <xdr:nvCxnSpPr>
        <xdr:cNvPr id="261" name="直線コネクタ 260"/>
        <xdr:cNvCxnSpPr/>
      </xdr:nvCxnSpPr>
      <xdr:spPr>
        <a:xfrm>
          <a:off x="13903960" y="13721867"/>
          <a:ext cx="808990" cy="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4665960" y="1425333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4370050" y="1433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143027</xdr:rowOff>
    </xdr:from>
    <xdr:to>
      <xdr:col>72</xdr:col>
      <xdr:colOff>203200</xdr:colOff>
      <xdr:row>81</xdr:row>
      <xdr:rowOff>154516</xdr:rowOff>
    </xdr:to>
    <xdr:cxnSp macro="">
      <xdr:nvCxnSpPr>
        <xdr:cNvPr id="264" name="直線コネクタ 263"/>
        <xdr:cNvCxnSpPr/>
      </xdr:nvCxnSpPr>
      <xdr:spPr>
        <a:xfrm flipV="1">
          <a:off x="13106400" y="13721867"/>
          <a:ext cx="79756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3868400" y="1424565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3557250" y="1432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81</xdr:row>
      <xdr:rowOff>166007</xdr:rowOff>
    </xdr:to>
    <xdr:cxnSp macro="">
      <xdr:nvCxnSpPr>
        <xdr:cNvPr id="267" name="直線コネクタ 266"/>
        <xdr:cNvCxnSpPr/>
      </xdr:nvCxnSpPr>
      <xdr:spPr>
        <a:xfrm flipV="1">
          <a:off x="12293600" y="13733356"/>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3055600" y="1425333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2763500" y="1433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2242800" y="142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1950700" y="143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1209</xdr:rowOff>
    </xdr:from>
    <xdr:to>
      <xdr:col>81</xdr:col>
      <xdr:colOff>95250</xdr:colOff>
      <xdr:row>82</xdr:row>
      <xdr:rowOff>102809</xdr:rowOff>
    </xdr:to>
    <xdr:sp macro="" textlink="">
      <xdr:nvSpPr>
        <xdr:cNvPr id="277" name="楕円 276"/>
        <xdr:cNvSpPr/>
      </xdr:nvSpPr>
      <xdr:spPr>
        <a:xfrm>
          <a:off x="15427960" y="1374768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17736</xdr:rowOff>
    </xdr:from>
    <xdr:ext cx="762000" cy="259045"/>
    <xdr:sp macro="" textlink="">
      <xdr:nvSpPr>
        <xdr:cNvPr id="278" name="給与水準   （国との比較）該当値テキスト"/>
        <xdr:cNvSpPr txBox="1"/>
      </xdr:nvSpPr>
      <xdr:spPr>
        <a:xfrm>
          <a:off x="15563850" y="1359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161168</xdr:rowOff>
    </xdr:from>
    <xdr:to>
      <xdr:col>77</xdr:col>
      <xdr:colOff>95250</xdr:colOff>
      <xdr:row>82</xdr:row>
      <xdr:rowOff>91318</xdr:rowOff>
    </xdr:to>
    <xdr:sp macro="" textlink="">
      <xdr:nvSpPr>
        <xdr:cNvPr id="279" name="楕円 278"/>
        <xdr:cNvSpPr/>
      </xdr:nvSpPr>
      <xdr:spPr>
        <a:xfrm>
          <a:off x="14665960" y="137400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101495</xdr:rowOff>
    </xdr:from>
    <xdr:ext cx="736600" cy="259045"/>
    <xdr:sp macro="" textlink="">
      <xdr:nvSpPr>
        <xdr:cNvPr id="280" name="テキスト ボックス 279"/>
        <xdr:cNvSpPr txBox="1"/>
      </xdr:nvSpPr>
      <xdr:spPr>
        <a:xfrm>
          <a:off x="14370050" y="1351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92227</xdr:rowOff>
    </xdr:from>
    <xdr:to>
      <xdr:col>73</xdr:col>
      <xdr:colOff>44450</xdr:colOff>
      <xdr:row>82</xdr:row>
      <xdr:rowOff>22377</xdr:rowOff>
    </xdr:to>
    <xdr:sp macro="" textlink="">
      <xdr:nvSpPr>
        <xdr:cNvPr id="281" name="楕円 280"/>
        <xdr:cNvSpPr/>
      </xdr:nvSpPr>
      <xdr:spPr>
        <a:xfrm>
          <a:off x="13868400" y="136710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32554</xdr:rowOff>
    </xdr:from>
    <xdr:ext cx="762000" cy="259045"/>
    <xdr:sp macro="" textlink="">
      <xdr:nvSpPr>
        <xdr:cNvPr id="282" name="テキスト ボックス 281"/>
        <xdr:cNvSpPr txBox="1"/>
      </xdr:nvSpPr>
      <xdr:spPr>
        <a:xfrm>
          <a:off x="13557250" y="1344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3" name="楕円 282"/>
        <xdr:cNvSpPr/>
      </xdr:nvSpPr>
      <xdr:spPr>
        <a:xfrm>
          <a:off x="13055600" y="136825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4" name="テキスト ボックス 283"/>
        <xdr:cNvSpPr txBox="1"/>
      </xdr:nvSpPr>
      <xdr:spPr>
        <a:xfrm>
          <a:off x="12763500" y="134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5" name="楕円 284"/>
        <xdr:cNvSpPr/>
      </xdr:nvSpPr>
      <xdr:spPr>
        <a:xfrm>
          <a:off x="12242800" y="13694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6" name="テキスト ボックス 285"/>
        <xdr:cNvSpPr txBox="1"/>
      </xdr:nvSpPr>
      <xdr:spPr>
        <a:xfrm>
          <a:off x="11950700" y="134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西予市定員管理適正化計画を基本に退職者補充調整や事務事業の抜本的な見直しを行い定員適正化を図り、一般職員等の職員数は旧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町合併後の平成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人から今年度は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人減少しているが、現在も類似団体と比較して職員数が大幅に上回っている。今後は組織や機構、業務の見直しを行う西予市オフィス改革及び窓口改革を推進するとともに、令和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年度から公民館を地域づくり活動センターに移行することで小規模多機能自治の推進を図り、引き続き人員の適正配置、民間委託の推進、有能な人材の確保等により適切な定員管理に努める。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5474950" y="9927893"/>
          <a:ext cx="0" cy="153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5563850" y="1143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5405100" y="11467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5563850" y="967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5405100" y="9927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119562</xdr:rowOff>
    </xdr:to>
    <xdr:cxnSp macro="">
      <xdr:nvCxnSpPr>
        <xdr:cNvPr id="323" name="直線コネクタ 322"/>
        <xdr:cNvCxnSpPr/>
      </xdr:nvCxnSpPr>
      <xdr:spPr>
        <a:xfrm>
          <a:off x="14712950" y="10981690"/>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5563850" y="10329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5427960" y="10480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66705</xdr:rowOff>
    </xdr:from>
    <xdr:to>
      <xdr:col>77</xdr:col>
      <xdr:colOff>44450</xdr:colOff>
      <xdr:row>65</xdr:row>
      <xdr:rowOff>85090</xdr:rowOff>
    </xdr:to>
    <xdr:cxnSp macro="">
      <xdr:nvCxnSpPr>
        <xdr:cNvPr id="326" name="直線コネクタ 325"/>
        <xdr:cNvCxnSpPr/>
      </xdr:nvCxnSpPr>
      <xdr:spPr>
        <a:xfrm>
          <a:off x="13903960" y="10963305"/>
          <a:ext cx="80899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4665960" y="104712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4370050" y="102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19594</xdr:rowOff>
    </xdr:from>
    <xdr:to>
      <xdr:col>72</xdr:col>
      <xdr:colOff>203200</xdr:colOff>
      <xdr:row>65</xdr:row>
      <xdr:rowOff>66705</xdr:rowOff>
    </xdr:to>
    <xdr:cxnSp macro="">
      <xdr:nvCxnSpPr>
        <xdr:cNvPr id="329" name="直線コネクタ 328"/>
        <xdr:cNvCxnSpPr/>
      </xdr:nvCxnSpPr>
      <xdr:spPr>
        <a:xfrm>
          <a:off x="13106400" y="10916194"/>
          <a:ext cx="79756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3868400" y="10458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3557250" y="1023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19594</xdr:rowOff>
    </xdr:to>
    <xdr:cxnSp macro="">
      <xdr:nvCxnSpPr>
        <xdr:cNvPr id="332" name="直線コネクタ 331"/>
        <xdr:cNvCxnSpPr/>
      </xdr:nvCxnSpPr>
      <xdr:spPr>
        <a:xfrm>
          <a:off x="12293600" y="10912747"/>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3055600" y="1045742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2763500" y="1023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2242800" y="104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1950700" y="1022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68762</xdr:rowOff>
    </xdr:from>
    <xdr:to>
      <xdr:col>81</xdr:col>
      <xdr:colOff>95250</xdr:colOff>
      <xdr:row>65</xdr:row>
      <xdr:rowOff>170362</xdr:rowOff>
    </xdr:to>
    <xdr:sp macro="" textlink="">
      <xdr:nvSpPr>
        <xdr:cNvPr id="342" name="楕円 341"/>
        <xdr:cNvSpPr/>
      </xdr:nvSpPr>
      <xdr:spPr>
        <a:xfrm>
          <a:off x="15427960" y="109653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40839</xdr:rowOff>
    </xdr:from>
    <xdr:ext cx="762000" cy="259045"/>
    <xdr:sp macro="" textlink="">
      <xdr:nvSpPr>
        <xdr:cNvPr id="343" name="定員管理の状況該当値テキスト"/>
        <xdr:cNvSpPr txBox="1"/>
      </xdr:nvSpPr>
      <xdr:spPr>
        <a:xfrm>
          <a:off x="1556385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44" name="楕円 343"/>
        <xdr:cNvSpPr/>
      </xdr:nvSpPr>
      <xdr:spPr>
        <a:xfrm>
          <a:off x="14665960" y="109308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45" name="テキスト ボックス 344"/>
        <xdr:cNvSpPr txBox="1"/>
      </xdr:nvSpPr>
      <xdr:spPr>
        <a:xfrm>
          <a:off x="14370050" y="1101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15905</xdr:rowOff>
    </xdr:from>
    <xdr:to>
      <xdr:col>73</xdr:col>
      <xdr:colOff>44450</xdr:colOff>
      <xdr:row>65</xdr:row>
      <xdr:rowOff>117505</xdr:rowOff>
    </xdr:to>
    <xdr:sp macro="" textlink="">
      <xdr:nvSpPr>
        <xdr:cNvPr id="346" name="楕円 345"/>
        <xdr:cNvSpPr/>
      </xdr:nvSpPr>
      <xdr:spPr>
        <a:xfrm>
          <a:off x="13868400" y="10912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102282</xdr:rowOff>
    </xdr:from>
    <xdr:ext cx="762000" cy="259045"/>
    <xdr:sp macro="" textlink="">
      <xdr:nvSpPr>
        <xdr:cNvPr id="347" name="テキスト ボックス 346"/>
        <xdr:cNvSpPr txBox="1"/>
      </xdr:nvSpPr>
      <xdr:spPr>
        <a:xfrm>
          <a:off x="13557250" y="109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140244</xdr:rowOff>
    </xdr:from>
    <xdr:to>
      <xdr:col>68</xdr:col>
      <xdr:colOff>203200</xdr:colOff>
      <xdr:row>65</xdr:row>
      <xdr:rowOff>70394</xdr:rowOff>
    </xdr:to>
    <xdr:sp macro="" textlink="">
      <xdr:nvSpPr>
        <xdr:cNvPr id="348" name="楕円 347"/>
        <xdr:cNvSpPr/>
      </xdr:nvSpPr>
      <xdr:spPr>
        <a:xfrm>
          <a:off x="13055600" y="108692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55171</xdr:rowOff>
    </xdr:from>
    <xdr:ext cx="762000" cy="259045"/>
    <xdr:sp macro="" textlink="">
      <xdr:nvSpPr>
        <xdr:cNvPr id="349" name="テキスト ボックス 348"/>
        <xdr:cNvSpPr txBox="1"/>
      </xdr:nvSpPr>
      <xdr:spPr>
        <a:xfrm>
          <a:off x="12763500" y="109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50" name="楕円 349"/>
        <xdr:cNvSpPr/>
      </xdr:nvSpPr>
      <xdr:spPr>
        <a:xfrm>
          <a:off x="12242800" y="10865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51" name="テキスト ボックス 350"/>
        <xdr:cNvSpPr txBox="1"/>
      </xdr:nvSpPr>
      <xdr:spPr>
        <a:xfrm>
          <a:off x="11950700" y="1094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ポイント増加し、類似団体平均を上回った。主な要因は、平成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起債事業（汚泥再生処理施設整備事業、宇和学校給食センター建設事業等）の元金償還開始による元利償還金の増額と、ＰＦＩ事業による債務負担行為に係るものの増額のためである。今後も元利償還額等の増加により、実質公債費比率は増加する見込みであるため、引き続き、地方債の発行抑制、基準財政需要額への算入率を重視した起債を選択することで、指標の増加を抑えたい。</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5474950" y="5964872"/>
          <a:ext cx="0" cy="1455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556385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540510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5563850" y="571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5405100" y="5964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48154</xdr:rowOff>
    </xdr:to>
    <xdr:cxnSp macro="">
      <xdr:nvCxnSpPr>
        <xdr:cNvPr id="385" name="直線コネクタ 384"/>
        <xdr:cNvCxnSpPr/>
      </xdr:nvCxnSpPr>
      <xdr:spPr>
        <a:xfrm>
          <a:off x="14712950" y="6234747"/>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5563850" y="60265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5427960" y="61777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32067</xdr:rowOff>
    </xdr:to>
    <xdr:cxnSp macro="">
      <xdr:nvCxnSpPr>
        <xdr:cNvPr id="388" name="直線コネクタ 387"/>
        <xdr:cNvCxnSpPr/>
      </xdr:nvCxnSpPr>
      <xdr:spPr>
        <a:xfrm>
          <a:off x="13903960" y="6216650"/>
          <a:ext cx="80899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4665960" y="61837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4370050" y="5956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13970</xdr:rowOff>
    </xdr:to>
    <xdr:cxnSp macro="">
      <xdr:nvCxnSpPr>
        <xdr:cNvPr id="391" name="直線コネクタ 390"/>
        <xdr:cNvCxnSpPr/>
      </xdr:nvCxnSpPr>
      <xdr:spPr>
        <a:xfrm>
          <a:off x="13106400" y="6210618"/>
          <a:ext cx="79756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3868400" y="61857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355725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11959</xdr:rowOff>
    </xdr:to>
    <xdr:cxnSp macro="">
      <xdr:nvCxnSpPr>
        <xdr:cNvPr id="394" name="直線コネクタ 393"/>
        <xdr:cNvCxnSpPr/>
      </xdr:nvCxnSpPr>
      <xdr:spPr>
        <a:xfrm flipV="1">
          <a:off x="12293600" y="6210618"/>
          <a:ext cx="8128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3055600" y="61897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2763500" y="62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22428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19507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4" name="楕円 403"/>
        <xdr:cNvSpPr/>
      </xdr:nvSpPr>
      <xdr:spPr>
        <a:xfrm>
          <a:off x="15427960" y="62038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5" name="公債費負担の状況該当値テキスト"/>
        <xdr:cNvSpPr txBox="1"/>
      </xdr:nvSpPr>
      <xdr:spPr>
        <a:xfrm>
          <a:off x="15563850" y="617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xdr:cNvSpPr/>
      </xdr:nvSpPr>
      <xdr:spPr>
        <a:xfrm>
          <a:off x="14665960" y="61877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xdr:cNvSpPr txBox="1"/>
      </xdr:nvSpPr>
      <xdr:spPr>
        <a:xfrm>
          <a:off x="14370050" y="627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8" name="楕円 407"/>
        <xdr:cNvSpPr/>
      </xdr:nvSpPr>
      <xdr:spPr>
        <a:xfrm>
          <a:off x="13868400" y="61696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09" name="テキスト ボックス 408"/>
        <xdr:cNvSpPr txBox="1"/>
      </xdr:nvSpPr>
      <xdr:spPr>
        <a:xfrm>
          <a:off x="13557250" y="59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10" name="楕円 409"/>
        <xdr:cNvSpPr/>
      </xdr:nvSpPr>
      <xdr:spPr>
        <a:xfrm>
          <a:off x="13055600" y="616362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1" name="テキスト ボックス 410"/>
        <xdr:cNvSpPr txBox="1"/>
      </xdr:nvSpPr>
      <xdr:spPr>
        <a:xfrm>
          <a:off x="12763500" y="5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2" name="楕円 411"/>
        <xdr:cNvSpPr/>
      </xdr:nvSpPr>
      <xdr:spPr>
        <a:xfrm>
          <a:off x="12242800" y="616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3" name="テキスト ボックス 412"/>
        <xdr:cNvSpPr txBox="1"/>
      </xdr:nvSpPr>
      <xdr:spPr>
        <a:xfrm>
          <a:off x="11950700" y="594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ポイント増となり類似団体平均を上回っている。令和元年度以降の大幅な増加の主な要因は、地方債現在高の大幅な増加（大型事業及び平成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月豪雨災害における復旧事業等）と、災害復旧経費に対応するため財政調整基金をはじめ特定目的基金を大幅に取崩したためである。今後も地方債現在高の増加と令和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年度から債務負担行為済額の大幅な増加により、将来負担比率は増加する見込みであり、引き続き投資的経費の抑制、地方債の計画的管理による残高の抑制を図り、財政の健全化に努める。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5474950" y="2321137"/>
          <a:ext cx="0" cy="132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5563850" y="361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5405100" y="3641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90085</xdr:rowOff>
    </xdr:from>
    <xdr:to>
      <xdr:col>81</xdr:col>
      <xdr:colOff>44450</xdr:colOff>
      <xdr:row>15</xdr:row>
      <xdr:rowOff>92096</xdr:rowOff>
    </xdr:to>
    <xdr:cxnSp macro="">
      <xdr:nvCxnSpPr>
        <xdr:cNvPr id="447" name="直線コネクタ 446"/>
        <xdr:cNvCxnSpPr/>
      </xdr:nvCxnSpPr>
      <xdr:spPr>
        <a:xfrm>
          <a:off x="14712950" y="2604685"/>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5563850" y="228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5427960" y="24326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8445</xdr:rowOff>
    </xdr:from>
    <xdr:to>
      <xdr:col>77</xdr:col>
      <xdr:colOff>44450</xdr:colOff>
      <xdr:row>15</xdr:row>
      <xdr:rowOff>90085</xdr:rowOff>
    </xdr:to>
    <xdr:cxnSp macro="">
      <xdr:nvCxnSpPr>
        <xdr:cNvPr id="450" name="直線コネクタ 449"/>
        <xdr:cNvCxnSpPr/>
      </xdr:nvCxnSpPr>
      <xdr:spPr>
        <a:xfrm>
          <a:off x="13903960" y="2523045"/>
          <a:ext cx="80899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4665960" y="24635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4370050" y="223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161798</xdr:rowOff>
    </xdr:from>
    <xdr:to>
      <xdr:col>72</xdr:col>
      <xdr:colOff>203200</xdr:colOff>
      <xdr:row>15</xdr:row>
      <xdr:rowOff>8445</xdr:rowOff>
    </xdr:to>
    <xdr:cxnSp macro="">
      <xdr:nvCxnSpPr>
        <xdr:cNvPr id="453" name="直線コネクタ 452"/>
        <xdr:cNvCxnSpPr/>
      </xdr:nvCxnSpPr>
      <xdr:spPr>
        <a:xfrm>
          <a:off x="13106400" y="2508758"/>
          <a:ext cx="79756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3868400" y="245916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3557250" y="22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161798</xdr:rowOff>
    </xdr:from>
    <xdr:to>
      <xdr:col>68</xdr:col>
      <xdr:colOff>152400</xdr:colOff>
      <xdr:row>14</xdr:row>
      <xdr:rowOff>169037</xdr:rowOff>
    </xdr:to>
    <xdr:cxnSp macro="">
      <xdr:nvCxnSpPr>
        <xdr:cNvPr id="456" name="直線コネクタ 455"/>
        <xdr:cNvCxnSpPr/>
      </xdr:nvCxnSpPr>
      <xdr:spPr>
        <a:xfrm flipV="1">
          <a:off x="12293600" y="2508758"/>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3055600" y="248047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2763500" y="25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2242800" y="2486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1950700" y="256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41296</xdr:rowOff>
    </xdr:from>
    <xdr:to>
      <xdr:col>81</xdr:col>
      <xdr:colOff>95250</xdr:colOff>
      <xdr:row>15</xdr:row>
      <xdr:rowOff>142896</xdr:rowOff>
    </xdr:to>
    <xdr:sp macro="" textlink="">
      <xdr:nvSpPr>
        <xdr:cNvPr id="466" name="楕円 465"/>
        <xdr:cNvSpPr/>
      </xdr:nvSpPr>
      <xdr:spPr>
        <a:xfrm>
          <a:off x="15427960" y="25558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13373</xdr:rowOff>
    </xdr:from>
    <xdr:ext cx="762000" cy="259045"/>
    <xdr:sp macro="" textlink="">
      <xdr:nvSpPr>
        <xdr:cNvPr id="467" name="将来負担の状況該当値テキスト"/>
        <xdr:cNvSpPr txBox="1"/>
      </xdr:nvSpPr>
      <xdr:spPr>
        <a:xfrm>
          <a:off x="15563850" y="252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39285</xdr:rowOff>
    </xdr:from>
    <xdr:to>
      <xdr:col>77</xdr:col>
      <xdr:colOff>95250</xdr:colOff>
      <xdr:row>15</xdr:row>
      <xdr:rowOff>140885</xdr:rowOff>
    </xdr:to>
    <xdr:sp macro="" textlink="">
      <xdr:nvSpPr>
        <xdr:cNvPr id="468" name="楕円 467"/>
        <xdr:cNvSpPr/>
      </xdr:nvSpPr>
      <xdr:spPr>
        <a:xfrm>
          <a:off x="14665960" y="25538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125662</xdr:rowOff>
    </xdr:from>
    <xdr:ext cx="736600" cy="259045"/>
    <xdr:sp macro="" textlink="">
      <xdr:nvSpPr>
        <xdr:cNvPr id="469" name="テキスト ボックス 468"/>
        <xdr:cNvSpPr txBox="1"/>
      </xdr:nvSpPr>
      <xdr:spPr>
        <a:xfrm>
          <a:off x="14370050" y="264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129095</xdr:rowOff>
    </xdr:from>
    <xdr:to>
      <xdr:col>73</xdr:col>
      <xdr:colOff>44450</xdr:colOff>
      <xdr:row>15</xdr:row>
      <xdr:rowOff>59245</xdr:rowOff>
    </xdr:to>
    <xdr:sp macro="" textlink="">
      <xdr:nvSpPr>
        <xdr:cNvPr id="470" name="楕円 469"/>
        <xdr:cNvSpPr/>
      </xdr:nvSpPr>
      <xdr:spPr>
        <a:xfrm>
          <a:off x="13868400" y="24760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44022</xdr:rowOff>
    </xdr:from>
    <xdr:ext cx="762000" cy="259045"/>
    <xdr:sp macro="" textlink="">
      <xdr:nvSpPr>
        <xdr:cNvPr id="471" name="テキスト ボックス 470"/>
        <xdr:cNvSpPr txBox="1"/>
      </xdr:nvSpPr>
      <xdr:spPr>
        <a:xfrm>
          <a:off x="13557250" y="255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110998</xdr:rowOff>
    </xdr:from>
    <xdr:to>
      <xdr:col>68</xdr:col>
      <xdr:colOff>203200</xdr:colOff>
      <xdr:row>15</xdr:row>
      <xdr:rowOff>41148</xdr:rowOff>
    </xdr:to>
    <xdr:sp macro="" textlink="">
      <xdr:nvSpPr>
        <xdr:cNvPr id="472" name="楕円 471"/>
        <xdr:cNvSpPr/>
      </xdr:nvSpPr>
      <xdr:spPr>
        <a:xfrm>
          <a:off x="13055600" y="24579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51325</xdr:rowOff>
    </xdr:from>
    <xdr:ext cx="762000" cy="259045"/>
    <xdr:sp macro="" textlink="">
      <xdr:nvSpPr>
        <xdr:cNvPr id="473" name="テキスト ボックス 472"/>
        <xdr:cNvSpPr txBox="1"/>
      </xdr:nvSpPr>
      <xdr:spPr>
        <a:xfrm>
          <a:off x="12763500" y="22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74" name="楕円 473"/>
        <xdr:cNvSpPr/>
      </xdr:nvSpPr>
      <xdr:spPr>
        <a:xfrm>
          <a:off x="12242800" y="2465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75" name="テキスト ボックス 474"/>
        <xdr:cNvSpPr txBox="1"/>
      </xdr:nvSpPr>
      <xdr:spPr>
        <a:xfrm>
          <a:off x="11950700" y="223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人件費は、合併した旧</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町の職員を引き継いでいるため、職員数が類似団体と比較して多くなっており、令和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から会計年度任用職員制度の導入により前年度と比較して人口一人当たり決算額が高い数値となっているが、給与等は類似団体の中では低水準である。職員の計画的な採用により、職員数、職員給与費は着実に減少している。今後もオフィス改革、窓口改革を推進するとともに引き続き計画的に、かつ、最も効率的な配置を考慮した上で、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40</xdr:row>
      <xdr:rowOff>12700</xdr:rowOff>
    </xdr:to>
    <xdr:cxnSp macro="">
      <xdr:nvCxnSpPr>
        <xdr:cNvPr id="66" name="直線コネクタ 65"/>
        <xdr:cNvCxnSpPr/>
      </xdr:nvCxnSpPr>
      <xdr:spPr>
        <a:xfrm>
          <a:off x="3987800" y="66344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127000</xdr:rowOff>
    </xdr:to>
    <xdr:cxnSp macro="">
      <xdr:nvCxnSpPr>
        <xdr:cNvPr id="69" name="直線コネクタ 68"/>
        <xdr:cNvCxnSpPr/>
      </xdr:nvCxnSpPr>
      <xdr:spPr>
        <a:xfrm flipV="1">
          <a:off x="3098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127000</xdr:rowOff>
    </xdr:to>
    <xdr:cxnSp macro="">
      <xdr:nvCxnSpPr>
        <xdr:cNvPr id="72" name="直線コネクタ 71"/>
        <xdr:cNvCxnSpPr/>
      </xdr:nvCxnSpPr>
      <xdr:spPr>
        <a:xfrm>
          <a:off x="2209800" y="654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27940</xdr:rowOff>
    </xdr:to>
    <xdr:cxnSp macro="">
      <xdr:nvCxnSpPr>
        <xdr:cNvPr id="75" name="直線コネクタ 74"/>
        <xdr:cNvCxnSpPr/>
      </xdr:nvCxnSpPr>
      <xdr:spPr>
        <a:xfrm>
          <a:off x="1320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年度決算は、前年度と比較して</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4,721</a:t>
          </a:r>
          <a:r>
            <a:rPr kumimoji="1" lang="ja-JP" altLang="en-US" sz="1250">
              <a:latin typeface="ＭＳ Ｐゴシック" panose="020B0600070205080204" pitchFamily="50" charset="-128"/>
              <a:ea typeface="ＭＳ Ｐゴシック" panose="020B0600070205080204" pitchFamily="50" charset="-128"/>
            </a:rPr>
            <a:t>万円減額し、類似団体の平均を</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ポイント下回っている。</a:t>
          </a:r>
        </a:p>
        <a:p>
          <a:r>
            <a:rPr kumimoji="1" lang="ja-JP" altLang="en-US" sz="1250">
              <a:latin typeface="ＭＳ Ｐゴシック" panose="020B0600070205080204" pitchFamily="50" charset="-128"/>
              <a:ea typeface="ＭＳ Ｐゴシック" panose="020B0600070205080204" pitchFamily="50" charset="-128"/>
            </a:rPr>
            <a:t>　令和元年度以前は物件費の</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％程度を事務補助員の賃金が占めていていたが、令和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年度から、会計年度任用職員制度の導入により臨時雇賃金が廃止となり、物件費は大幅に減額している。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今後も事業の廃止や統合、見直し等を行い、行政コストの省力化に取り組む。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19</xdr:row>
      <xdr:rowOff>107950</xdr:rowOff>
    </xdr:to>
    <xdr:cxnSp macro="">
      <xdr:nvCxnSpPr>
        <xdr:cNvPr id="127" name="直線コネクタ 126"/>
        <xdr:cNvCxnSpPr/>
      </xdr:nvCxnSpPr>
      <xdr:spPr>
        <a:xfrm flipV="1">
          <a:off x="15671800" y="29337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107950</xdr:rowOff>
    </xdr:to>
    <xdr:cxnSp macro="">
      <xdr:nvCxnSpPr>
        <xdr:cNvPr id="130" name="直線コネクタ 129"/>
        <xdr:cNvCxnSpPr/>
      </xdr:nvCxnSpPr>
      <xdr:spPr>
        <a:xfrm>
          <a:off x="14782800" y="328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31750</xdr:rowOff>
    </xdr:to>
    <xdr:cxnSp macro="">
      <xdr:nvCxnSpPr>
        <xdr:cNvPr id="133" name="直線コネクタ 132"/>
        <xdr:cNvCxnSpPr/>
      </xdr:nvCxnSpPr>
      <xdr:spPr>
        <a:xfrm>
          <a:off x="13893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19</xdr:row>
      <xdr:rowOff>31750</xdr:rowOff>
    </xdr:to>
    <xdr:cxnSp macro="">
      <xdr:nvCxnSpPr>
        <xdr:cNvPr id="136" name="直線コネクタ 135"/>
        <xdr:cNvCxnSpPr/>
      </xdr:nvCxnSpPr>
      <xdr:spPr>
        <a:xfrm>
          <a:off x="13004800" y="30099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決算における扶助費の歳出全体に占める割合は、類似団体の平均を下回っているが、合併当初の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％から増加傾向にある。前年度より</a:t>
          </a:r>
          <a:r>
            <a:rPr kumimoji="1" lang="en-US" altLang="ja-JP" sz="1300">
              <a:latin typeface="ＭＳ Ｐゴシック" panose="020B0600070205080204" pitchFamily="50" charset="-128"/>
              <a:ea typeface="ＭＳ Ｐゴシック" panose="020B0600070205080204" pitchFamily="50" charset="-128"/>
            </a:rPr>
            <a:t>6,933</a:t>
          </a:r>
          <a:r>
            <a:rPr kumimoji="1" lang="ja-JP" altLang="en-US" sz="1300">
              <a:latin typeface="ＭＳ Ｐゴシック" panose="020B0600070205080204" pitchFamily="50" charset="-128"/>
              <a:ea typeface="ＭＳ Ｐゴシック" panose="020B0600070205080204" pitchFamily="50" charset="-128"/>
            </a:rPr>
            <a:t>万円増加し、構成比率は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今後も高齢化の進展により医療、介護事業等、扶助費の増加が見込まれるため、総合的な対策が必要である。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139700</xdr:rowOff>
    </xdr:to>
    <xdr:cxnSp macro="">
      <xdr:nvCxnSpPr>
        <xdr:cNvPr id="188" name="直線コネクタ 187"/>
        <xdr:cNvCxnSpPr/>
      </xdr:nvCxnSpPr>
      <xdr:spPr>
        <a:xfrm flipV="1">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139700</xdr:rowOff>
    </xdr:to>
    <xdr:cxnSp macro="">
      <xdr:nvCxnSpPr>
        <xdr:cNvPr id="191" name="直線コネクタ 190"/>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88900</xdr:rowOff>
    </xdr:to>
    <xdr:cxnSp macro="">
      <xdr:nvCxnSpPr>
        <xdr:cNvPr id="194" name="直線コネクタ 193"/>
        <xdr:cNvCxnSpPr/>
      </xdr:nvCxnSpPr>
      <xdr:spPr>
        <a:xfrm>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63500</xdr:rowOff>
    </xdr:to>
    <xdr:cxnSp macro="">
      <xdr:nvCxnSpPr>
        <xdr:cNvPr id="197" name="直線コネクタ 196"/>
        <xdr:cNvCxnSpPr/>
      </xdr:nvCxnSpPr>
      <xdr:spPr>
        <a:xfrm>
          <a:off x="1320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7" name="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3" name="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4" name="テキスト ボックス 213"/>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5" name="楕円 214"/>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6" name="テキスト ボックス 215"/>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当市は海抜</a:t>
          </a:r>
          <a:r>
            <a:rPr kumimoji="1" lang="en-US" altLang="ja-JP" sz="1250">
              <a:latin typeface="ＭＳ Ｐゴシック" panose="020B0600070205080204" pitchFamily="50" charset="-128"/>
              <a:ea typeface="ＭＳ Ｐゴシック" panose="020B0600070205080204" pitchFamily="50" charset="-128"/>
            </a:rPr>
            <a:t>0m</a:t>
          </a:r>
          <a:r>
            <a:rPr kumimoji="1" lang="ja-JP" altLang="en-US" sz="1250">
              <a:latin typeface="ＭＳ Ｐゴシック" panose="020B0600070205080204" pitchFamily="50" charset="-128"/>
              <a:ea typeface="ＭＳ Ｐゴシック" panose="020B0600070205080204" pitchFamily="50" charset="-128"/>
            </a:rPr>
            <a:t>の臨海部から海抜</a:t>
          </a:r>
          <a:r>
            <a:rPr kumimoji="1" lang="en-US" altLang="ja-JP" sz="1250">
              <a:latin typeface="ＭＳ Ｐゴシック" panose="020B0600070205080204" pitchFamily="50" charset="-128"/>
              <a:ea typeface="ＭＳ Ｐゴシック" panose="020B0600070205080204" pitchFamily="50" charset="-128"/>
            </a:rPr>
            <a:t>1,400m</a:t>
          </a:r>
          <a:r>
            <a:rPr kumimoji="1" lang="ja-JP" altLang="en-US" sz="1250">
              <a:latin typeface="ＭＳ Ｐゴシック" panose="020B0600070205080204" pitchFamily="50" charset="-128"/>
              <a:ea typeface="ＭＳ Ｐゴシック" panose="020B0600070205080204" pitchFamily="50" charset="-128"/>
            </a:rPr>
            <a:t>の四国山系までの</a:t>
          </a:r>
          <a:r>
            <a:rPr kumimoji="1" lang="en-US" altLang="ja-JP" sz="1250">
              <a:latin typeface="ＭＳ Ｐゴシック" panose="020B0600070205080204" pitchFamily="50" charset="-128"/>
              <a:ea typeface="ＭＳ Ｐゴシック" panose="020B0600070205080204" pitchFamily="50" charset="-128"/>
            </a:rPr>
            <a:t>514.34k㎡</a:t>
          </a:r>
          <a:r>
            <a:rPr kumimoji="1" lang="ja-JP" altLang="en-US" sz="1250">
              <a:latin typeface="ＭＳ Ｐゴシック" panose="020B0600070205080204" pitchFamily="50" charset="-128"/>
              <a:ea typeface="ＭＳ Ｐゴシック" panose="020B0600070205080204" pitchFamily="50" charset="-128"/>
            </a:rPr>
            <a:t>に及ぶ広範な区域に、旧</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町ごとに目的が重複する施設等があり、維持補修費や各種点検委託料等のランニングコストも大きく、公共施設等総合管理計画に基づき、施設の統廃合を含め全体の見直しを行い、適正な施設運営に努める。また、特別会計への繰出金については、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年度は</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億円を超える繰出しを行っており、今後は事業の見直しも含め、計画的な繰出となるよう努める。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9" name="直線コネクタ 248"/>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2" name="直線コネクタ 251"/>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111760</xdr:rowOff>
    </xdr:to>
    <xdr:cxnSp macro="">
      <xdr:nvCxnSpPr>
        <xdr:cNvPr id="255" name="直線コネクタ 254"/>
        <xdr:cNvCxnSpPr/>
      </xdr:nvCxnSpPr>
      <xdr:spPr>
        <a:xfrm flipV="1">
          <a:off x="13893800" y="9583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58" name="直線コネクタ 257"/>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年度決算は、特別定額給付金の給付等により前年度と比較して</a:t>
          </a:r>
          <a:r>
            <a:rPr kumimoji="1" lang="en-US" altLang="ja-JP" sz="1250">
              <a:latin typeface="ＭＳ Ｐゴシック" panose="020B0600070205080204" pitchFamily="50" charset="-128"/>
              <a:ea typeface="ＭＳ Ｐゴシック" panose="020B0600070205080204" pitchFamily="50" charset="-128"/>
            </a:rPr>
            <a:t>50</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231</a:t>
          </a:r>
          <a:r>
            <a:rPr kumimoji="1" lang="ja-JP" altLang="en-US" sz="1250">
              <a:latin typeface="ＭＳ Ｐゴシック" panose="020B0600070205080204" pitchFamily="50" charset="-128"/>
              <a:ea typeface="ＭＳ Ｐゴシック" panose="020B0600070205080204" pitchFamily="50" charset="-128"/>
            </a:rPr>
            <a:t>万円増加し、歳出全体に占める割合は、類似団体の平均を下回っているが、合併した</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町のうち旧三瓶町が、合併前からの常備消防（八幡浜市の一部事務組合）管轄となっており、その負担金が毎年</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6,000</a:t>
          </a:r>
          <a:r>
            <a:rPr kumimoji="1" lang="ja-JP" altLang="en-US" sz="1250">
              <a:latin typeface="ＭＳ Ｐゴシック" panose="020B0600070205080204" pitchFamily="50" charset="-128"/>
              <a:ea typeface="ＭＳ Ｐゴシック" panose="020B0600070205080204" pitchFamily="50" charset="-128"/>
            </a:rPr>
            <a:t>万円以上発生しており大きな負担となっている。　　</a:t>
          </a:r>
        </a:p>
        <a:p>
          <a:r>
            <a:rPr kumimoji="1" lang="ja-JP" altLang="en-US" sz="1250">
              <a:latin typeface="ＭＳ Ｐゴシック" panose="020B0600070205080204" pitchFamily="50" charset="-128"/>
              <a:ea typeface="ＭＳ Ｐゴシック" panose="020B0600070205080204" pitchFamily="50" charset="-128"/>
            </a:rPr>
            <a:t>　当市の財政状況から、今後も同等の補助費を維持することをは難しく、公費負担のあり方について細部に渡り見直しが必要である。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07" name="直線コネクタ 306"/>
        <xdr:cNvCxnSpPr/>
      </xdr:nvCxnSpPr>
      <xdr:spPr>
        <a:xfrm>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124714</xdr:rowOff>
    </xdr:to>
    <xdr:cxnSp macro="">
      <xdr:nvCxnSpPr>
        <xdr:cNvPr id="310" name="直線コネクタ 309"/>
        <xdr:cNvCxnSpPr/>
      </xdr:nvCxnSpPr>
      <xdr:spPr>
        <a:xfrm>
          <a:off x="14782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97282</xdr:rowOff>
    </xdr:to>
    <xdr:cxnSp macro="">
      <xdr:nvCxnSpPr>
        <xdr:cNvPr id="313" name="直線コネクタ 312"/>
        <xdr:cNvCxnSpPr/>
      </xdr:nvCxnSpPr>
      <xdr:spPr>
        <a:xfrm>
          <a:off x="13893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16" name="直線コネクタ 315"/>
        <xdr:cNvCxnSpPr/>
      </xdr:nvCxnSpPr>
      <xdr:spPr>
        <a:xfrm>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8" name="楕円 327"/>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9" name="テキスト ボックス 328"/>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0" name="楕円 329"/>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1" name="テキスト ボックス 330"/>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2" name="楕円 331"/>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3" name="テキスト ボックス 332"/>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4" name="楕円 33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5" name="テキスト ボックス 33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8,667</a:t>
          </a:r>
          <a:r>
            <a:rPr kumimoji="1" lang="ja-JP" altLang="en-US" sz="1300">
              <a:latin typeface="ＭＳ Ｐゴシック" panose="020B0600070205080204" pitchFamily="50" charset="-128"/>
              <a:ea typeface="ＭＳ Ｐゴシック" panose="020B0600070205080204" pitchFamily="50" charset="-128"/>
            </a:rPr>
            <a:t>万円増加し、類似団体を上回っている状況である。公債費は令和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を超える償還となっており、今後も非常に厳しい財政運営となることが予想されることから将来の財政硬直化を避けるためには、償還金以上の起債の新規発行を行わないよう起債の上限枠を設け総額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136525</xdr:rowOff>
    </xdr:to>
    <xdr:cxnSp macro="">
      <xdr:nvCxnSpPr>
        <xdr:cNvPr id="367" name="直線コネクタ 366"/>
        <xdr:cNvCxnSpPr/>
      </xdr:nvCxnSpPr>
      <xdr:spPr>
        <a:xfrm>
          <a:off x="3987800" y="129305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71755</xdr:rowOff>
    </xdr:to>
    <xdr:cxnSp macro="">
      <xdr:nvCxnSpPr>
        <xdr:cNvPr id="370" name="直線コネクタ 369"/>
        <xdr:cNvCxnSpPr/>
      </xdr:nvCxnSpPr>
      <xdr:spPr>
        <a:xfrm>
          <a:off x="3098800" y="12928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69850</xdr:rowOff>
    </xdr:to>
    <xdr:cxnSp macro="">
      <xdr:nvCxnSpPr>
        <xdr:cNvPr id="373" name="直線コネクタ 372"/>
        <xdr:cNvCxnSpPr/>
      </xdr:nvCxnSpPr>
      <xdr:spPr>
        <a:xfrm>
          <a:off x="2209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45085</xdr:rowOff>
    </xdr:from>
    <xdr:to>
      <xdr:col>11</xdr:col>
      <xdr:colOff>9525</xdr:colOff>
      <xdr:row>75</xdr:row>
      <xdr:rowOff>54610</xdr:rowOff>
    </xdr:to>
    <xdr:cxnSp macro="">
      <xdr:nvCxnSpPr>
        <xdr:cNvPr id="376" name="直線コネクタ 375"/>
        <xdr:cNvCxnSpPr/>
      </xdr:nvCxnSpPr>
      <xdr:spPr>
        <a:xfrm>
          <a:off x="1320800" y="12903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85725</xdr:rowOff>
    </xdr:from>
    <xdr:to>
      <xdr:col>24</xdr:col>
      <xdr:colOff>76200</xdr:colOff>
      <xdr:row>76</xdr:row>
      <xdr:rowOff>15875</xdr:rowOff>
    </xdr:to>
    <xdr:sp macro="" textlink="">
      <xdr:nvSpPr>
        <xdr:cNvPr id="386" name="楕円 385"/>
        <xdr:cNvSpPr/>
      </xdr:nvSpPr>
      <xdr:spPr>
        <a:xfrm>
          <a:off x="47752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57802</xdr:rowOff>
    </xdr:from>
    <xdr:ext cx="762000" cy="259045"/>
    <xdr:sp macro="" textlink="">
      <xdr:nvSpPr>
        <xdr:cNvPr id="387" name="公債費該当値テキスト"/>
        <xdr:cNvSpPr txBox="1"/>
      </xdr:nvSpPr>
      <xdr:spPr>
        <a:xfrm>
          <a:off x="49149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88" name="楕円 387"/>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89" name="テキスト ボックス 388"/>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0" name="楕円 389"/>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1" name="テキスト ボックス 390"/>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2" name="楕円 391"/>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90188</xdr:rowOff>
    </xdr:from>
    <xdr:ext cx="762000" cy="259045"/>
    <xdr:sp macro="" textlink="">
      <xdr:nvSpPr>
        <xdr:cNvPr id="393" name="テキスト ボックス 392"/>
        <xdr:cNvSpPr txBox="1"/>
      </xdr:nvSpPr>
      <xdr:spPr>
        <a:xfrm>
          <a:off x="1828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4" name="楕円 393"/>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5" name="テキスト ボックス 394"/>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公債費以外でみると類似団体の平均を下回ってはいるが、人件費の割合は高くなっている。</a:t>
          </a:r>
        </a:p>
        <a:p>
          <a:r>
            <a:rPr kumimoji="1" lang="ja-JP" altLang="en-US" sz="1300">
              <a:latin typeface="ＭＳ Ｐゴシック" panose="020B0600070205080204" pitchFamily="50" charset="-128"/>
              <a:ea typeface="ＭＳ Ｐゴシック" panose="020B0600070205080204" pitchFamily="50" charset="-128"/>
            </a:rPr>
            <a:t>　今後は、西予市オフィス改革及び窓口改革を推進するとともに職員数の適正管理、臨時職員の必要性・配置について、総務部署と連携を密にし適正化に努める。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90424</xdr:rowOff>
    </xdr:to>
    <xdr:cxnSp macro="">
      <xdr:nvCxnSpPr>
        <xdr:cNvPr id="426" name="直線コネクタ 425"/>
        <xdr:cNvCxnSpPr/>
      </xdr:nvCxnSpPr>
      <xdr:spPr>
        <a:xfrm flipV="1">
          <a:off x="15671800" y="13088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90424</xdr:rowOff>
    </xdr:to>
    <xdr:cxnSp macro="">
      <xdr:nvCxnSpPr>
        <xdr:cNvPr id="429" name="直線コネクタ 428"/>
        <xdr:cNvCxnSpPr/>
      </xdr:nvCxnSpPr>
      <xdr:spPr>
        <a:xfrm>
          <a:off x="14782800" y="13038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8128</xdr:rowOff>
    </xdr:to>
    <xdr:cxnSp macro="">
      <xdr:nvCxnSpPr>
        <xdr:cNvPr id="432" name="直線コネクタ 431"/>
        <xdr:cNvCxnSpPr/>
      </xdr:nvCxnSpPr>
      <xdr:spPr>
        <a:xfrm>
          <a:off x="13893800" y="13006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147574</xdr:rowOff>
    </xdr:to>
    <xdr:cxnSp macro="">
      <xdr:nvCxnSpPr>
        <xdr:cNvPr id="435" name="直線コネクタ 434"/>
        <xdr:cNvCxnSpPr/>
      </xdr:nvCxnSpPr>
      <xdr:spPr>
        <a:xfrm>
          <a:off x="13004800" y="128554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5" name="楕円 44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7" name="楕円 446"/>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8" name="テキスト ボックス 447"/>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9" name="楕円 448"/>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0" name="テキスト ボックス 449"/>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3" name="楕円 452"/>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4" name="テキスト ボックス 453"/>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157208</xdr:rowOff>
    </xdr:from>
    <xdr:to>
      <xdr:col>29</xdr:col>
      <xdr:colOff>127000</xdr:colOff>
      <xdr:row>15</xdr:row>
      <xdr:rowOff>67020</xdr:rowOff>
    </xdr:to>
    <xdr:cxnSp macro="">
      <xdr:nvCxnSpPr>
        <xdr:cNvPr id="52" name="直線コネクタ 51"/>
        <xdr:cNvCxnSpPr/>
      </xdr:nvCxnSpPr>
      <xdr:spPr bwMode="auto">
        <a:xfrm flipV="1">
          <a:off x="5003800" y="2605133"/>
          <a:ext cx="647700" cy="8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67020</xdr:rowOff>
    </xdr:from>
    <xdr:to>
      <xdr:col>26</xdr:col>
      <xdr:colOff>50800</xdr:colOff>
      <xdr:row>15</xdr:row>
      <xdr:rowOff>84535</xdr:rowOff>
    </xdr:to>
    <xdr:cxnSp macro="">
      <xdr:nvCxnSpPr>
        <xdr:cNvPr id="55" name="直線コネクタ 54"/>
        <xdr:cNvCxnSpPr/>
      </xdr:nvCxnSpPr>
      <xdr:spPr bwMode="auto">
        <a:xfrm flipV="1">
          <a:off x="4305300" y="2686395"/>
          <a:ext cx="698500" cy="1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84535</xdr:rowOff>
    </xdr:from>
    <xdr:to>
      <xdr:col>22</xdr:col>
      <xdr:colOff>114300</xdr:colOff>
      <xdr:row>16</xdr:row>
      <xdr:rowOff>14518</xdr:rowOff>
    </xdr:to>
    <xdr:cxnSp macro="">
      <xdr:nvCxnSpPr>
        <xdr:cNvPr id="58" name="直線コネクタ 57"/>
        <xdr:cNvCxnSpPr/>
      </xdr:nvCxnSpPr>
      <xdr:spPr bwMode="auto">
        <a:xfrm flipV="1">
          <a:off x="3606800" y="2703910"/>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14518</xdr:rowOff>
    </xdr:from>
    <xdr:to>
      <xdr:col>18</xdr:col>
      <xdr:colOff>177800</xdr:colOff>
      <xdr:row>16</xdr:row>
      <xdr:rowOff>118139</xdr:rowOff>
    </xdr:to>
    <xdr:cxnSp macro="">
      <xdr:nvCxnSpPr>
        <xdr:cNvPr id="61" name="直線コネクタ 60"/>
        <xdr:cNvCxnSpPr/>
      </xdr:nvCxnSpPr>
      <xdr:spPr bwMode="auto">
        <a:xfrm flipV="1">
          <a:off x="2908300" y="2805343"/>
          <a:ext cx="698500" cy="10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106408</xdr:rowOff>
    </xdr:from>
    <xdr:to>
      <xdr:col>29</xdr:col>
      <xdr:colOff>177800</xdr:colOff>
      <xdr:row>15</xdr:row>
      <xdr:rowOff>36558</xdr:rowOff>
    </xdr:to>
    <xdr:sp macro="" textlink="">
      <xdr:nvSpPr>
        <xdr:cNvPr id="71" name="楕円 70"/>
        <xdr:cNvSpPr/>
      </xdr:nvSpPr>
      <xdr:spPr bwMode="auto">
        <a:xfrm>
          <a:off x="5600700" y="2554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122935</xdr:rowOff>
    </xdr:from>
    <xdr:ext cx="762000" cy="259045"/>
    <xdr:sp macro="" textlink="">
      <xdr:nvSpPr>
        <xdr:cNvPr id="72" name="人口1人当たり決算額の推移該当値テキスト130"/>
        <xdr:cNvSpPr txBox="1"/>
      </xdr:nvSpPr>
      <xdr:spPr>
        <a:xfrm>
          <a:off x="5740400" y="239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16220</xdr:rowOff>
    </xdr:from>
    <xdr:to>
      <xdr:col>26</xdr:col>
      <xdr:colOff>101600</xdr:colOff>
      <xdr:row>15</xdr:row>
      <xdr:rowOff>117820</xdr:rowOff>
    </xdr:to>
    <xdr:sp macro="" textlink="">
      <xdr:nvSpPr>
        <xdr:cNvPr id="73" name="楕円 72"/>
        <xdr:cNvSpPr/>
      </xdr:nvSpPr>
      <xdr:spPr bwMode="auto">
        <a:xfrm>
          <a:off x="4953000" y="263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127997</xdr:rowOff>
    </xdr:from>
    <xdr:ext cx="736600" cy="259045"/>
    <xdr:sp macro="" textlink="">
      <xdr:nvSpPr>
        <xdr:cNvPr id="74" name="テキスト ボックス 73"/>
        <xdr:cNvSpPr txBox="1"/>
      </xdr:nvSpPr>
      <xdr:spPr>
        <a:xfrm>
          <a:off x="4622800" y="2404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33735</xdr:rowOff>
    </xdr:from>
    <xdr:to>
      <xdr:col>22</xdr:col>
      <xdr:colOff>165100</xdr:colOff>
      <xdr:row>15</xdr:row>
      <xdr:rowOff>135335</xdr:rowOff>
    </xdr:to>
    <xdr:sp macro="" textlink="">
      <xdr:nvSpPr>
        <xdr:cNvPr id="75" name="楕円 74"/>
        <xdr:cNvSpPr/>
      </xdr:nvSpPr>
      <xdr:spPr bwMode="auto">
        <a:xfrm>
          <a:off x="4254500" y="2653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145512</xdr:rowOff>
    </xdr:from>
    <xdr:ext cx="762000" cy="259045"/>
    <xdr:sp macro="" textlink="">
      <xdr:nvSpPr>
        <xdr:cNvPr id="76" name="テキスト ボックス 75"/>
        <xdr:cNvSpPr txBox="1"/>
      </xdr:nvSpPr>
      <xdr:spPr>
        <a:xfrm>
          <a:off x="3924300" y="24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135168</xdr:rowOff>
    </xdr:from>
    <xdr:to>
      <xdr:col>19</xdr:col>
      <xdr:colOff>38100</xdr:colOff>
      <xdr:row>16</xdr:row>
      <xdr:rowOff>65318</xdr:rowOff>
    </xdr:to>
    <xdr:sp macro="" textlink="">
      <xdr:nvSpPr>
        <xdr:cNvPr id="77" name="楕円 76"/>
        <xdr:cNvSpPr/>
      </xdr:nvSpPr>
      <xdr:spPr bwMode="auto">
        <a:xfrm>
          <a:off x="3556000" y="275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75495</xdr:rowOff>
    </xdr:from>
    <xdr:ext cx="762000" cy="259045"/>
    <xdr:sp macro="" textlink="">
      <xdr:nvSpPr>
        <xdr:cNvPr id="78" name="テキスト ボックス 77"/>
        <xdr:cNvSpPr txBox="1"/>
      </xdr:nvSpPr>
      <xdr:spPr>
        <a:xfrm>
          <a:off x="3225800" y="25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67339</xdr:rowOff>
    </xdr:from>
    <xdr:to>
      <xdr:col>15</xdr:col>
      <xdr:colOff>101600</xdr:colOff>
      <xdr:row>16</xdr:row>
      <xdr:rowOff>168939</xdr:rowOff>
    </xdr:to>
    <xdr:sp macro="" textlink="">
      <xdr:nvSpPr>
        <xdr:cNvPr id="79" name="楕円 78"/>
        <xdr:cNvSpPr/>
      </xdr:nvSpPr>
      <xdr:spPr bwMode="auto">
        <a:xfrm>
          <a:off x="2857500" y="28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7666</xdr:rowOff>
    </xdr:from>
    <xdr:ext cx="762000" cy="259045"/>
    <xdr:sp macro="" textlink="">
      <xdr:nvSpPr>
        <xdr:cNvPr id="80" name="テキスト ボックス 79"/>
        <xdr:cNvSpPr txBox="1"/>
      </xdr:nvSpPr>
      <xdr:spPr>
        <a:xfrm>
          <a:off x="2527300" y="26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288049</xdr:rowOff>
    </xdr:from>
    <xdr:to>
      <xdr:col>29</xdr:col>
      <xdr:colOff>127000</xdr:colOff>
      <xdr:row>37</xdr:row>
      <xdr:rowOff>301388</xdr:rowOff>
    </xdr:to>
    <xdr:cxnSp macro="">
      <xdr:nvCxnSpPr>
        <xdr:cNvPr id="114" name="直線コネクタ 113"/>
        <xdr:cNvCxnSpPr/>
      </xdr:nvCxnSpPr>
      <xdr:spPr bwMode="auto">
        <a:xfrm flipV="1">
          <a:off x="5003800" y="7412749"/>
          <a:ext cx="647700" cy="1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272826</xdr:rowOff>
    </xdr:from>
    <xdr:ext cx="762000" cy="259045"/>
    <xdr:sp macro="" textlink="">
      <xdr:nvSpPr>
        <xdr:cNvPr id="115" name="人口1人当たり決算額の推移平均値テキスト445"/>
        <xdr:cNvSpPr txBox="1"/>
      </xdr:nvSpPr>
      <xdr:spPr>
        <a:xfrm>
          <a:off x="5740400" y="739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301388</xdr:rowOff>
    </xdr:from>
    <xdr:to>
      <xdr:col>26</xdr:col>
      <xdr:colOff>50800</xdr:colOff>
      <xdr:row>37</xdr:row>
      <xdr:rowOff>312071</xdr:rowOff>
    </xdr:to>
    <xdr:cxnSp macro="">
      <xdr:nvCxnSpPr>
        <xdr:cNvPr id="117" name="直線コネクタ 116"/>
        <xdr:cNvCxnSpPr/>
      </xdr:nvCxnSpPr>
      <xdr:spPr bwMode="auto">
        <a:xfrm flipV="1">
          <a:off x="4305300" y="7426088"/>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312071</xdr:rowOff>
    </xdr:from>
    <xdr:to>
      <xdr:col>22</xdr:col>
      <xdr:colOff>114300</xdr:colOff>
      <xdr:row>37</xdr:row>
      <xdr:rowOff>321908</xdr:rowOff>
    </xdr:to>
    <xdr:cxnSp macro="">
      <xdr:nvCxnSpPr>
        <xdr:cNvPr id="120" name="直線コネクタ 119"/>
        <xdr:cNvCxnSpPr/>
      </xdr:nvCxnSpPr>
      <xdr:spPr bwMode="auto">
        <a:xfrm flipV="1">
          <a:off x="3606800" y="7436771"/>
          <a:ext cx="698500" cy="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321908</xdr:rowOff>
    </xdr:from>
    <xdr:to>
      <xdr:col>18</xdr:col>
      <xdr:colOff>177800</xdr:colOff>
      <xdr:row>37</xdr:row>
      <xdr:rowOff>335651</xdr:rowOff>
    </xdr:to>
    <xdr:cxnSp macro="">
      <xdr:nvCxnSpPr>
        <xdr:cNvPr id="123" name="直線コネクタ 122"/>
        <xdr:cNvCxnSpPr/>
      </xdr:nvCxnSpPr>
      <xdr:spPr bwMode="auto">
        <a:xfrm flipV="1">
          <a:off x="2908300" y="7446608"/>
          <a:ext cx="6985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237249</xdr:rowOff>
    </xdr:from>
    <xdr:to>
      <xdr:col>29</xdr:col>
      <xdr:colOff>177800</xdr:colOff>
      <xdr:row>37</xdr:row>
      <xdr:rowOff>338849</xdr:rowOff>
    </xdr:to>
    <xdr:sp macro="" textlink="">
      <xdr:nvSpPr>
        <xdr:cNvPr id="133" name="楕円 132"/>
        <xdr:cNvSpPr/>
      </xdr:nvSpPr>
      <xdr:spPr bwMode="auto">
        <a:xfrm>
          <a:off x="56007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82326</xdr:rowOff>
    </xdr:from>
    <xdr:ext cx="762000" cy="259045"/>
    <xdr:sp macro="" textlink="">
      <xdr:nvSpPr>
        <xdr:cNvPr id="134" name="人口1人当たり決算額の推移該当値テキスト445"/>
        <xdr:cNvSpPr txBox="1"/>
      </xdr:nvSpPr>
      <xdr:spPr>
        <a:xfrm>
          <a:off x="5740400" y="72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250588</xdr:rowOff>
    </xdr:from>
    <xdr:to>
      <xdr:col>26</xdr:col>
      <xdr:colOff>101600</xdr:colOff>
      <xdr:row>38</xdr:row>
      <xdr:rowOff>9288</xdr:rowOff>
    </xdr:to>
    <xdr:sp macro="" textlink="">
      <xdr:nvSpPr>
        <xdr:cNvPr id="135" name="楕円 134"/>
        <xdr:cNvSpPr/>
      </xdr:nvSpPr>
      <xdr:spPr bwMode="auto">
        <a:xfrm>
          <a:off x="4953000" y="737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19465</xdr:rowOff>
    </xdr:from>
    <xdr:ext cx="736600" cy="259045"/>
    <xdr:sp macro="" textlink="">
      <xdr:nvSpPr>
        <xdr:cNvPr id="136" name="テキスト ボックス 135"/>
        <xdr:cNvSpPr txBox="1"/>
      </xdr:nvSpPr>
      <xdr:spPr>
        <a:xfrm>
          <a:off x="4622800" y="714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261271</xdr:rowOff>
    </xdr:from>
    <xdr:to>
      <xdr:col>22</xdr:col>
      <xdr:colOff>165100</xdr:colOff>
      <xdr:row>38</xdr:row>
      <xdr:rowOff>19971</xdr:rowOff>
    </xdr:to>
    <xdr:sp macro="" textlink="">
      <xdr:nvSpPr>
        <xdr:cNvPr id="137" name="楕円 136"/>
        <xdr:cNvSpPr/>
      </xdr:nvSpPr>
      <xdr:spPr bwMode="auto">
        <a:xfrm>
          <a:off x="4254500" y="738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30148</xdr:rowOff>
    </xdr:from>
    <xdr:ext cx="762000" cy="259045"/>
    <xdr:sp macro="" textlink="">
      <xdr:nvSpPr>
        <xdr:cNvPr id="138" name="テキスト ボックス 137"/>
        <xdr:cNvSpPr txBox="1"/>
      </xdr:nvSpPr>
      <xdr:spPr>
        <a:xfrm>
          <a:off x="3924300" y="715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271108</xdr:rowOff>
    </xdr:from>
    <xdr:to>
      <xdr:col>19</xdr:col>
      <xdr:colOff>38100</xdr:colOff>
      <xdr:row>38</xdr:row>
      <xdr:rowOff>29808</xdr:rowOff>
    </xdr:to>
    <xdr:sp macro="" textlink="">
      <xdr:nvSpPr>
        <xdr:cNvPr id="139" name="楕円 138"/>
        <xdr:cNvSpPr/>
      </xdr:nvSpPr>
      <xdr:spPr bwMode="auto">
        <a:xfrm>
          <a:off x="3556000" y="73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39985</xdr:rowOff>
    </xdr:from>
    <xdr:ext cx="762000" cy="259045"/>
    <xdr:sp macro="" textlink="">
      <xdr:nvSpPr>
        <xdr:cNvPr id="140" name="テキスト ボックス 139"/>
        <xdr:cNvSpPr txBox="1"/>
      </xdr:nvSpPr>
      <xdr:spPr>
        <a:xfrm>
          <a:off x="3225800" y="716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284851</xdr:rowOff>
    </xdr:from>
    <xdr:to>
      <xdr:col>15</xdr:col>
      <xdr:colOff>101600</xdr:colOff>
      <xdr:row>38</xdr:row>
      <xdr:rowOff>43551</xdr:rowOff>
    </xdr:to>
    <xdr:sp macro="" textlink="">
      <xdr:nvSpPr>
        <xdr:cNvPr id="141" name="楕円 140"/>
        <xdr:cNvSpPr/>
      </xdr:nvSpPr>
      <xdr:spPr bwMode="auto">
        <a:xfrm>
          <a:off x="2857500" y="74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28328</xdr:rowOff>
    </xdr:from>
    <xdr:ext cx="762000" cy="259045"/>
    <xdr:sp macro="" textlink="">
      <xdr:nvSpPr>
        <xdr:cNvPr id="142" name="テキスト ボックス 141"/>
        <xdr:cNvSpPr txBox="1"/>
      </xdr:nvSpPr>
      <xdr:spPr>
        <a:xfrm>
          <a:off x="2527300" y="74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126974</xdr:rowOff>
    </xdr:from>
    <xdr:to>
      <xdr:col>24</xdr:col>
      <xdr:colOff>63500</xdr:colOff>
      <xdr:row>33</xdr:row>
      <xdr:rowOff>164073</xdr:rowOff>
    </xdr:to>
    <xdr:cxnSp macro="">
      <xdr:nvCxnSpPr>
        <xdr:cNvPr id="63" name="直線コネクタ 62"/>
        <xdr:cNvCxnSpPr/>
      </xdr:nvCxnSpPr>
      <xdr:spPr>
        <a:xfrm flipV="1">
          <a:off x="3797300" y="5613374"/>
          <a:ext cx="838200" cy="2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153666</xdr:rowOff>
    </xdr:from>
    <xdr:to>
      <xdr:col>19</xdr:col>
      <xdr:colOff>177800</xdr:colOff>
      <xdr:row>33</xdr:row>
      <xdr:rowOff>164073</xdr:rowOff>
    </xdr:to>
    <xdr:cxnSp macro="">
      <xdr:nvCxnSpPr>
        <xdr:cNvPr id="66" name="直線コネクタ 65"/>
        <xdr:cNvCxnSpPr/>
      </xdr:nvCxnSpPr>
      <xdr:spPr>
        <a:xfrm>
          <a:off x="2908300" y="5811516"/>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153666</xdr:rowOff>
    </xdr:from>
    <xdr:to>
      <xdr:col>15</xdr:col>
      <xdr:colOff>50800</xdr:colOff>
      <xdr:row>34</xdr:row>
      <xdr:rowOff>63054</xdr:rowOff>
    </xdr:to>
    <xdr:cxnSp macro="">
      <xdr:nvCxnSpPr>
        <xdr:cNvPr id="69" name="直線コネクタ 68"/>
        <xdr:cNvCxnSpPr/>
      </xdr:nvCxnSpPr>
      <xdr:spPr>
        <a:xfrm flipV="1">
          <a:off x="2019300" y="5811516"/>
          <a:ext cx="889000" cy="8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63054</xdr:rowOff>
    </xdr:from>
    <xdr:to>
      <xdr:col>10</xdr:col>
      <xdr:colOff>114300</xdr:colOff>
      <xdr:row>34</xdr:row>
      <xdr:rowOff>96974</xdr:rowOff>
    </xdr:to>
    <xdr:cxnSp macro="">
      <xdr:nvCxnSpPr>
        <xdr:cNvPr id="72" name="直線コネクタ 71"/>
        <xdr:cNvCxnSpPr/>
      </xdr:nvCxnSpPr>
      <xdr:spPr>
        <a:xfrm flipV="1">
          <a:off x="1130300" y="5892354"/>
          <a:ext cx="8890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76174</xdr:rowOff>
    </xdr:from>
    <xdr:to>
      <xdr:col>24</xdr:col>
      <xdr:colOff>114300</xdr:colOff>
      <xdr:row>33</xdr:row>
      <xdr:rowOff>6324</xdr:rowOff>
    </xdr:to>
    <xdr:sp macro="" textlink="">
      <xdr:nvSpPr>
        <xdr:cNvPr id="82" name="楕円 81"/>
        <xdr:cNvSpPr/>
      </xdr:nvSpPr>
      <xdr:spPr>
        <a:xfrm>
          <a:off x="4584700" y="5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99051</xdr:rowOff>
    </xdr:from>
    <xdr:ext cx="599010" cy="259045"/>
    <xdr:sp macro="" textlink="">
      <xdr:nvSpPr>
        <xdr:cNvPr id="83" name="人件費該当値テキスト"/>
        <xdr:cNvSpPr txBox="1"/>
      </xdr:nvSpPr>
      <xdr:spPr>
        <a:xfrm>
          <a:off x="4686300" y="54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113273</xdr:rowOff>
    </xdr:from>
    <xdr:to>
      <xdr:col>20</xdr:col>
      <xdr:colOff>38100</xdr:colOff>
      <xdr:row>34</xdr:row>
      <xdr:rowOff>43423</xdr:rowOff>
    </xdr:to>
    <xdr:sp macro="" textlink="">
      <xdr:nvSpPr>
        <xdr:cNvPr id="84" name="楕円 83"/>
        <xdr:cNvSpPr/>
      </xdr:nvSpPr>
      <xdr:spPr>
        <a:xfrm>
          <a:off x="3746500" y="577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59950</xdr:rowOff>
    </xdr:from>
    <xdr:ext cx="599010" cy="259045"/>
    <xdr:sp macro="" textlink="">
      <xdr:nvSpPr>
        <xdr:cNvPr id="85" name="テキスト ボックス 84"/>
        <xdr:cNvSpPr txBox="1"/>
      </xdr:nvSpPr>
      <xdr:spPr>
        <a:xfrm>
          <a:off x="3497795" y="55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102866</xdr:rowOff>
    </xdr:from>
    <xdr:to>
      <xdr:col>15</xdr:col>
      <xdr:colOff>101600</xdr:colOff>
      <xdr:row>34</xdr:row>
      <xdr:rowOff>33016</xdr:rowOff>
    </xdr:to>
    <xdr:sp macro="" textlink="">
      <xdr:nvSpPr>
        <xdr:cNvPr id="86" name="楕円 85"/>
        <xdr:cNvSpPr/>
      </xdr:nvSpPr>
      <xdr:spPr>
        <a:xfrm>
          <a:off x="2857500" y="57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49543</xdr:rowOff>
    </xdr:from>
    <xdr:ext cx="599010" cy="259045"/>
    <xdr:sp macro="" textlink="">
      <xdr:nvSpPr>
        <xdr:cNvPr id="87" name="テキスト ボックス 86"/>
        <xdr:cNvSpPr txBox="1"/>
      </xdr:nvSpPr>
      <xdr:spPr>
        <a:xfrm>
          <a:off x="2608795" y="553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12254</xdr:rowOff>
    </xdr:from>
    <xdr:to>
      <xdr:col>10</xdr:col>
      <xdr:colOff>165100</xdr:colOff>
      <xdr:row>34</xdr:row>
      <xdr:rowOff>113854</xdr:rowOff>
    </xdr:to>
    <xdr:sp macro="" textlink="">
      <xdr:nvSpPr>
        <xdr:cNvPr id="88" name="楕円 87"/>
        <xdr:cNvSpPr/>
      </xdr:nvSpPr>
      <xdr:spPr>
        <a:xfrm>
          <a:off x="1968500" y="58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130381</xdr:rowOff>
    </xdr:from>
    <xdr:ext cx="599010" cy="259045"/>
    <xdr:sp macro="" textlink="">
      <xdr:nvSpPr>
        <xdr:cNvPr id="89" name="テキスト ボックス 88"/>
        <xdr:cNvSpPr txBox="1"/>
      </xdr:nvSpPr>
      <xdr:spPr>
        <a:xfrm>
          <a:off x="1719795" y="561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46174</xdr:rowOff>
    </xdr:from>
    <xdr:to>
      <xdr:col>6</xdr:col>
      <xdr:colOff>38100</xdr:colOff>
      <xdr:row>34</xdr:row>
      <xdr:rowOff>147774</xdr:rowOff>
    </xdr:to>
    <xdr:sp macro="" textlink="">
      <xdr:nvSpPr>
        <xdr:cNvPr id="90" name="楕円 89"/>
        <xdr:cNvSpPr/>
      </xdr:nvSpPr>
      <xdr:spPr>
        <a:xfrm>
          <a:off x="1079500" y="58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164301</xdr:rowOff>
    </xdr:from>
    <xdr:ext cx="599010" cy="259045"/>
    <xdr:sp macro="" textlink="">
      <xdr:nvSpPr>
        <xdr:cNvPr id="91" name="テキスト ボックス 90"/>
        <xdr:cNvSpPr txBox="1"/>
      </xdr:nvSpPr>
      <xdr:spPr>
        <a:xfrm>
          <a:off x="830795" y="56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90760</xdr:rowOff>
    </xdr:from>
    <xdr:to>
      <xdr:col>24</xdr:col>
      <xdr:colOff>63500</xdr:colOff>
      <xdr:row>57</xdr:row>
      <xdr:rowOff>142564</xdr:rowOff>
    </xdr:to>
    <xdr:cxnSp macro="">
      <xdr:nvCxnSpPr>
        <xdr:cNvPr id="122" name="直線コネクタ 121"/>
        <xdr:cNvCxnSpPr/>
      </xdr:nvCxnSpPr>
      <xdr:spPr>
        <a:xfrm>
          <a:off x="3797300" y="9863410"/>
          <a:ext cx="838200" cy="5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58932</xdr:rowOff>
    </xdr:from>
    <xdr:to>
      <xdr:col>19</xdr:col>
      <xdr:colOff>177800</xdr:colOff>
      <xdr:row>57</xdr:row>
      <xdr:rowOff>90760</xdr:rowOff>
    </xdr:to>
    <xdr:cxnSp macro="">
      <xdr:nvCxnSpPr>
        <xdr:cNvPr id="125" name="直線コネクタ 124"/>
        <xdr:cNvCxnSpPr/>
      </xdr:nvCxnSpPr>
      <xdr:spPr>
        <a:xfrm>
          <a:off x="2908300" y="9831582"/>
          <a:ext cx="889000" cy="3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58932</xdr:rowOff>
    </xdr:from>
    <xdr:to>
      <xdr:col>15</xdr:col>
      <xdr:colOff>50800</xdr:colOff>
      <xdr:row>57</xdr:row>
      <xdr:rowOff>136872</xdr:rowOff>
    </xdr:to>
    <xdr:cxnSp macro="">
      <xdr:nvCxnSpPr>
        <xdr:cNvPr id="128" name="直線コネクタ 127"/>
        <xdr:cNvCxnSpPr/>
      </xdr:nvCxnSpPr>
      <xdr:spPr>
        <a:xfrm flipV="1">
          <a:off x="2019300" y="9831582"/>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136872</xdr:rowOff>
    </xdr:from>
    <xdr:to>
      <xdr:col>10</xdr:col>
      <xdr:colOff>114300</xdr:colOff>
      <xdr:row>57</xdr:row>
      <xdr:rowOff>153011</xdr:rowOff>
    </xdr:to>
    <xdr:cxnSp macro="">
      <xdr:nvCxnSpPr>
        <xdr:cNvPr id="131" name="直線コネクタ 130"/>
        <xdr:cNvCxnSpPr/>
      </xdr:nvCxnSpPr>
      <xdr:spPr>
        <a:xfrm flipV="1">
          <a:off x="1130300" y="9909522"/>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91764</xdr:rowOff>
    </xdr:from>
    <xdr:to>
      <xdr:col>24</xdr:col>
      <xdr:colOff>114300</xdr:colOff>
      <xdr:row>58</xdr:row>
      <xdr:rowOff>21914</xdr:rowOff>
    </xdr:to>
    <xdr:sp macro="" textlink="">
      <xdr:nvSpPr>
        <xdr:cNvPr id="141" name="楕円 140"/>
        <xdr:cNvSpPr/>
      </xdr:nvSpPr>
      <xdr:spPr>
        <a:xfrm>
          <a:off x="4584700" y="98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114641</xdr:rowOff>
    </xdr:from>
    <xdr:ext cx="534377" cy="259045"/>
    <xdr:sp macro="" textlink="">
      <xdr:nvSpPr>
        <xdr:cNvPr id="142" name="物件費該当値テキスト"/>
        <xdr:cNvSpPr txBox="1"/>
      </xdr:nvSpPr>
      <xdr:spPr>
        <a:xfrm>
          <a:off x="4686300" y="97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39960</xdr:rowOff>
    </xdr:from>
    <xdr:to>
      <xdr:col>20</xdr:col>
      <xdr:colOff>38100</xdr:colOff>
      <xdr:row>57</xdr:row>
      <xdr:rowOff>141560</xdr:rowOff>
    </xdr:to>
    <xdr:sp macro="" textlink="">
      <xdr:nvSpPr>
        <xdr:cNvPr id="143" name="楕円 142"/>
        <xdr:cNvSpPr/>
      </xdr:nvSpPr>
      <xdr:spPr>
        <a:xfrm>
          <a:off x="3746500" y="98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158087</xdr:rowOff>
    </xdr:from>
    <xdr:ext cx="599010" cy="259045"/>
    <xdr:sp macro="" textlink="">
      <xdr:nvSpPr>
        <xdr:cNvPr id="144" name="テキスト ボックス 143"/>
        <xdr:cNvSpPr txBox="1"/>
      </xdr:nvSpPr>
      <xdr:spPr>
        <a:xfrm>
          <a:off x="3497795" y="958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8132</xdr:rowOff>
    </xdr:from>
    <xdr:to>
      <xdr:col>15</xdr:col>
      <xdr:colOff>101600</xdr:colOff>
      <xdr:row>57</xdr:row>
      <xdr:rowOff>109732</xdr:rowOff>
    </xdr:to>
    <xdr:sp macro="" textlink="">
      <xdr:nvSpPr>
        <xdr:cNvPr id="145" name="楕円 144"/>
        <xdr:cNvSpPr/>
      </xdr:nvSpPr>
      <xdr:spPr>
        <a:xfrm>
          <a:off x="2857500" y="9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126259</xdr:rowOff>
    </xdr:from>
    <xdr:ext cx="599010" cy="259045"/>
    <xdr:sp macro="" textlink="">
      <xdr:nvSpPr>
        <xdr:cNvPr id="146" name="テキスト ボックス 145"/>
        <xdr:cNvSpPr txBox="1"/>
      </xdr:nvSpPr>
      <xdr:spPr>
        <a:xfrm>
          <a:off x="2608795" y="955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86072</xdr:rowOff>
    </xdr:from>
    <xdr:to>
      <xdr:col>10</xdr:col>
      <xdr:colOff>165100</xdr:colOff>
      <xdr:row>58</xdr:row>
      <xdr:rowOff>16222</xdr:rowOff>
    </xdr:to>
    <xdr:sp macro="" textlink="">
      <xdr:nvSpPr>
        <xdr:cNvPr id="147" name="楕円 146"/>
        <xdr:cNvSpPr/>
      </xdr:nvSpPr>
      <xdr:spPr>
        <a:xfrm>
          <a:off x="1968500" y="98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32749</xdr:rowOff>
    </xdr:from>
    <xdr:ext cx="534377" cy="259045"/>
    <xdr:sp macro="" textlink="">
      <xdr:nvSpPr>
        <xdr:cNvPr id="148" name="テキスト ボックス 147"/>
        <xdr:cNvSpPr txBox="1"/>
      </xdr:nvSpPr>
      <xdr:spPr>
        <a:xfrm>
          <a:off x="1752111" y="96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102211</xdr:rowOff>
    </xdr:from>
    <xdr:to>
      <xdr:col>6</xdr:col>
      <xdr:colOff>38100</xdr:colOff>
      <xdr:row>58</xdr:row>
      <xdr:rowOff>32361</xdr:rowOff>
    </xdr:to>
    <xdr:sp macro="" textlink="">
      <xdr:nvSpPr>
        <xdr:cNvPr id="149" name="楕円 148"/>
        <xdr:cNvSpPr/>
      </xdr:nvSpPr>
      <xdr:spPr>
        <a:xfrm>
          <a:off x="1079500" y="9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48888</xdr:rowOff>
    </xdr:from>
    <xdr:ext cx="534377" cy="259045"/>
    <xdr:sp macro="" textlink="">
      <xdr:nvSpPr>
        <xdr:cNvPr id="150" name="テキスト ボックス 149"/>
        <xdr:cNvSpPr txBox="1"/>
      </xdr:nvSpPr>
      <xdr:spPr>
        <a:xfrm>
          <a:off x="863111" y="965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164218</xdr:rowOff>
    </xdr:from>
    <xdr:to>
      <xdr:col>24</xdr:col>
      <xdr:colOff>63500</xdr:colOff>
      <xdr:row>78</xdr:row>
      <xdr:rowOff>166979</xdr:rowOff>
    </xdr:to>
    <xdr:cxnSp macro="">
      <xdr:nvCxnSpPr>
        <xdr:cNvPr id="179" name="直線コネクタ 178"/>
        <xdr:cNvCxnSpPr/>
      </xdr:nvCxnSpPr>
      <xdr:spPr>
        <a:xfrm flipV="1">
          <a:off x="3797300" y="13537318"/>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166979</xdr:rowOff>
    </xdr:from>
    <xdr:to>
      <xdr:col>19</xdr:col>
      <xdr:colOff>177800</xdr:colOff>
      <xdr:row>78</xdr:row>
      <xdr:rowOff>170428</xdr:rowOff>
    </xdr:to>
    <xdr:cxnSp macro="">
      <xdr:nvCxnSpPr>
        <xdr:cNvPr id="182" name="直線コネクタ 181"/>
        <xdr:cNvCxnSpPr/>
      </xdr:nvCxnSpPr>
      <xdr:spPr>
        <a:xfrm flipV="1">
          <a:off x="2908300" y="13540079"/>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170428</xdr:rowOff>
    </xdr:from>
    <xdr:to>
      <xdr:col>15</xdr:col>
      <xdr:colOff>50800</xdr:colOff>
      <xdr:row>79</xdr:row>
      <xdr:rowOff>10961</xdr:rowOff>
    </xdr:to>
    <xdr:cxnSp macro="">
      <xdr:nvCxnSpPr>
        <xdr:cNvPr id="185" name="直線コネクタ 184"/>
        <xdr:cNvCxnSpPr/>
      </xdr:nvCxnSpPr>
      <xdr:spPr>
        <a:xfrm flipV="1">
          <a:off x="2019300" y="1354352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10961</xdr:rowOff>
    </xdr:from>
    <xdr:to>
      <xdr:col>10</xdr:col>
      <xdr:colOff>114300</xdr:colOff>
      <xdr:row>79</xdr:row>
      <xdr:rowOff>17514</xdr:rowOff>
    </xdr:to>
    <xdr:cxnSp macro="">
      <xdr:nvCxnSpPr>
        <xdr:cNvPr id="188" name="直線コネクタ 187"/>
        <xdr:cNvCxnSpPr/>
      </xdr:nvCxnSpPr>
      <xdr:spPr>
        <a:xfrm flipV="1">
          <a:off x="1130300" y="1355551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113418</xdr:rowOff>
    </xdr:from>
    <xdr:to>
      <xdr:col>24</xdr:col>
      <xdr:colOff>114300</xdr:colOff>
      <xdr:row>79</xdr:row>
      <xdr:rowOff>43568</xdr:rowOff>
    </xdr:to>
    <xdr:sp macro="" textlink="">
      <xdr:nvSpPr>
        <xdr:cNvPr id="198" name="楕円 197"/>
        <xdr:cNvSpPr/>
      </xdr:nvSpPr>
      <xdr:spPr>
        <a:xfrm>
          <a:off x="4584700" y="134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28345</xdr:rowOff>
    </xdr:from>
    <xdr:ext cx="469744" cy="259045"/>
    <xdr:sp macro="" textlink="">
      <xdr:nvSpPr>
        <xdr:cNvPr id="199" name="維持補修費該当値テキスト"/>
        <xdr:cNvSpPr txBox="1"/>
      </xdr:nvSpPr>
      <xdr:spPr>
        <a:xfrm>
          <a:off x="4686300" y="134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116179</xdr:rowOff>
    </xdr:from>
    <xdr:to>
      <xdr:col>20</xdr:col>
      <xdr:colOff>38100</xdr:colOff>
      <xdr:row>79</xdr:row>
      <xdr:rowOff>46329</xdr:rowOff>
    </xdr:to>
    <xdr:sp macro="" textlink="">
      <xdr:nvSpPr>
        <xdr:cNvPr id="200" name="楕円 199"/>
        <xdr:cNvSpPr/>
      </xdr:nvSpPr>
      <xdr:spPr>
        <a:xfrm>
          <a:off x="3746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37456</xdr:rowOff>
    </xdr:from>
    <xdr:ext cx="469744" cy="259045"/>
    <xdr:sp macro="" textlink="">
      <xdr:nvSpPr>
        <xdr:cNvPr id="201" name="テキスト ボックス 200"/>
        <xdr:cNvSpPr txBox="1"/>
      </xdr:nvSpPr>
      <xdr:spPr>
        <a:xfrm>
          <a:off x="3562428" y="135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119628</xdr:rowOff>
    </xdr:from>
    <xdr:to>
      <xdr:col>15</xdr:col>
      <xdr:colOff>101600</xdr:colOff>
      <xdr:row>79</xdr:row>
      <xdr:rowOff>49778</xdr:rowOff>
    </xdr:to>
    <xdr:sp macro="" textlink="">
      <xdr:nvSpPr>
        <xdr:cNvPr id="202" name="楕円 201"/>
        <xdr:cNvSpPr/>
      </xdr:nvSpPr>
      <xdr:spPr>
        <a:xfrm>
          <a:off x="2857500" y="134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40905</xdr:rowOff>
    </xdr:from>
    <xdr:ext cx="469744" cy="259045"/>
    <xdr:sp macro="" textlink="">
      <xdr:nvSpPr>
        <xdr:cNvPr id="203" name="テキスト ボックス 202"/>
        <xdr:cNvSpPr txBox="1"/>
      </xdr:nvSpPr>
      <xdr:spPr>
        <a:xfrm>
          <a:off x="2673428" y="135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131611</xdr:rowOff>
    </xdr:from>
    <xdr:to>
      <xdr:col>10</xdr:col>
      <xdr:colOff>165100</xdr:colOff>
      <xdr:row>79</xdr:row>
      <xdr:rowOff>61761</xdr:rowOff>
    </xdr:to>
    <xdr:sp macro="" textlink="">
      <xdr:nvSpPr>
        <xdr:cNvPr id="204" name="楕円 203"/>
        <xdr:cNvSpPr/>
      </xdr:nvSpPr>
      <xdr:spPr>
        <a:xfrm>
          <a:off x="1968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52888</xdr:rowOff>
    </xdr:from>
    <xdr:ext cx="469744" cy="259045"/>
    <xdr:sp macro="" textlink="">
      <xdr:nvSpPr>
        <xdr:cNvPr id="205" name="テキスト ボックス 204"/>
        <xdr:cNvSpPr txBox="1"/>
      </xdr:nvSpPr>
      <xdr:spPr>
        <a:xfrm>
          <a:off x="1784428" y="135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138164</xdr:rowOff>
    </xdr:from>
    <xdr:to>
      <xdr:col>6</xdr:col>
      <xdr:colOff>38100</xdr:colOff>
      <xdr:row>79</xdr:row>
      <xdr:rowOff>68314</xdr:rowOff>
    </xdr:to>
    <xdr:sp macro="" textlink="">
      <xdr:nvSpPr>
        <xdr:cNvPr id="206" name="楕円 205"/>
        <xdr:cNvSpPr/>
      </xdr:nvSpPr>
      <xdr:spPr>
        <a:xfrm>
          <a:off x="1079500" y="135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59441</xdr:rowOff>
    </xdr:from>
    <xdr:ext cx="469744" cy="259045"/>
    <xdr:sp macro="" textlink="">
      <xdr:nvSpPr>
        <xdr:cNvPr id="207" name="テキスト ボックス 206"/>
        <xdr:cNvSpPr txBox="1"/>
      </xdr:nvSpPr>
      <xdr:spPr>
        <a:xfrm>
          <a:off x="895428" y="136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52045</xdr:rowOff>
    </xdr:from>
    <xdr:to>
      <xdr:col>24</xdr:col>
      <xdr:colOff>63500</xdr:colOff>
      <xdr:row>96</xdr:row>
      <xdr:rowOff>96622</xdr:rowOff>
    </xdr:to>
    <xdr:cxnSp macro="">
      <xdr:nvCxnSpPr>
        <xdr:cNvPr id="237" name="直線コネクタ 236"/>
        <xdr:cNvCxnSpPr/>
      </xdr:nvCxnSpPr>
      <xdr:spPr>
        <a:xfrm flipV="1">
          <a:off x="3797300" y="16511245"/>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40411</xdr:rowOff>
    </xdr:from>
    <xdr:to>
      <xdr:col>19</xdr:col>
      <xdr:colOff>177800</xdr:colOff>
      <xdr:row>96</xdr:row>
      <xdr:rowOff>96622</xdr:rowOff>
    </xdr:to>
    <xdr:cxnSp macro="">
      <xdr:nvCxnSpPr>
        <xdr:cNvPr id="240" name="直線コネクタ 239"/>
        <xdr:cNvCxnSpPr/>
      </xdr:nvCxnSpPr>
      <xdr:spPr>
        <a:xfrm>
          <a:off x="2908300" y="16499611"/>
          <a:ext cx="8890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40411</xdr:rowOff>
    </xdr:from>
    <xdr:to>
      <xdr:col>15</xdr:col>
      <xdr:colOff>50800</xdr:colOff>
      <xdr:row>97</xdr:row>
      <xdr:rowOff>10173</xdr:rowOff>
    </xdr:to>
    <xdr:cxnSp macro="">
      <xdr:nvCxnSpPr>
        <xdr:cNvPr id="243" name="直線コネクタ 242"/>
        <xdr:cNvCxnSpPr/>
      </xdr:nvCxnSpPr>
      <xdr:spPr>
        <a:xfrm flipV="1">
          <a:off x="2019300" y="16499611"/>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6883</xdr:rowOff>
    </xdr:from>
    <xdr:to>
      <xdr:col>10</xdr:col>
      <xdr:colOff>114300</xdr:colOff>
      <xdr:row>97</xdr:row>
      <xdr:rowOff>10173</xdr:rowOff>
    </xdr:to>
    <xdr:cxnSp macro="">
      <xdr:nvCxnSpPr>
        <xdr:cNvPr id="246" name="直線コネクタ 245"/>
        <xdr:cNvCxnSpPr/>
      </xdr:nvCxnSpPr>
      <xdr:spPr>
        <a:xfrm>
          <a:off x="1130300" y="16637533"/>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xdr:rowOff>
    </xdr:from>
    <xdr:to>
      <xdr:col>24</xdr:col>
      <xdr:colOff>114300</xdr:colOff>
      <xdr:row>96</xdr:row>
      <xdr:rowOff>102845</xdr:rowOff>
    </xdr:to>
    <xdr:sp macro="" textlink="">
      <xdr:nvSpPr>
        <xdr:cNvPr id="256" name="楕円 255"/>
        <xdr:cNvSpPr/>
      </xdr:nvSpPr>
      <xdr:spPr>
        <a:xfrm>
          <a:off x="4584700" y="16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151122</xdr:rowOff>
    </xdr:from>
    <xdr:ext cx="534377" cy="259045"/>
    <xdr:sp macro="" textlink="">
      <xdr:nvSpPr>
        <xdr:cNvPr id="257" name="扶助費該当値テキスト"/>
        <xdr:cNvSpPr txBox="1"/>
      </xdr:nvSpPr>
      <xdr:spPr>
        <a:xfrm>
          <a:off x="4686300" y="164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45822</xdr:rowOff>
    </xdr:from>
    <xdr:to>
      <xdr:col>20</xdr:col>
      <xdr:colOff>38100</xdr:colOff>
      <xdr:row>96</xdr:row>
      <xdr:rowOff>147422</xdr:rowOff>
    </xdr:to>
    <xdr:sp macro="" textlink="">
      <xdr:nvSpPr>
        <xdr:cNvPr id="258" name="楕円 257"/>
        <xdr:cNvSpPr/>
      </xdr:nvSpPr>
      <xdr:spPr>
        <a:xfrm>
          <a:off x="3746500" y="165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138549</xdr:rowOff>
    </xdr:from>
    <xdr:ext cx="534377" cy="259045"/>
    <xdr:sp macro="" textlink="">
      <xdr:nvSpPr>
        <xdr:cNvPr id="259" name="テキスト ボックス 258"/>
        <xdr:cNvSpPr txBox="1"/>
      </xdr:nvSpPr>
      <xdr:spPr>
        <a:xfrm>
          <a:off x="3530111" y="165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161061</xdr:rowOff>
    </xdr:from>
    <xdr:to>
      <xdr:col>15</xdr:col>
      <xdr:colOff>101600</xdr:colOff>
      <xdr:row>96</xdr:row>
      <xdr:rowOff>91211</xdr:rowOff>
    </xdr:to>
    <xdr:sp macro="" textlink="">
      <xdr:nvSpPr>
        <xdr:cNvPr id="260" name="楕円 259"/>
        <xdr:cNvSpPr/>
      </xdr:nvSpPr>
      <xdr:spPr>
        <a:xfrm>
          <a:off x="2857500" y="164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107738</xdr:rowOff>
    </xdr:from>
    <xdr:ext cx="599010" cy="259045"/>
    <xdr:sp macro="" textlink="">
      <xdr:nvSpPr>
        <xdr:cNvPr id="261" name="テキスト ボックス 260"/>
        <xdr:cNvSpPr txBox="1"/>
      </xdr:nvSpPr>
      <xdr:spPr>
        <a:xfrm>
          <a:off x="2608795" y="1622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130823</xdr:rowOff>
    </xdr:from>
    <xdr:to>
      <xdr:col>10</xdr:col>
      <xdr:colOff>165100</xdr:colOff>
      <xdr:row>97</xdr:row>
      <xdr:rowOff>60973</xdr:rowOff>
    </xdr:to>
    <xdr:sp macro="" textlink="">
      <xdr:nvSpPr>
        <xdr:cNvPr id="262" name="楕円 261"/>
        <xdr:cNvSpPr/>
      </xdr:nvSpPr>
      <xdr:spPr>
        <a:xfrm>
          <a:off x="19685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52100</xdr:rowOff>
    </xdr:from>
    <xdr:ext cx="534377" cy="259045"/>
    <xdr:sp macro="" textlink="">
      <xdr:nvSpPr>
        <xdr:cNvPr id="263" name="テキスト ボックス 262"/>
        <xdr:cNvSpPr txBox="1"/>
      </xdr:nvSpPr>
      <xdr:spPr>
        <a:xfrm>
          <a:off x="1752111" y="166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127533</xdr:rowOff>
    </xdr:from>
    <xdr:to>
      <xdr:col>6</xdr:col>
      <xdr:colOff>38100</xdr:colOff>
      <xdr:row>97</xdr:row>
      <xdr:rowOff>57683</xdr:rowOff>
    </xdr:to>
    <xdr:sp macro="" textlink="">
      <xdr:nvSpPr>
        <xdr:cNvPr id="264" name="楕円 263"/>
        <xdr:cNvSpPr/>
      </xdr:nvSpPr>
      <xdr:spPr>
        <a:xfrm>
          <a:off x="1079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48810</xdr:rowOff>
    </xdr:from>
    <xdr:ext cx="534377" cy="259045"/>
    <xdr:sp macro="" textlink="">
      <xdr:nvSpPr>
        <xdr:cNvPr id="265" name="テキスト ボックス 264"/>
        <xdr:cNvSpPr txBox="1"/>
      </xdr:nvSpPr>
      <xdr:spPr>
        <a:xfrm>
          <a:off x="863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44282</xdr:rowOff>
    </xdr:from>
    <xdr:to>
      <xdr:col>55</xdr:col>
      <xdr:colOff>0</xdr:colOff>
      <xdr:row>37</xdr:row>
      <xdr:rowOff>152181</xdr:rowOff>
    </xdr:to>
    <xdr:cxnSp macro="">
      <xdr:nvCxnSpPr>
        <xdr:cNvPr id="296" name="直線コネクタ 295"/>
        <xdr:cNvCxnSpPr/>
      </xdr:nvCxnSpPr>
      <xdr:spPr>
        <a:xfrm flipV="1">
          <a:off x="9639300" y="6045032"/>
          <a:ext cx="838200" cy="4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152181</xdr:rowOff>
    </xdr:from>
    <xdr:to>
      <xdr:col>50</xdr:col>
      <xdr:colOff>114300</xdr:colOff>
      <xdr:row>38</xdr:row>
      <xdr:rowOff>14672</xdr:rowOff>
    </xdr:to>
    <xdr:cxnSp macro="">
      <xdr:nvCxnSpPr>
        <xdr:cNvPr id="299" name="直線コネクタ 298"/>
        <xdr:cNvCxnSpPr/>
      </xdr:nvCxnSpPr>
      <xdr:spPr>
        <a:xfrm flipV="1">
          <a:off x="8750300" y="6495831"/>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4653</xdr:rowOff>
    </xdr:from>
    <xdr:to>
      <xdr:col>45</xdr:col>
      <xdr:colOff>177800</xdr:colOff>
      <xdr:row>38</xdr:row>
      <xdr:rowOff>14672</xdr:rowOff>
    </xdr:to>
    <xdr:cxnSp macro="">
      <xdr:nvCxnSpPr>
        <xdr:cNvPr id="302" name="直線コネクタ 301"/>
        <xdr:cNvCxnSpPr/>
      </xdr:nvCxnSpPr>
      <xdr:spPr>
        <a:xfrm>
          <a:off x="7861300" y="6519753"/>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4653</xdr:rowOff>
    </xdr:from>
    <xdr:to>
      <xdr:col>41</xdr:col>
      <xdr:colOff>50800</xdr:colOff>
      <xdr:row>38</xdr:row>
      <xdr:rowOff>44119</xdr:rowOff>
    </xdr:to>
    <xdr:cxnSp macro="">
      <xdr:nvCxnSpPr>
        <xdr:cNvPr id="305" name="直線コネクタ 304"/>
        <xdr:cNvCxnSpPr/>
      </xdr:nvCxnSpPr>
      <xdr:spPr>
        <a:xfrm flipV="1">
          <a:off x="6972300" y="6519753"/>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164932</xdr:rowOff>
    </xdr:from>
    <xdr:to>
      <xdr:col>55</xdr:col>
      <xdr:colOff>50800</xdr:colOff>
      <xdr:row>35</xdr:row>
      <xdr:rowOff>95082</xdr:rowOff>
    </xdr:to>
    <xdr:sp macro="" textlink="">
      <xdr:nvSpPr>
        <xdr:cNvPr id="315" name="楕円 314"/>
        <xdr:cNvSpPr/>
      </xdr:nvSpPr>
      <xdr:spPr>
        <a:xfrm>
          <a:off x="10426700" y="59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16359</xdr:rowOff>
    </xdr:from>
    <xdr:ext cx="599010" cy="259045"/>
    <xdr:sp macro="" textlink="">
      <xdr:nvSpPr>
        <xdr:cNvPr id="316" name="補助費等該当値テキスト"/>
        <xdr:cNvSpPr txBox="1"/>
      </xdr:nvSpPr>
      <xdr:spPr>
        <a:xfrm>
          <a:off x="10528300" y="58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101381</xdr:rowOff>
    </xdr:from>
    <xdr:to>
      <xdr:col>50</xdr:col>
      <xdr:colOff>165100</xdr:colOff>
      <xdr:row>38</xdr:row>
      <xdr:rowOff>31531</xdr:rowOff>
    </xdr:to>
    <xdr:sp macro="" textlink="">
      <xdr:nvSpPr>
        <xdr:cNvPr id="317" name="楕円 316"/>
        <xdr:cNvSpPr/>
      </xdr:nvSpPr>
      <xdr:spPr>
        <a:xfrm>
          <a:off x="9588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48058</xdr:rowOff>
    </xdr:from>
    <xdr:ext cx="534377" cy="259045"/>
    <xdr:sp macro="" textlink="">
      <xdr:nvSpPr>
        <xdr:cNvPr id="318" name="テキスト ボックス 317"/>
        <xdr:cNvSpPr txBox="1"/>
      </xdr:nvSpPr>
      <xdr:spPr>
        <a:xfrm>
          <a:off x="9372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135322</xdr:rowOff>
    </xdr:from>
    <xdr:to>
      <xdr:col>46</xdr:col>
      <xdr:colOff>38100</xdr:colOff>
      <xdr:row>38</xdr:row>
      <xdr:rowOff>65472</xdr:rowOff>
    </xdr:to>
    <xdr:sp macro="" textlink="">
      <xdr:nvSpPr>
        <xdr:cNvPr id="319" name="楕円 318"/>
        <xdr:cNvSpPr/>
      </xdr:nvSpPr>
      <xdr:spPr>
        <a:xfrm>
          <a:off x="8699500" y="64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81999</xdr:rowOff>
    </xdr:from>
    <xdr:ext cx="534377" cy="259045"/>
    <xdr:sp macro="" textlink="">
      <xdr:nvSpPr>
        <xdr:cNvPr id="320" name="テキスト ボックス 319"/>
        <xdr:cNvSpPr txBox="1"/>
      </xdr:nvSpPr>
      <xdr:spPr>
        <a:xfrm>
          <a:off x="8483111" y="625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125303</xdr:rowOff>
    </xdr:from>
    <xdr:to>
      <xdr:col>41</xdr:col>
      <xdr:colOff>101600</xdr:colOff>
      <xdr:row>38</xdr:row>
      <xdr:rowOff>55452</xdr:rowOff>
    </xdr:to>
    <xdr:sp macro="" textlink="">
      <xdr:nvSpPr>
        <xdr:cNvPr id="321" name="楕円 320"/>
        <xdr:cNvSpPr/>
      </xdr:nvSpPr>
      <xdr:spPr>
        <a:xfrm>
          <a:off x="7810500" y="6468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71980</xdr:rowOff>
    </xdr:from>
    <xdr:ext cx="534377" cy="259045"/>
    <xdr:sp macro="" textlink="">
      <xdr:nvSpPr>
        <xdr:cNvPr id="322" name="テキスト ボックス 321"/>
        <xdr:cNvSpPr txBox="1"/>
      </xdr:nvSpPr>
      <xdr:spPr>
        <a:xfrm>
          <a:off x="7594111" y="6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164769</xdr:rowOff>
    </xdr:from>
    <xdr:to>
      <xdr:col>36</xdr:col>
      <xdr:colOff>165100</xdr:colOff>
      <xdr:row>38</xdr:row>
      <xdr:rowOff>94919</xdr:rowOff>
    </xdr:to>
    <xdr:sp macro="" textlink="">
      <xdr:nvSpPr>
        <xdr:cNvPr id="323" name="楕円 322"/>
        <xdr:cNvSpPr/>
      </xdr:nvSpPr>
      <xdr:spPr>
        <a:xfrm>
          <a:off x="6921500" y="65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111446</xdr:rowOff>
    </xdr:from>
    <xdr:ext cx="534377" cy="259045"/>
    <xdr:sp macro="" textlink="">
      <xdr:nvSpPr>
        <xdr:cNvPr id="324" name="テキスト ボックス 323"/>
        <xdr:cNvSpPr txBox="1"/>
      </xdr:nvSpPr>
      <xdr:spPr>
        <a:xfrm>
          <a:off x="6705111" y="62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131964</xdr:rowOff>
    </xdr:from>
    <xdr:to>
      <xdr:col>55</xdr:col>
      <xdr:colOff>0</xdr:colOff>
      <xdr:row>55</xdr:row>
      <xdr:rowOff>44735</xdr:rowOff>
    </xdr:to>
    <xdr:cxnSp macro="">
      <xdr:nvCxnSpPr>
        <xdr:cNvPr id="351" name="直線コネクタ 350"/>
        <xdr:cNvCxnSpPr/>
      </xdr:nvCxnSpPr>
      <xdr:spPr>
        <a:xfrm>
          <a:off x="9639300" y="9390264"/>
          <a:ext cx="838200" cy="8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131964</xdr:rowOff>
    </xdr:from>
    <xdr:to>
      <xdr:col>50</xdr:col>
      <xdr:colOff>114300</xdr:colOff>
      <xdr:row>55</xdr:row>
      <xdr:rowOff>9846</xdr:rowOff>
    </xdr:to>
    <xdr:cxnSp macro="">
      <xdr:nvCxnSpPr>
        <xdr:cNvPr id="354" name="直線コネクタ 353"/>
        <xdr:cNvCxnSpPr/>
      </xdr:nvCxnSpPr>
      <xdr:spPr>
        <a:xfrm flipV="1">
          <a:off x="8750300" y="9390264"/>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9846</xdr:rowOff>
    </xdr:from>
    <xdr:to>
      <xdr:col>45</xdr:col>
      <xdr:colOff>177800</xdr:colOff>
      <xdr:row>55</xdr:row>
      <xdr:rowOff>94634</xdr:rowOff>
    </xdr:to>
    <xdr:cxnSp macro="">
      <xdr:nvCxnSpPr>
        <xdr:cNvPr id="357" name="直線コネクタ 356"/>
        <xdr:cNvCxnSpPr/>
      </xdr:nvCxnSpPr>
      <xdr:spPr>
        <a:xfrm flipV="1">
          <a:off x="7861300" y="9439596"/>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12767</xdr:rowOff>
    </xdr:from>
    <xdr:to>
      <xdr:col>41</xdr:col>
      <xdr:colOff>50800</xdr:colOff>
      <xdr:row>55</xdr:row>
      <xdr:rowOff>94634</xdr:rowOff>
    </xdr:to>
    <xdr:cxnSp macro="">
      <xdr:nvCxnSpPr>
        <xdr:cNvPr id="360" name="直線コネクタ 359"/>
        <xdr:cNvCxnSpPr/>
      </xdr:nvCxnSpPr>
      <xdr:spPr>
        <a:xfrm>
          <a:off x="6972300" y="9271067"/>
          <a:ext cx="889000" cy="2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165385</xdr:rowOff>
    </xdr:from>
    <xdr:to>
      <xdr:col>55</xdr:col>
      <xdr:colOff>50800</xdr:colOff>
      <xdr:row>55</xdr:row>
      <xdr:rowOff>95535</xdr:rowOff>
    </xdr:to>
    <xdr:sp macro="" textlink="">
      <xdr:nvSpPr>
        <xdr:cNvPr id="370" name="楕円 369"/>
        <xdr:cNvSpPr/>
      </xdr:nvSpPr>
      <xdr:spPr>
        <a:xfrm>
          <a:off x="10426700" y="9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16812</xdr:rowOff>
    </xdr:from>
    <xdr:ext cx="599010" cy="259045"/>
    <xdr:sp macro="" textlink="">
      <xdr:nvSpPr>
        <xdr:cNvPr id="371" name="普通建設事業費該当値テキスト"/>
        <xdr:cNvSpPr txBox="1"/>
      </xdr:nvSpPr>
      <xdr:spPr>
        <a:xfrm>
          <a:off x="10528300" y="927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81164</xdr:rowOff>
    </xdr:from>
    <xdr:to>
      <xdr:col>50</xdr:col>
      <xdr:colOff>165100</xdr:colOff>
      <xdr:row>55</xdr:row>
      <xdr:rowOff>11314</xdr:rowOff>
    </xdr:to>
    <xdr:sp macro="" textlink="">
      <xdr:nvSpPr>
        <xdr:cNvPr id="372" name="楕円 371"/>
        <xdr:cNvSpPr/>
      </xdr:nvSpPr>
      <xdr:spPr>
        <a:xfrm>
          <a:off x="9588500" y="93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27841</xdr:rowOff>
    </xdr:from>
    <xdr:ext cx="599010" cy="259045"/>
    <xdr:sp macro="" textlink="">
      <xdr:nvSpPr>
        <xdr:cNvPr id="373" name="テキスト ボックス 372"/>
        <xdr:cNvSpPr txBox="1"/>
      </xdr:nvSpPr>
      <xdr:spPr>
        <a:xfrm>
          <a:off x="9339795" y="91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130496</xdr:rowOff>
    </xdr:from>
    <xdr:to>
      <xdr:col>46</xdr:col>
      <xdr:colOff>38100</xdr:colOff>
      <xdr:row>55</xdr:row>
      <xdr:rowOff>60646</xdr:rowOff>
    </xdr:to>
    <xdr:sp macro="" textlink="">
      <xdr:nvSpPr>
        <xdr:cNvPr id="374" name="楕円 373"/>
        <xdr:cNvSpPr/>
      </xdr:nvSpPr>
      <xdr:spPr>
        <a:xfrm>
          <a:off x="8699500" y="93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77173</xdr:rowOff>
    </xdr:from>
    <xdr:ext cx="599010" cy="259045"/>
    <xdr:sp macro="" textlink="">
      <xdr:nvSpPr>
        <xdr:cNvPr id="375" name="テキスト ボックス 374"/>
        <xdr:cNvSpPr txBox="1"/>
      </xdr:nvSpPr>
      <xdr:spPr>
        <a:xfrm>
          <a:off x="8450795" y="91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43834</xdr:rowOff>
    </xdr:from>
    <xdr:to>
      <xdr:col>41</xdr:col>
      <xdr:colOff>101600</xdr:colOff>
      <xdr:row>55</xdr:row>
      <xdr:rowOff>145434</xdr:rowOff>
    </xdr:to>
    <xdr:sp macro="" textlink="">
      <xdr:nvSpPr>
        <xdr:cNvPr id="376" name="楕円 375"/>
        <xdr:cNvSpPr/>
      </xdr:nvSpPr>
      <xdr:spPr>
        <a:xfrm>
          <a:off x="7810500" y="94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161961</xdr:rowOff>
    </xdr:from>
    <xdr:ext cx="599010" cy="259045"/>
    <xdr:sp macro="" textlink="">
      <xdr:nvSpPr>
        <xdr:cNvPr id="377" name="テキスト ボックス 376"/>
        <xdr:cNvSpPr txBox="1"/>
      </xdr:nvSpPr>
      <xdr:spPr>
        <a:xfrm>
          <a:off x="7561795" y="924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133417</xdr:rowOff>
    </xdr:from>
    <xdr:to>
      <xdr:col>36</xdr:col>
      <xdr:colOff>165100</xdr:colOff>
      <xdr:row>54</xdr:row>
      <xdr:rowOff>63567</xdr:rowOff>
    </xdr:to>
    <xdr:sp macro="" textlink="">
      <xdr:nvSpPr>
        <xdr:cNvPr id="378" name="楕円 377"/>
        <xdr:cNvSpPr/>
      </xdr:nvSpPr>
      <xdr:spPr>
        <a:xfrm>
          <a:off x="69215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80094</xdr:rowOff>
    </xdr:from>
    <xdr:ext cx="599010" cy="259045"/>
    <xdr:sp macro="" textlink="">
      <xdr:nvSpPr>
        <xdr:cNvPr id="379" name="テキスト ボックス 378"/>
        <xdr:cNvSpPr txBox="1"/>
      </xdr:nvSpPr>
      <xdr:spPr>
        <a:xfrm>
          <a:off x="6672795" y="89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86674</xdr:rowOff>
    </xdr:from>
    <xdr:to>
      <xdr:col>55</xdr:col>
      <xdr:colOff>0</xdr:colOff>
      <xdr:row>78</xdr:row>
      <xdr:rowOff>10824</xdr:rowOff>
    </xdr:to>
    <xdr:cxnSp macro="">
      <xdr:nvCxnSpPr>
        <xdr:cNvPr id="406" name="直線コネクタ 405"/>
        <xdr:cNvCxnSpPr/>
      </xdr:nvCxnSpPr>
      <xdr:spPr>
        <a:xfrm flipV="1">
          <a:off x="9639300" y="13288324"/>
          <a:ext cx="838200" cy="9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1305</xdr:rowOff>
    </xdr:from>
    <xdr:to>
      <xdr:col>50</xdr:col>
      <xdr:colOff>114300</xdr:colOff>
      <xdr:row>78</xdr:row>
      <xdr:rowOff>10824</xdr:rowOff>
    </xdr:to>
    <xdr:cxnSp macro="">
      <xdr:nvCxnSpPr>
        <xdr:cNvPr id="409" name="直線コネクタ 408"/>
        <xdr:cNvCxnSpPr/>
      </xdr:nvCxnSpPr>
      <xdr:spPr>
        <a:xfrm>
          <a:off x="8750300" y="13031505"/>
          <a:ext cx="889000" cy="3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xdr:rowOff>
    </xdr:from>
    <xdr:to>
      <xdr:col>45</xdr:col>
      <xdr:colOff>177800</xdr:colOff>
      <xdr:row>77</xdr:row>
      <xdr:rowOff>23636</xdr:rowOff>
    </xdr:to>
    <xdr:cxnSp macro="">
      <xdr:nvCxnSpPr>
        <xdr:cNvPr id="412" name="直線コネクタ 411"/>
        <xdr:cNvCxnSpPr/>
      </xdr:nvCxnSpPr>
      <xdr:spPr>
        <a:xfrm flipV="1">
          <a:off x="7861300" y="13031505"/>
          <a:ext cx="889000" cy="1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128618</xdr:rowOff>
    </xdr:from>
    <xdr:to>
      <xdr:col>41</xdr:col>
      <xdr:colOff>50800</xdr:colOff>
      <xdr:row>77</xdr:row>
      <xdr:rowOff>23636</xdr:rowOff>
    </xdr:to>
    <xdr:cxnSp macro="">
      <xdr:nvCxnSpPr>
        <xdr:cNvPr id="415" name="直線コネクタ 414"/>
        <xdr:cNvCxnSpPr/>
      </xdr:nvCxnSpPr>
      <xdr:spPr>
        <a:xfrm>
          <a:off x="6972300" y="12815918"/>
          <a:ext cx="889000" cy="4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35874</xdr:rowOff>
    </xdr:from>
    <xdr:to>
      <xdr:col>55</xdr:col>
      <xdr:colOff>50800</xdr:colOff>
      <xdr:row>77</xdr:row>
      <xdr:rowOff>137474</xdr:rowOff>
    </xdr:to>
    <xdr:sp macro="" textlink="">
      <xdr:nvSpPr>
        <xdr:cNvPr id="425" name="楕円 424"/>
        <xdr:cNvSpPr/>
      </xdr:nvSpPr>
      <xdr:spPr>
        <a:xfrm>
          <a:off x="10426700" y="132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14301</xdr:rowOff>
    </xdr:from>
    <xdr:ext cx="534377" cy="259045"/>
    <xdr:sp macro="" textlink="">
      <xdr:nvSpPr>
        <xdr:cNvPr id="426" name="普通建設事業費 （ うち新規整備　）該当値テキスト"/>
        <xdr:cNvSpPr txBox="1"/>
      </xdr:nvSpPr>
      <xdr:spPr>
        <a:xfrm>
          <a:off x="10528300" y="132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131474</xdr:rowOff>
    </xdr:from>
    <xdr:to>
      <xdr:col>50</xdr:col>
      <xdr:colOff>165100</xdr:colOff>
      <xdr:row>78</xdr:row>
      <xdr:rowOff>61624</xdr:rowOff>
    </xdr:to>
    <xdr:sp macro="" textlink="">
      <xdr:nvSpPr>
        <xdr:cNvPr id="427" name="楕円 426"/>
        <xdr:cNvSpPr/>
      </xdr:nvSpPr>
      <xdr:spPr>
        <a:xfrm>
          <a:off x="9588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52751</xdr:rowOff>
    </xdr:from>
    <xdr:ext cx="534377" cy="259045"/>
    <xdr:sp macro="" textlink="">
      <xdr:nvSpPr>
        <xdr:cNvPr id="428" name="テキスト ボックス 427"/>
        <xdr:cNvSpPr txBox="1"/>
      </xdr:nvSpPr>
      <xdr:spPr>
        <a:xfrm>
          <a:off x="9372111" y="134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121955</xdr:rowOff>
    </xdr:from>
    <xdr:to>
      <xdr:col>46</xdr:col>
      <xdr:colOff>38100</xdr:colOff>
      <xdr:row>76</xdr:row>
      <xdr:rowOff>52105</xdr:rowOff>
    </xdr:to>
    <xdr:sp macro="" textlink="">
      <xdr:nvSpPr>
        <xdr:cNvPr id="429" name="楕円 428"/>
        <xdr:cNvSpPr/>
      </xdr:nvSpPr>
      <xdr:spPr>
        <a:xfrm>
          <a:off x="8699500" y="12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68632</xdr:rowOff>
    </xdr:from>
    <xdr:ext cx="534377" cy="259045"/>
    <xdr:sp macro="" textlink="">
      <xdr:nvSpPr>
        <xdr:cNvPr id="430" name="テキスト ボックス 429"/>
        <xdr:cNvSpPr txBox="1"/>
      </xdr:nvSpPr>
      <xdr:spPr>
        <a:xfrm>
          <a:off x="8483111" y="127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144286</xdr:rowOff>
    </xdr:from>
    <xdr:to>
      <xdr:col>41</xdr:col>
      <xdr:colOff>101600</xdr:colOff>
      <xdr:row>77</xdr:row>
      <xdr:rowOff>74436</xdr:rowOff>
    </xdr:to>
    <xdr:sp macro="" textlink="">
      <xdr:nvSpPr>
        <xdr:cNvPr id="431" name="楕円 430"/>
        <xdr:cNvSpPr/>
      </xdr:nvSpPr>
      <xdr:spPr>
        <a:xfrm>
          <a:off x="7810500" y="131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90962</xdr:rowOff>
    </xdr:from>
    <xdr:ext cx="534377" cy="259045"/>
    <xdr:sp macro="" textlink="">
      <xdr:nvSpPr>
        <xdr:cNvPr id="432" name="テキスト ボックス 431"/>
        <xdr:cNvSpPr txBox="1"/>
      </xdr:nvSpPr>
      <xdr:spPr>
        <a:xfrm>
          <a:off x="7594111" y="129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77818</xdr:rowOff>
    </xdr:from>
    <xdr:to>
      <xdr:col>36</xdr:col>
      <xdr:colOff>165100</xdr:colOff>
      <xdr:row>75</xdr:row>
      <xdr:rowOff>7968</xdr:rowOff>
    </xdr:to>
    <xdr:sp macro="" textlink="">
      <xdr:nvSpPr>
        <xdr:cNvPr id="433" name="楕円 432"/>
        <xdr:cNvSpPr/>
      </xdr:nvSpPr>
      <xdr:spPr>
        <a:xfrm>
          <a:off x="6921500" y="12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24495</xdr:rowOff>
    </xdr:from>
    <xdr:ext cx="534377" cy="259045"/>
    <xdr:sp macro="" textlink="">
      <xdr:nvSpPr>
        <xdr:cNvPr id="434" name="テキスト ボックス 433"/>
        <xdr:cNvSpPr txBox="1"/>
      </xdr:nvSpPr>
      <xdr:spPr>
        <a:xfrm>
          <a:off x="6705111" y="12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99640</xdr:rowOff>
    </xdr:from>
    <xdr:to>
      <xdr:col>55</xdr:col>
      <xdr:colOff>0</xdr:colOff>
      <xdr:row>93</xdr:row>
      <xdr:rowOff>798</xdr:rowOff>
    </xdr:to>
    <xdr:cxnSp macro="">
      <xdr:nvCxnSpPr>
        <xdr:cNvPr id="465" name="直線コネクタ 464"/>
        <xdr:cNvCxnSpPr/>
      </xdr:nvCxnSpPr>
      <xdr:spPr>
        <a:xfrm>
          <a:off x="9639300" y="15701590"/>
          <a:ext cx="838200" cy="2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99640</xdr:rowOff>
    </xdr:from>
    <xdr:to>
      <xdr:col>50</xdr:col>
      <xdr:colOff>114300</xdr:colOff>
      <xdr:row>94</xdr:row>
      <xdr:rowOff>43917</xdr:rowOff>
    </xdr:to>
    <xdr:cxnSp macro="">
      <xdr:nvCxnSpPr>
        <xdr:cNvPr id="468" name="直線コネクタ 467"/>
        <xdr:cNvCxnSpPr/>
      </xdr:nvCxnSpPr>
      <xdr:spPr>
        <a:xfrm flipV="1">
          <a:off x="8750300" y="15701590"/>
          <a:ext cx="889000" cy="45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42436</xdr:rowOff>
    </xdr:from>
    <xdr:to>
      <xdr:col>45</xdr:col>
      <xdr:colOff>177800</xdr:colOff>
      <xdr:row>94</xdr:row>
      <xdr:rowOff>43917</xdr:rowOff>
    </xdr:to>
    <xdr:cxnSp macro="">
      <xdr:nvCxnSpPr>
        <xdr:cNvPr id="471" name="直線コネクタ 470"/>
        <xdr:cNvCxnSpPr/>
      </xdr:nvCxnSpPr>
      <xdr:spPr>
        <a:xfrm>
          <a:off x="7861300" y="16158736"/>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134736</xdr:rowOff>
    </xdr:from>
    <xdr:to>
      <xdr:col>41</xdr:col>
      <xdr:colOff>50800</xdr:colOff>
      <xdr:row>94</xdr:row>
      <xdr:rowOff>42436</xdr:rowOff>
    </xdr:to>
    <xdr:cxnSp macro="">
      <xdr:nvCxnSpPr>
        <xdr:cNvPr id="474" name="直線コネクタ 473"/>
        <xdr:cNvCxnSpPr/>
      </xdr:nvCxnSpPr>
      <xdr:spPr>
        <a:xfrm>
          <a:off x="6972300" y="16079586"/>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121448</xdr:rowOff>
    </xdr:from>
    <xdr:to>
      <xdr:col>55</xdr:col>
      <xdr:colOff>50800</xdr:colOff>
      <xdr:row>93</xdr:row>
      <xdr:rowOff>51598</xdr:rowOff>
    </xdr:to>
    <xdr:sp macro="" textlink="">
      <xdr:nvSpPr>
        <xdr:cNvPr id="484" name="楕円 483"/>
        <xdr:cNvSpPr/>
      </xdr:nvSpPr>
      <xdr:spPr>
        <a:xfrm>
          <a:off x="10426700" y="158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144325</xdr:rowOff>
    </xdr:from>
    <xdr:ext cx="599010" cy="259045"/>
    <xdr:sp macro="" textlink="">
      <xdr:nvSpPr>
        <xdr:cNvPr id="485" name="普通建設事業費 （ うち更新整備　）該当値テキスト"/>
        <xdr:cNvSpPr txBox="1"/>
      </xdr:nvSpPr>
      <xdr:spPr>
        <a:xfrm>
          <a:off x="10528300" y="1574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48840</xdr:rowOff>
    </xdr:from>
    <xdr:to>
      <xdr:col>50</xdr:col>
      <xdr:colOff>165100</xdr:colOff>
      <xdr:row>91</xdr:row>
      <xdr:rowOff>150440</xdr:rowOff>
    </xdr:to>
    <xdr:sp macro="" textlink="">
      <xdr:nvSpPr>
        <xdr:cNvPr id="486" name="楕円 485"/>
        <xdr:cNvSpPr/>
      </xdr:nvSpPr>
      <xdr:spPr>
        <a:xfrm>
          <a:off x="9588500" y="15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166967</xdr:rowOff>
    </xdr:from>
    <xdr:ext cx="599010" cy="259045"/>
    <xdr:sp macro="" textlink="">
      <xdr:nvSpPr>
        <xdr:cNvPr id="487" name="テキスト ボックス 486"/>
        <xdr:cNvSpPr txBox="1"/>
      </xdr:nvSpPr>
      <xdr:spPr>
        <a:xfrm>
          <a:off x="9339795" y="154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164567</xdr:rowOff>
    </xdr:from>
    <xdr:to>
      <xdr:col>46</xdr:col>
      <xdr:colOff>38100</xdr:colOff>
      <xdr:row>94</xdr:row>
      <xdr:rowOff>94717</xdr:rowOff>
    </xdr:to>
    <xdr:sp macro="" textlink="">
      <xdr:nvSpPr>
        <xdr:cNvPr id="488" name="楕円 487"/>
        <xdr:cNvSpPr/>
      </xdr:nvSpPr>
      <xdr:spPr>
        <a:xfrm>
          <a:off x="8699500" y="161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111244</xdr:rowOff>
    </xdr:from>
    <xdr:ext cx="534377" cy="259045"/>
    <xdr:sp macro="" textlink="">
      <xdr:nvSpPr>
        <xdr:cNvPr id="489" name="テキスト ボックス 488"/>
        <xdr:cNvSpPr txBox="1"/>
      </xdr:nvSpPr>
      <xdr:spPr>
        <a:xfrm>
          <a:off x="8483111" y="158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163086</xdr:rowOff>
    </xdr:from>
    <xdr:to>
      <xdr:col>41</xdr:col>
      <xdr:colOff>101600</xdr:colOff>
      <xdr:row>94</xdr:row>
      <xdr:rowOff>93236</xdr:rowOff>
    </xdr:to>
    <xdr:sp macro="" textlink="">
      <xdr:nvSpPr>
        <xdr:cNvPr id="490" name="楕円 489"/>
        <xdr:cNvSpPr/>
      </xdr:nvSpPr>
      <xdr:spPr>
        <a:xfrm>
          <a:off x="7810500" y="16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109763</xdr:rowOff>
    </xdr:from>
    <xdr:ext cx="534377" cy="259045"/>
    <xdr:sp macro="" textlink="">
      <xdr:nvSpPr>
        <xdr:cNvPr id="491" name="テキスト ボックス 490"/>
        <xdr:cNvSpPr txBox="1"/>
      </xdr:nvSpPr>
      <xdr:spPr>
        <a:xfrm>
          <a:off x="7594111" y="158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83936</xdr:rowOff>
    </xdr:from>
    <xdr:to>
      <xdr:col>36</xdr:col>
      <xdr:colOff>165100</xdr:colOff>
      <xdr:row>94</xdr:row>
      <xdr:rowOff>14086</xdr:rowOff>
    </xdr:to>
    <xdr:sp macro="" textlink="">
      <xdr:nvSpPr>
        <xdr:cNvPr id="492" name="楕円 491"/>
        <xdr:cNvSpPr/>
      </xdr:nvSpPr>
      <xdr:spPr>
        <a:xfrm>
          <a:off x="6921500" y="160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30613</xdr:rowOff>
    </xdr:from>
    <xdr:ext cx="534377" cy="259045"/>
    <xdr:sp macro="" textlink="">
      <xdr:nvSpPr>
        <xdr:cNvPr id="493" name="テキスト ボックス 492"/>
        <xdr:cNvSpPr txBox="1"/>
      </xdr:nvSpPr>
      <xdr:spPr>
        <a:xfrm>
          <a:off x="6705111" y="158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82690</xdr:rowOff>
    </xdr:from>
    <xdr:to>
      <xdr:col>85</xdr:col>
      <xdr:colOff>127000</xdr:colOff>
      <xdr:row>35</xdr:row>
      <xdr:rowOff>71996</xdr:rowOff>
    </xdr:to>
    <xdr:cxnSp macro="">
      <xdr:nvCxnSpPr>
        <xdr:cNvPr id="522" name="直線コネクタ 521"/>
        <xdr:cNvCxnSpPr/>
      </xdr:nvCxnSpPr>
      <xdr:spPr>
        <a:xfrm>
          <a:off x="15481300" y="5740540"/>
          <a:ext cx="838200" cy="3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82690</xdr:rowOff>
    </xdr:from>
    <xdr:to>
      <xdr:col>81</xdr:col>
      <xdr:colOff>50800</xdr:colOff>
      <xdr:row>36</xdr:row>
      <xdr:rowOff>82296</xdr:rowOff>
    </xdr:to>
    <xdr:cxnSp macro="">
      <xdr:nvCxnSpPr>
        <xdr:cNvPr id="525" name="直線コネクタ 524"/>
        <xdr:cNvCxnSpPr/>
      </xdr:nvCxnSpPr>
      <xdr:spPr>
        <a:xfrm flipV="1">
          <a:off x="14592300" y="5740540"/>
          <a:ext cx="889000" cy="5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82296</xdr:rowOff>
    </xdr:from>
    <xdr:to>
      <xdr:col>76</xdr:col>
      <xdr:colOff>114300</xdr:colOff>
      <xdr:row>38</xdr:row>
      <xdr:rowOff>132182</xdr:rowOff>
    </xdr:to>
    <xdr:cxnSp macro="">
      <xdr:nvCxnSpPr>
        <xdr:cNvPr id="528" name="直線コネクタ 527"/>
        <xdr:cNvCxnSpPr/>
      </xdr:nvCxnSpPr>
      <xdr:spPr>
        <a:xfrm flipV="1">
          <a:off x="13703300" y="6254496"/>
          <a:ext cx="889000" cy="3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140907</xdr:rowOff>
    </xdr:from>
    <xdr:to>
      <xdr:col>71</xdr:col>
      <xdr:colOff>177800</xdr:colOff>
      <xdr:row>38</xdr:row>
      <xdr:rowOff>132182</xdr:rowOff>
    </xdr:to>
    <xdr:cxnSp macro="">
      <xdr:nvCxnSpPr>
        <xdr:cNvPr id="531" name="直線コネクタ 530"/>
        <xdr:cNvCxnSpPr/>
      </xdr:nvCxnSpPr>
      <xdr:spPr>
        <a:xfrm>
          <a:off x="12814300" y="6484557"/>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21196</xdr:rowOff>
    </xdr:from>
    <xdr:to>
      <xdr:col>85</xdr:col>
      <xdr:colOff>177800</xdr:colOff>
      <xdr:row>35</xdr:row>
      <xdr:rowOff>122796</xdr:rowOff>
    </xdr:to>
    <xdr:sp macro="" textlink="">
      <xdr:nvSpPr>
        <xdr:cNvPr id="541" name="楕円 540"/>
        <xdr:cNvSpPr/>
      </xdr:nvSpPr>
      <xdr:spPr>
        <a:xfrm>
          <a:off x="16268700" y="60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44073</xdr:rowOff>
    </xdr:from>
    <xdr:ext cx="534377" cy="259045"/>
    <xdr:sp macro="" textlink="">
      <xdr:nvSpPr>
        <xdr:cNvPr id="542" name="災害復旧事業費該当値テキスト"/>
        <xdr:cNvSpPr txBox="1"/>
      </xdr:nvSpPr>
      <xdr:spPr>
        <a:xfrm>
          <a:off x="16370300" y="58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31890</xdr:rowOff>
    </xdr:from>
    <xdr:to>
      <xdr:col>81</xdr:col>
      <xdr:colOff>101600</xdr:colOff>
      <xdr:row>33</xdr:row>
      <xdr:rowOff>133490</xdr:rowOff>
    </xdr:to>
    <xdr:sp macro="" textlink="">
      <xdr:nvSpPr>
        <xdr:cNvPr id="543" name="楕円 542"/>
        <xdr:cNvSpPr/>
      </xdr:nvSpPr>
      <xdr:spPr>
        <a:xfrm>
          <a:off x="15430500" y="56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150017</xdr:rowOff>
    </xdr:from>
    <xdr:ext cx="534377" cy="259045"/>
    <xdr:sp macro="" textlink="">
      <xdr:nvSpPr>
        <xdr:cNvPr id="544" name="テキスト ボックス 543"/>
        <xdr:cNvSpPr txBox="1"/>
      </xdr:nvSpPr>
      <xdr:spPr>
        <a:xfrm>
          <a:off x="15214111" y="54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31496</xdr:rowOff>
    </xdr:from>
    <xdr:to>
      <xdr:col>76</xdr:col>
      <xdr:colOff>165100</xdr:colOff>
      <xdr:row>36</xdr:row>
      <xdr:rowOff>133096</xdr:rowOff>
    </xdr:to>
    <xdr:sp macro="" textlink="">
      <xdr:nvSpPr>
        <xdr:cNvPr id="545" name="楕円 544"/>
        <xdr:cNvSpPr/>
      </xdr:nvSpPr>
      <xdr:spPr>
        <a:xfrm>
          <a:off x="145415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149623</xdr:rowOff>
    </xdr:from>
    <xdr:ext cx="534377" cy="259045"/>
    <xdr:sp macro="" textlink="">
      <xdr:nvSpPr>
        <xdr:cNvPr id="546" name="テキスト ボックス 545"/>
        <xdr:cNvSpPr txBox="1"/>
      </xdr:nvSpPr>
      <xdr:spPr>
        <a:xfrm>
          <a:off x="14325111" y="59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81382</xdr:rowOff>
    </xdr:from>
    <xdr:to>
      <xdr:col>72</xdr:col>
      <xdr:colOff>38100</xdr:colOff>
      <xdr:row>39</xdr:row>
      <xdr:rowOff>11532</xdr:rowOff>
    </xdr:to>
    <xdr:sp macro="" textlink="">
      <xdr:nvSpPr>
        <xdr:cNvPr id="547" name="楕円 546"/>
        <xdr:cNvSpPr/>
      </xdr:nvSpPr>
      <xdr:spPr>
        <a:xfrm>
          <a:off x="136525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28058</xdr:rowOff>
    </xdr:from>
    <xdr:ext cx="469744" cy="259045"/>
    <xdr:sp macro="" textlink="">
      <xdr:nvSpPr>
        <xdr:cNvPr id="548" name="テキスト ボックス 547"/>
        <xdr:cNvSpPr txBox="1"/>
      </xdr:nvSpPr>
      <xdr:spPr>
        <a:xfrm>
          <a:off x="13468428" y="63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90107</xdr:rowOff>
    </xdr:from>
    <xdr:to>
      <xdr:col>67</xdr:col>
      <xdr:colOff>101600</xdr:colOff>
      <xdr:row>38</xdr:row>
      <xdr:rowOff>20256</xdr:rowOff>
    </xdr:to>
    <xdr:sp macro="" textlink="">
      <xdr:nvSpPr>
        <xdr:cNvPr id="549" name="楕円 548"/>
        <xdr:cNvSpPr/>
      </xdr:nvSpPr>
      <xdr:spPr>
        <a:xfrm>
          <a:off x="12763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36784</xdr:rowOff>
    </xdr:from>
    <xdr:ext cx="534377" cy="259045"/>
    <xdr:sp macro="" textlink="">
      <xdr:nvSpPr>
        <xdr:cNvPr id="550" name="テキスト ボックス 549"/>
        <xdr:cNvSpPr txBox="1"/>
      </xdr:nvSpPr>
      <xdr:spPr>
        <a:xfrm>
          <a:off x="12547111" y="6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74628</xdr:rowOff>
    </xdr:from>
    <xdr:to>
      <xdr:col>85</xdr:col>
      <xdr:colOff>127000</xdr:colOff>
      <xdr:row>77</xdr:row>
      <xdr:rowOff>123361</xdr:rowOff>
    </xdr:to>
    <xdr:cxnSp macro="">
      <xdr:nvCxnSpPr>
        <xdr:cNvPr id="632" name="直線コネクタ 631"/>
        <xdr:cNvCxnSpPr/>
      </xdr:nvCxnSpPr>
      <xdr:spPr>
        <a:xfrm flipV="1">
          <a:off x="15481300" y="13276278"/>
          <a:ext cx="8382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123361</xdr:rowOff>
    </xdr:from>
    <xdr:to>
      <xdr:col>81</xdr:col>
      <xdr:colOff>50800</xdr:colOff>
      <xdr:row>77</xdr:row>
      <xdr:rowOff>147025</xdr:rowOff>
    </xdr:to>
    <xdr:cxnSp macro="">
      <xdr:nvCxnSpPr>
        <xdr:cNvPr id="635" name="直線コネクタ 634"/>
        <xdr:cNvCxnSpPr/>
      </xdr:nvCxnSpPr>
      <xdr:spPr>
        <a:xfrm flipV="1">
          <a:off x="14592300" y="133250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147025</xdr:rowOff>
    </xdr:from>
    <xdr:to>
      <xdr:col>76</xdr:col>
      <xdr:colOff>114300</xdr:colOff>
      <xdr:row>77</xdr:row>
      <xdr:rowOff>156378</xdr:rowOff>
    </xdr:to>
    <xdr:cxnSp macro="">
      <xdr:nvCxnSpPr>
        <xdr:cNvPr id="638" name="直線コネクタ 637"/>
        <xdr:cNvCxnSpPr/>
      </xdr:nvCxnSpPr>
      <xdr:spPr>
        <a:xfrm flipV="1">
          <a:off x="13703300" y="13348675"/>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156378</xdr:rowOff>
    </xdr:from>
    <xdr:to>
      <xdr:col>71</xdr:col>
      <xdr:colOff>177800</xdr:colOff>
      <xdr:row>77</xdr:row>
      <xdr:rowOff>163804</xdr:rowOff>
    </xdr:to>
    <xdr:cxnSp macro="">
      <xdr:nvCxnSpPr>
        <xdr:cNvPr id="641" name="直線コネクタ 640"/>
        <xdr:cNvCxnSpPr/>
      </xdr:nvCxnSpPr>
      <xdr:spPr>
        <a:xfrm flipV="1">
          <a:off x="12814300" y="13358028"/>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23828</xdr:rowOff>
    </xdr:from>
    <xdr:to>
      <xdr:col>85</xdr:col>
      <xdr:colOff>177800</xdr:colOff>
      <xdr:row>77</xdr:row>
      <xdr:rowOff>125428</xdr:rowOff>
    </xdr:to>
    <xdr:sp macro="" textlink="">
      <xdr:nvSpPr>
        <xdr:cNvPr id="651" name="楕円 650"/>
        <xdr:cNvSpPr/>
      </xdr:nvSpPr>
      <xdr:spPr>
        <a:xfrm>
          <a:off x="16268700" y="132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46705</xdr:rowOff>
    </xdr:from>
    <xdr:ext cx="599010" cy="259045"/>
    <xdr:sp macro="" textlink="">
      <xdr:nvSpPr>
        <xdr:cNvPr id="652" name="公債費該当値テキスト"/>
        <xdr:cNvSpPr txBox="1"/>
      </xdr:nvSpPr>
      <xdr:spPr>
        <a:xfrm>
          <a:off x="16370300" y="1307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72561</xdr:rowOff>
    </xdr:from>
    <xdr:to>
      <xdr:col>81</xdr:col>
      <xdr:colOff>101600</xdr:colOff>
      <xdr:row>78</xdr:row>
      <xdr:rowOff>2711</xdr:rowOff>
    </xdr:to>
    <xdr:sp macro="" textlink="">
      <xdr:nvSpPr>
        <xdr:cNvPr id="653" name="楕円 652"/>
        <xdr:cNvSpPr/>
      </xdr:nvSpPr>
      <xdr:spPr>
        <a:xfrm>
          <a:off x="15430500" y="132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19238</xdr:rowOff>
    </xdr:from>
    <xdr:ext cx="534377" cy="259045"/>
    <xdr:sp macro="" textlink="">
      <xdr:nvSpPr>
        <xdr:cNvPr id="654" name="テキスト ボックス 653"/>
        <xdr:cNvSpPr txBox="1"/>
      </xdr:nvSpPr>
      <xdr:spPr>
        <a:xfrm>
          <a:off x="15214111" y="130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96225</xdr:rowOff>
    </xdr:from>
    <xdr:to>
      <xdr:col>76</xdr:col>
      <xdr:colOff>165100</xdr:colOff>
      <xdr:row>78</xdr:row>
      <xdr:rowOff>26375</xdr:rowOff>
    </xdr:to>
    <xdr:sp macro="" textlink="">
      <xdr:nvSpPr>
        <xdr:cNvPr id="655" name="楕円 654"/>
        <xdr:cNvSpPr/>
      </xdr:nvSpPr>
      <xdr:spPr>
        <a:xfrm>
          <a:off x="14541500" y="132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42902</xdr:rowOff>
    </xdr:from>
    <xdr:ext cx="534377" cy="259045"/>
    <xdr:sp macro="" textlink="">
      <xdr:nvSpPr>
        <xdr:cNvPr id="656" name="テキスト ボックス 655"/>
        <xdr:cNvSpPr txBox="1"/>
      </xdr:nvSpPr>
      <xdr:spPr>
        <a:xfrm>
          <a:off x="14325111" y="1307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105578</xdr:rowOff>
    </xdr:from>
    <xdr:to>
      <xdr:col>72</xdr:col>
      <xdr:colOff>38100</xdr:colOff>
      <xdr:row>78</xdr:row>
      <xdr:rowOff>35728</xdr:rowOff>
    </xdr:to>
    <xdr:sp macro="" textlink="">
      <xdr:nvSpPr>
        <xdr:cNvPr id="657" name="楕円 656"/>
        <xdr:cNvSpPr/>
      </xdr:nvSpPr>
      <xdr:spPr>
        <a:xfrm>
          <a:off x="13652500" y="133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52255</xdr:rowOff>
    </xdr:from>
    <xdr:ext cx="534377" cy="259045"/>
    <xdr:sp macro="" textlink="">
      <xdr:nvSpPr>
        <xdr:cNvPr id="658" name="テキスト ボックス 657"/>
        <xdr:cNvSpPr txBox="1"/>
      </xdr:nvSpPr>
      <xdr:spPr>
        <a:xfrm>
          <a:off x="13436111" y="130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113004</xdr:rowOff>
    </xdr:from>
    <xdr:to>
      <xdr:col>67</xdr:col>
      <xdr:colOff>101600</xdr:colOff>
      <xdr:row>78</xdr:row>
      <xdr:rowOff>43154</xdr:rowOff>
    </xdr:to>
    <xdr:sp macro="" textlink="">
      <xdr:nvSpPr>
        <xdr:cNvPr id="659" name="楕円 658"/>
        <xdr:cNvSpPr/>
      </xdr:nvSpPr>
      <xdr:spPr>
        <a:xfrm>
          <a:off x="12763500" y="13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59681</xdr:rowOff>
    </xdr:from>
    <xdr:ext cx="534377" cy="259045"/>
    <xdr:sp macro="" textlink="">
      <xdr:nvSpPr>
        <xdr:cNvPr id="660" name="テキスト ボックス 659"/>
        <xdr:cNvSpPr txBox="1"/>
      </xdr:nvSpPr>
      <xdr:spPr>
        <a:xfrm>
          <a:off x="12547111" y="130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53851</xdr:rowOff>
    </xdr:from>
    <xdr:to>
      <xdr:col>85</xdr:col>
      <xdr:colOff>127000</xdr:colOff>
      <xdr:row>98</xdr:row>
      <xdr:rowOff>71470</xdr:rowOff>
    </xdr:to>
    <xdr:cxnSp macro="">
      <xdr:nvCxnSpPr>
        <xdr:cNvPr id="687" name="直線コネクタ 686"/>
        <xdr:cNvCxnSpPr/>
      </xdr:nvCxnSpPr>
      <xdr:spPr>
        <a:xfrm flipV="1">
          <a:off x="15481300" y="16855951"/>
          <a:ext cx="8382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112964</xdr:rowOff>
    </xdr:from>
    <xdr:to>
      <xdr:col>81</xdr:col>
      <xdr:colOff>50800</xdr:colOff>
      <xdr:row>98</xdr:row>
      <xdr:rowOff>71470</xdr:rowOff>
    </xdr:to>
    <xdr:cxnSp macro="">
      <xdr:nvCxnSpPr>
        <xdr:cNvPr id="690" name="直線コネクタ 689"/>
        <xdr:cNvCxnSpPr/>
      </xdr:nvCxnSpPr>
      <xdr:spPr>
        <a:xfrm>
          <a:off x="14592300" y="16743614"/>
          <a:ext cx="889000" cy="1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112964</xdr:rowOff>
    </xdr:from>
    <xdr:to>
      <xdr:col>76</xdr:col>
      <xdr:colOff>114300</xdr:colOff>
      <xdr:row>98</xdr:row>
      <xdr:rowOff>96582</xdr:rowOff>
    </xdr:to>
    <xdr:cxnSp macro="">
      <xdr:nvCxnSpPr>
        <xdr:cNvPr id="693" name="直線コネクタ 692"/>
        <xdr:cNvCxnSpPr/>
      </xdr:nvCxnSpPr>
      <xdr:spPr>
        <a:xfrm flipV="1">
          <a:off x="13703300" y="16743614"/>
          <a:ext cx="8890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75546</xdr:rowOff>
    </xdr:from>
    <xdr:to>
      <xdr:col>71</xdr:col>
      <xdr:colOff>177800</xdr:colOff>
      <xdr:row>98</xdr:row>
      <xdr:rowOff>96582</xdr:rowOff>
    </xdr:to>
    <xdr:cxnSp macro="">
      <xdr:nvCxnSpPr>
        <xdr:cNvPr id="696" name="直線コネクタ 695"/>
        <xdr:cNvCxnSpPr/>
      </xdr:nvCxnSpPr>
      <xdr:spPr>
        <a:xfrm>
          <a:off x="12814300" y="16877646"/>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3051</xdr:rowOff>
    </xdr:from>
    <xdr:to>
      <xdr:col>85</xdr:col>
      <xdr:colOff>177800</xdr:colOff>
      <xdr:row>98</xdr:row>
      <xdr:rowOff>104651</xdr:rowOff>
    </xdr:to>
    <xdr:sp macro="" textlink="">
      <xdr:nvSpPr>
        <xdr:cNvPr id="706" name="楕円 705"/>
        <xdr:cNvSpPr/>
      </xdr:nvSpPr>
      <xdr:spPr>
        <a:xfrm>
          <a:off x="16268700" y="168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133878</xdr:rowOff>
    </xdr:from>
    <xdr:ext cx="534377" cy="259045"/>
    <xdr:sp macro="" textlink="">
      <xdr:nvSpPr>
        <xdr:cNvPr id="707" name="積立金該当値テキスト"/>
        <xdr:cNvSpPr txBox="1"/>
      </xdr:nvSpPr>
      <xdr:spPr>
        <a:xfrm>
          <a:off x="16370300" y="165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20670</xdr:rowOff>
    </xdr:from>
    <xdr:to>
      <xdr:col>81</xdr:col>
      <xdr:colOff>101600</xdr:colOff>
      <xdr:row>98</xdr:row>
      <xdr:rowOff>122270</xdr:rowOff>
    </xdr:to>
    <xdr:sp macro="" textlink="">
      <xdr:nvSpPr>
        <xdr:cNvPr id="708" name="楕円 707"/>
        <xdr:cNvSpPr/>
      </xdr:nvSpPr>
      <xdr:spPr>
        <a:xfrm>
          <a:off x="15430500" y="16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138797</xdr:rowOff>
    </xdr:from>
    <xdr:ext cx="534377" cy="259045"/>
    <xdr:sp macro="" textlink="">
      <xdr:nvSpPr>
        <xdr:cNvPr id="709" name="テキスト ボックス 708"/>
        <xdr:cNvSpPr txBox="1"/>
      </xdr:nvSpPr>
      <xdr:spPr>
        <a:xfrm>
          <a:off x="15214111" y="165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62164</xdr:rowOff>
    </xdr:from>
    <xdr:to>
      <xdr:col>76</xdr:col>
      <xdr:colOff>165100</xdr:colOff>
      <xdr:row>97</xdr:row>
      <xdr:rowOff>163764</xdr:rowOff>
    </xdr:to>
    <xdr:sp macro="" textlink="">
      <xdr:nvSpPr>
        <xdr:cNvPr id="710" name="楕円 709"/>
        <xdr:cNvSpPr/>
      </xdr:nvSpPr>
      <xdr:spPr>
        <a:xfrm>
          <a:off x="14541500" y="166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8841</xdr:rowOff>
    </xdr:from>
    <xdr:ext cx="534377" cy="259045"/>
    <xdr:sp macro="" textlink="">
      <xdr:nvSpPr>
        <xdr:cNvPr id="711" name="テキスト ボックス 710"/>
        <xdr:cNvSpPr txBox="1"/>
      </xdr:nvSpPr>
      <xdr:spPr>
        <a:xfrm>
          <a:off x="14325111" y="164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45782</xdr:rowOff>
    </xdr:from>
    <xdr:to>
      <xdr:col>72</xdr:col>
      <xdr:colOff>38100</xdr:colOff>
      <xdr:row>98</xdr:row>
      <xdr:rowOff>147382</xdr:rowOff>
    </xdr:to>
    <xdr:sp macro="" textlink="">
      <xdr:nvSpPr>
        <xdr:cNvPr id="712" name="楕円 711"/>
        <xdr:cNvSpPr/>
      </xdr:nvSpPr>
      <xdr:spPr>
        <a:xfrm>
          <a:off x="13652500" y="168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138509</xdr:rowOff>
    </xdr:from>
    <xdr:ext cx="534377" cy="259045"/>
    <xdr:sp macro="" textlink="">
      <xdr:nvSpPr>
        <xdr:cNvPr id="713" name="テキスト ボックス 712"/>
        <xdr:cNvSpPr txBox="1"/>
      </xdr:nvSpPr>
      <xdr:spPr>
        <a:xfrm>
          <a:off x="13436111" y="169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24746</xdr:rowOff>
    </xdr:from>
    <xdr:to>
      <xdr:col>67</xdr:col>
      <xdr:colOff>101600</xdr:colOff>
      <xdr:row>98</xdr:row>
      <xdr:rowOff>126346</xdr:rowOff>
    </xdr:to>
    <xdr:sp macro="" textlink="">
      <xdr:nvSpPr>
        <xdr:cNvPr id="714" name="楕円 713"/>
        <xdr:cNvSpPr/>
      </xdr:nvSpPr>
      <xdr:spPr>
        <a:xfrm>
          <a:off x="12763500" y="168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142873</xdr:rowOff>
    </xdr:from>
    <xdr:ext cx="534377" cy="259045"/>
    <xdr:sp macro="" textlink="">
      <xdr:nvSpPr>
        <xdr:cNvPr id="715" name="テキスト ボックス 714"/>
        <xdr:cNvSpPr txBox="1"/>
      </xdr:nvSpPr>
      <xdr:spPr>
        <a:xfrm>
          <a:off x="12547111" y="166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35916</xdr:rowOff>
    </xdr:from>
    <xdr:to>
      <xdr:col>116</xdr:col>
      <xdr:colOff>63500</xdr:colOff>
      <xdr:row>38</xdr:row>
      <xdr:rowOff>111720</xdr:rowOff>
    </xdr:to>
    <xdr:cxnSp macro="">
      <xdr:nvCxnSpPr>
        <xdr:cNvPr id="742" name="直線コネクタ 741"/>
        <xdr:cNvCxnSpPr/>
      </xdr:nvCxnSpPr>
      <xdr:spPr>
        <a:xfrm flipV="1">
          <a:off x="21323300" y="6379566"/>
          <a:ext cx="838200" cy="2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111720</xdr:rowOff>
    </xdr:from>
    <xdr:to>
      <xdr:col>111</xdr:col>
      <xdr:colOff>177800</xdr:colOff>
      <xdr:row>38</xdr:row>
      <xdr:rowOff>133436</xdr:rowOff>
    </xdr:to>
    <xdr:cxnSp macro="">
      <xdr:nvCxnSpPr>
        <xdr:cNvPr id="745" name="直線コネクタ 744"/>
        <xdr:cNvCxnSpPr/>
      </xdr:nvCxnSpPr>
      <xdr:spPr>
        <a:xfrm flipV="1">
          <a:off x="20434300" y="66268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133436</xdr:rowOff>
    </xdr:from>
    <xdr:to>
      <xdr:col>107</xdr:col>
      <xdr:colOff>50800</xdr:colOff>
      <xdr:row>38</xdr:row>
      <xdr:rowOff>138054</xdr:rowOff>
    </xdr:to>
    <xdr:cxnSp macro="">
      <xdr:nvCxnSpPr>
        <xdr:cNvPr id="748" name="直線コネクタ 747"/>
        <xdr:cNvCxnSpPr/>
      </xdr:nvCxnSpPr>
      <xdr:spPr>
        <a:xfrm flipV="1">
          <a:off x="19545300" y="6648536"/>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130145</xdr:rowOff>
    </xdr:from>
    <xdr:to>
      <xdr:col>102</xdr:col>
      <xdr:colOff>114300</xdr:colOff>
      <xdr:row>38</xdr:row>
      <xdr:rowOff>138054</xdr:rowOff>
    </xdr:to>
    <xdr:cxnSp macro="">
      <xdr:nvCxnSpPr>
        <xdr:cNvPr id="751" name="直線コネクタ 750"/>
        <xdr:cNvCxnSpPr/>
      </xdr:nvCxnSpPr>
      <xdr:spPr>
        <a:xfrm>
          <a:off x="18656300" y="664524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156566</xdr:rowOff>
    </xdr:from>
    <xdr:to>
      <xdr:col>116</xdr:col>
      <xdr:colOff>114300</xdr:colOff>
      <xdr:row>37</xdr:row>
      <xdr:rowOff>86716</xdr:rowOff>
    </xdr:to>
    <xdr:sp macro="" textlink="">
      <xdr:nvSpPr>
        <xdr:cNvPr id="761" name="楕円 760"/>
        <xdr:cNvSpPr/>
      </xdr:nvSpPr>
      <xdr:spPr>
        <a:xfrm>
          <a:off x="221107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7993</xdr:rowOff>
    </xdr:from>
    <xdr:ext cx="469744" cy="259045"/>
    <xdr:sp macro="" textlink="">
      <xdr:nvSpPr>
        <xdr:cNvPr id="762" name="投資及び出資金該当値テキスト"/>
        <xdr:cNvSpPr txBox="1"/>
      </xdr:nvSpPr>
      <xdr:spPr>
        <a:xfrm>
          <a:off x="22212300" y="618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60920</xdr:rowOff>
    </xdr:from>
    <xdr:to>
      <xdr:col>112</xdr:col>
      <xdr:colOff>38100</xdr:colOff>
      <xdr:row>38</xdr:row>
      <xdr:rowOff>162520</xdr:rowOff>
    </xdr:to>
    <xdr:sp macro="" textlink="">
      <xdr:nvSpPr>
        <xdr:cNvPr id="763" name="楕円 762"/>
        <xdr:cNvSpPr/>
      </xdr:nvSpPr>
      <xdr:spPr>
        <a:xfrm>
          <a:off x="21272500" y="65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153647</xdr:rowOff>
    </xdr:from>
    <xdr:ext cx="378565" cy="259045"/>
    <xdr:sp macro="" textlink="">
      <xdr:nvSpPr>
        <xdr:cNvPr id="764" name="テキスト ボックス 763"/>
        <xdr:cNvSpPr txBox="1"/>
      </xdr:nvSpPr>
      <xdr:spPr>
        <a:xfrm>
          <a:off x="21134017" y="666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82636</xdr:rowOff>
    </xdr:from>
    <xdr:to>
      <xdr:col>107</xdr:col>
      <xdr:colOff>101600</xdr:colOff>
      <xdr:row>39</xdr:row>
      <xdr:rowOff>12786</xdr:rowOff>
    </xdr:to>
    <xdr:sp macro="" textlink="">
      <xdr:nvSpPr>
        <xdr:cNvPr id="765" name="楕円 764"/>
        <xdr:cNvSpPr/>
      </xdr:nvSpPr>
      <xdr:spPr>
        <a:xfrm>
          <a:off x="20383500" y="65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66" name="テキスト ボックス 765"/>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87254</xdr:rowOff>
    </xdr:from>
    <xdr:to>
      <xdr:col>102</xdr:col>
      <xdr:colOff>165100</xdr:colOff>
      <xdr:row>39</xdr:row>
      <xdr:rowOff>17404</xdr:rowOff>
    </xdr:to>
    <xdr:sp macro="" textlink="">
      <xdr:nvSpPr>
        <xdr:cNvPr id="767" name="楕円 766"/>
        <xdr:cNvSpPr/>
      </xdr:nvSpPr>
      <xdr:spPr>
        <a:xfrm>
          <a:off x="19494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8531</xdr:rowOff>
    </xdr:from>
    <xdr:ext cx="313932" cy="259045"/>
    <xdr:sp macro="" textlink="">
      <xdr:nvSpPr>
        <xdr:cNvPr id="768" name="テキスト ボックス 767"/>
        <xdr:cNvSpPr txBox="1"/>
      </xdr:nvSpPr>
      <xdr:spPr>
        <a:xfrm>
          <a:off x="19388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79345</xdr:rowOff>
    </xdr:from>
    <xdr:to>
      <xdr:col>98</xdr:col>
      <xdr:colOff>38100</xdr:colOff>
      <xdr:row>39</xdr:row>
      <xdr:rowOff>9495</xdr:rowOff>
    </xdr:to>
    <xdr:sp macro="" textlink="">
      <xdr:nvSpPr>
        <xdr:cNvPr id="769" name="楕円 768"/>
        <xdr:cNvSpPr/>
      </xdr:nvSpPr>
      <xdr:spPr>
        <a:xfrm>
          <a:off x="18605500" y="6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622</xdr:rowOff>
    </xdr:from>
    <xdr:ext cx="378565" cy="259045"/>
    <xdr:sp macro="" textlink="">
      <xdr:nvSpPr>
        <xdr:cNvPr id="770" name="テキスト ボックス 769"/>
        <xdr:cNvSpPr txBox="1"/>
      </xdr:nvSpPr>
      <xdr:spPr>
        <a:xfrm>
          <a:off x="18467017" y="668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42872</xdr:rowOff>
    </xdr:from>
    <xdr:to>
      <xdr:col>116</xdr:col>
      <xdr:colOff>63500</xdr:colOff>
      <xdr:row>59</xdr:row>
      <xdr:rowOff>47754</xdr:rowOff>
    </xdr:to>
    <xdr:cxnSp macro="">
      <xdr:nvCxnSpPr>
        <xdr:cNvPr id="801" name="直線コネクタ 800"/>
        <xdr:cNvCxnSpPr/>
      </xdr:nvCxnSpPr>
      <xdr:spPr>
        <a:xfrm>
          <a:off x="21323300" y="10158422"/>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36928</xdr:rowOff>
    </xdr:from>
    <xdr:to>
      <xdr:col>111</xdr:col>
      <xdr:colOff>177800</xdr:colOff>
      <xdr:row>59</xdr:row>
      <xdr:rowOff>42872</xdr:rowOff>
    </xdr:to>
    <xdr:cxnSp macro="">
      <xdr:nvCxnSpPr>
        <xdr:cNvPr id="804" name="直線コネクタ 803"/>
        <xdr:cNvCxnSpPr/>
      </xdr:nvCxnSpPr>
      <xdr:spPr>
        <a:xfrm>
          <a:off x="20434300" y="101524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36928</xdr:rowOff>
    </xdr:from>
    <xdr:to>
      <xdr:col>107</xdr:col>
      <xdr:colOff>50800</xdr:colOff>
      <xdr:row>59</xdr:row>
      <xdr:rowOff>42659</xdr:rowOff>
    </xdr:to>
    <xdr:cxnSp macro="">
      <xdr:nvCxnSpPr>
        <xdr:cNvPr id="807" name="直線コネクタ 806"/>
        <xdr:cNvCxnSpPr/>
      </xdr:nvCxnSpPr>
      <xdr:spPr>
        <a:xfrm flipV="1">
          <a:off x="19545300" y="10152478"/>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42659</xdr:rowOff>
    </xdr:from>
    <xdr:to>
      <xdr:col>102</xdr:col>
      <xdr:colOff>114300</xdr:colOff>
      <xdr:row>59</xdr:row>
      <xdr:rowOff>45827</xdr:rowOff>
    </xdr:to>
    <xdr:cxnSp macro="">
      <xdr:nvCxnSpPr>
        <xdr:cNvPr id="810" name="直線コネクタ 809"/>
        <xdr:cNvCxnSpPr/>
      </xdr:nvCxnSpPr>
      <xdr:spPr>
        <a:xfrm flipV="1">
          <a:off x="18656300" y="10158209"/>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168404</xdr:rowOff>
    </xdr:from>
    <xdr:to>
      <xdr:col>116</xdr:col>
      <xdr:colOff>114300</xdr:colOff>
      <xdr:row>59</xdr:row>
      <xdr:rowOff>98554</xdr:rowOff>
    </xdr:to>
    <xdr:sp macro="" textlink="">
      <xdr:nvSpPr>
        <xdr:cNvPr id="820" name="楕円 819"/>
        <xdr:cNvSpPr/>
      </xdr:nvSpPr>
      <xdr:spPr>
        <a:xfrm>
          <a:off x="22110700" y="10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163522</xdr:rowOff>
    </xdr:from>
    <xdr:to>
      <xdr:col>112</xdr:col>
      <xdr:colOff>38100</xdr:colOff>
      <xdr:row>59</xdr:row>
      <xdr:rowOff>93672</xdr:rowOff>
    </xdr:to>
    <xdr:sp macro="" textlink="">
      <xdr:nvSpPr>
        <xdr:cNvPr id="822" name="楕円 821"/>
        <xdr:cNvSpPr/>
      </xdr:nvSpPr>
      <xdr:spPr>
        <a:xfrm>
          <a:off x="21272500" y="101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84799</xdr:rowOff>
    </xdr:from>
    <xdr:ext cx="469744" cy="259045"/>
    <xdr:sp macro="" textlink="">
      <xdr:nvSpPr>
        <xdr:cNvPr id="823" name="テキスト ボックス 822"/>
        <xdr:cNvSpPr txBox="1"/>
      </xdr:nvSpPr>
      <xdr:spPr>
        <a:xfrm>
          <a:off x="21088428" y="1020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157578</xdr:rowOff>
    </xdr:from>
    <xdr:to>
      <xdr:col>107</xdr:col>
      <xdr:colOff>101600</xdr:colOff>
      <xdr:row>59</xdr:row>
      <xdr:rowOff>87728</xdr:rowOff>
    </xdr:to>
    <xdr:sp macro="" textlink="">
      <xdr:nvSpPr>
        <xdr:cNvPr id="824" name="楕円 823"/>
        <xdr:cNvSpPr/>
      </xdr:nvSpPr>
      <xdr:spPr>
        <a:xfrm>
          <a:off x="20383500" y="1010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78855</xdr:rowOff>
    </xdr:from>
    <xdr:ext cx="469744" cy="259045"/>
    <xdr:sp macro="" textlink="">
      <xdr:nvSpPr>
        <xdr:cNvPr id="825" name="テキスト ボックス 824"/>
        <xdr:cNvSpPr txBox="1"/>
      </xdr:nvSpPr>
      <xdr:spPr>
        <a:xfrm>
          <a:off x="20199428" y="1019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163309</xdr:rowOff>
    </xdr:from>
    <xdr:to>
      <xdr:col>102</xdr:col>
      <xdr:colOff>165100</xdr:colOff>
      <xdr:row>59</xdr:row>
      <xdr:rowOff>93459</xdr:rowOff>
    </xdr:to>
    <xdr:sp macro="" textlink="">
      <xdr:nvSpPr>
        <xdr:cNvPr id="826" name="楕円 825"/>
        <xdr:cNvSpPr/>
      </xdr:nvSpPr>
      <xdr:spPr>
        <a:xfrm>
          <a:off x="194945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84586</xdr:rowOff>
    </xdr:from>
    <xdr:ext cx="469744" cy="259045"/>
    <xdr:sp macro="" textlink="">
      <xdr:nvSpPr>
        <xdr:cNvPr id="827" name="テキスト ボックス 826"/>
        <xdr:cNvSpPr txBox="1"/>
      </xdr:nvSpPr>
      <xdr:spPr>
        <a:xfrm>
          <a:off x="19310428" y="1020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166477</xdr:rowOff>
    </xdr:from>
    <xdr:to>
      <xdr:col>98</xdr:col>
      <xdr:colOff>38100</xdr:colOff>
      <xdr:row>59</xdr:row>
      <xdr:rowOff>96627</xdr:rowOff>
    </xdr:to>
    <xdr:sp macro="" textlink="">
      <xdr:nvSpPr>
        <xdr:cNvPr id="828" name="楕円 827"/>
        <xdr:cNvSpPr/>
      </xdr:nvSpPr>
      <xdr:spPr>
        <a:xfrm>
          <a:off x="18605500" y="101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87754</xdr:rowOff>
    </xdr:from>
    <xdr:ext cx="469744" cy="259045"/>
    <xdr:sp macro="" textlink="">
      <xdr:nvSpPr>
        <xdr:cNvPr id="829" name="テキスト ボックス 828"/>
        <xdr:cNvSpPr txBox="1"/>
      </xdr:nvSpPr>
      <xdr:spPr>
        <a:xfrm>
          <a:off x="18421428" y="102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166408</xdr:rowOff>
    </xdr:from>
    <xdr:to>
      <xdr:col>116</xdr:col>
      <xdr:colOff>63500</xdr:colOff>
      <xdr:row>73</xdr:row>
      <xdr:rowOff>125603</xdr:rowOff>
    </xdr:to>
    <xdr:cxnSp macro="">
      <xdr:nvCxnSpPr>
        <xdr:cNvPr id="859" name="直線コネクタ 858"/>
        <xdr:cNvCxnSpPr/>
      </xdr:nvCxnSpPr>
      <xdr:spPr>
        <a:xfrm>
          <a:off x="21323300" y="12510808"/>
          <a:ext cx="838200" cy="1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166408</xdr:rowOff>
    </xdr:from>
    <xdr:to>
      <xdr:col>111</xdr:col>
      <xdr:colOff>177800</xdr:colOff>
      <xdr:row>73</xdr:row>
      <xdr:rowOff>13780</xdr:rowOff>
    </xdr:to>
    <xdr:cxnSp macro="">
      <xdr:nvCxnSpPr>
        <xdr:cNvPr id="862" name="直線コネクタ 861"/>
        <xdr:cNvCxnSpPr/>
      </xdr:nvCxnSpPr>
      <xdr:spPr>
        <a:xfrm flipV="1">
          <a:off x="20434300" y="1251080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166884</xdr:rowOff>
    </xdr:from>
    <xdr:to>
      <xdr:col>107</xdr:col>
      <xdr:colOff>50800</xdr:colOff>
      <xdr:row>73</xdr:row>
      <xdr:rowOff>13780</xdr:rowOff>
    </xdr:to>
    <xdr:cxnSp macro="">
      <xdr:nvCxnSpPr>
        <xdr:cNvPr id="865" name="直線コネクタ 864"/>
        <xdr:cNvCxnSpPr/>
      </xdr:nvCxnSpPr>
      <xdr:spPr>
        <a:xfrm>
          <a:off x="19545300" y="12511284"/>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121507</xdr:rowOff>
    </xdr:from>
    <xdr:to>
      <xdr:col>102</xdr:col>
      <xdr:colOff>114300</xdr:colOff>
      <xdr:row>72</xdr:row>
      <xdr:rowOff>166884</xdr:rowOff>
    </xdr:to>
    <xdr:cxnSp macro="">
      <xdr:nvCxnSpPr>
        <xdr:cNvPr id="868" name="直線コネクタ 867"/>
        <xdr:cNvCxnSpPr/>
      </xdr:nvCxnSpPr>
      <xdr:spPr>
        <a:xfrm>
          <a:off x="18656300" y="12465907"/>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74803</xdr:rowOff>
    </xdr:from>
    <xdr:to>
      <xdr:col>116</xdr:col>
      <xdr:colOff>114300</xdr:colOff>
      <xdr:row>74</xdr:row>
      <xdr:rowOff>4953</xdr:rowOff>
    </xdr:to>
    <xdr:sp macro="" textlink="">
      <xdr:nvSpPr>
        <xdr:cNvPr id="878" name="楕円 877"/>
        <xdr:cNvSpPr/>
      </xdr:nvSpPr>
      <xdr:spPr>
        <a:xfrm>
          <a:off x="22110700" y="125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97680</xdr:rowOff>
    </xdr:from>
    <xdr:ext cx="534377" cy="259045"/>
    <xdr:sp macro="" textlink="">
      <xdr:nvSpPr>
        <xdr:cNvPr id="879" name="繰出金該当値テキスト"/>
        <xdr:cNvSpPr txBox="1"/>
      </xdr:nvSpPr>
      <xdr:spPr>
        <a:xfrm>
          <a:off x="22212300" y="124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115608</xdr:rowOff>
    </xdr:from>
    <xdr:to>
      <xdr:col>112</xdr:col>
      <xdr:colOff>38100</xdr:colOff>
      <xdr:row>73</xdr:row>
      <xdr:rowOff>45758</xdr:rowOff>
    </xdr:to>
    <xdr:sp macro="" textlink="">
      <xdr:nvSpPr>
        <xdr:cNvPr id="880" name="楕円 879"/>
        <xdr:cNvSpPr/>
      </xdr:nvSpPr>
      <xdr:spPr>
        <a:xfrm>
          <a:off x="21272500" y="124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62285</xdr:rowOff>
    </xdr:from>
    <xdr:ext cx="534377" cy="259045"/>
    <xdr:sp macro="" textlink="">
      <xdr:nvSpPr>
        <xdr:cNvPr id="881" name="テキスト ボックス 880"/>
        <xdr:cNvSpPr txBox="1"/>
      </xdr:nvSpPr>
      <xdr:spPr>
        <a:xfrm>
          <a:off x="21056111" y="122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134430</xdr:rowOff>
    </xdr:from>
    <xdr:to>
      <xdr:col>107</xdr:col>
      <xdr:colOff>101600</xdr:colOff>
      <xdr:row>73</xdr:row>
      <xdr:rowOff>64580</xdr:rowOff>
    </xdr:to>
    <xdr:sp macro="" textlink="">
      <xdr:nvSpPr>
        <xdr:cNvPr id="882" name="楕円 881"/>
        <xdr:cNvSpPr/>
      </xdr:nvSpPr>
      <xdr:spPr>
        <a:xfrm>
          <a:off x="20383500" y="124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81107</xdr:rowOff>
    </xdr:from>
    <xdr:ext cx="534377" cy="259045"/>
    <xdr:sp macro="" textlink="">
      <xdr:nvSpPr>
        <xdr:cNvPr id="883" name="テキスト ボックス 882"/>
        <xdr:cNvSpPr txBox="1"/>
      </xdr:nvSpPr>
      <xdr:spPr>
        <a:xfrm>
          <a:off x="20167111" y="122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116084</xdr:rowOff>
    </xdr:from>
    <xdr:to>
      <xdr:col>102</xdr:col>
      <xdr:colOff>165100</xdr:colOff>
      <xdr:row>73</xdr:row>
      <xdr:rowOff>46234</xdr:rowOff>
    </xdr:to>
    <xdr:sp macro="" textlink="">
      <xdr:nvSpPr>
        <xdr:cNvPr id="884" name="楕円 883"/>
        <xdr:cNvSpPr/>
      </xdr:nvSpPr>
      <xdr:spPr>
        <a:xfrm>
          <a:off x="19494500" y="124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62761</xdr:rowOff>
    </xdr:from>
    <xdr:ext cx="534377" cy="259045"/>
    <xdr:sp macro="" textlink="">
      <xdr:nvSpPr>
        <xdr:cNvPr id="885" name="テキスト ボックス 884"/>
        <xdr:cNvSpPr txBox="1"/>
      </xdr:nvSpPr>
      <xdr:spPr>
        <a:xfrm>
          <a:off x="19278111" y="122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70707</xdr:rowOff>
    </xdr:from>
    <xdr:to>
      <xdr:col>98</xdr:col>
      <xdr:colOff>38100</xdr:colOff>
      <xdr:row>73</xdr:row>
      <xdr:rowOff>857</xdr:rowOff>
    </xdr:to>
    <xdr:sp macro="" textlink="">
      <xdr:nvSpPr>
        <xdr:cNvPr id="886" name="楕円 885"/>
        <xdr:cNvSpPr/>
      </xdr:nvSpPr>
      <xdr:spPr>
        <a:xfrm>
          <a:off x="18605500" y="124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17384</xdr:rowOff>
    </xdr:from>
    <xdr:ext cx="534377" cy="259045"/>
    <xdr:sp macro="" textlink="">
      <xdr:nvSpPr>
        <xdr:cNvPr id="887" name="テキスト ボックス 886"/>
        <xdr:cNvSpPr txBox="1"/>
      </xdr:nvSpPr>
      <xdr:spPr>
        <a:xfrm>
          <a:off x="18389111" y="121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類似団体の住民一人当たりのコストと比較して人件費、普通建設事業費、災害復旧事業費、公債費及び繰出金が大きく上回っている。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町が合併して誕生した市であり、類似した施設も多く、これらの公共施設等の約半数が既に完成後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災害復旧事業費については、前年度と比較し減少しているが、平成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月豪雨災害からの復旧・復興事業が続いているため、類似団体と比較して多いことが要因となっている。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繰出金については、国の繰出基準に準じて特別会計へ繰出しを行っており、令和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年度から公共下水道事業、簡易水道事業が公営企業へ移行されたことにより、減少となっているが、類似団体と比較して多いことから、今後も事業の見直しも含め、計画的な繰出となるよう努める。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114745</xdr:rowOff>
    </xdr:from>
    <xdr:to>
      <xdr:col>24</xdr:col>
      <xdr:colOff>63500</xdr:colOff>
      <xdr:row>36</xdr:row>
      <xdr:rowOff>37402</xdr:rowOff>
    </xdr:to>
    <xdr:cxnSp macro="">
      <xdr:nvCxnSpPr>
        <xdr:cNvPr id="61" name="直線コネクタ 60"/>
        <xdr:cNvCxnSpPr/>
      </xdr:nvCxnSpPr>
      <xdr:spPr>
        <a:xfrm>
          <a:off x="3797300" y="6115495"/>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114745</xdr:rowOff>
    </xdr:from>
    <xdr:to>
      <xdr:col>19</xdr:col>
      <xdr:colOff>177800</xdr:colOff>
      <xdr:row>35</xdr:row>
      <xdr:rowOff>166751</xdr:rowOff>
    </xdr:to>
    <xdr:cxnSp macro="">
      <xdr:nvCxnSpPr>
        <xdr:cNvPr id="64" name="直線コネクタ 63"/>
        <xdr:cNvCxnSpPr/>
      </xdr:nvCxnSpPr>
      <xdr:spPr>
        <a:xfrm flipV="1">
          <a:off x="2908300" y="6115495"/>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161036</xdr:rowOff>
    </xdr:from>
    <xdr:to>
      <xdr:col>15</xdr:col>
      <xdr:colOff>50800</xdr:colOff>
      <xdr:row>35</xdr:row>
      <xdr:rowOff>166751</xdr:rowOff>
    </xdr:to>
    <xdr:cxnSp macro="">
      <xdr:nvCxnSpPr>
        <xdr:cNvPr id="67" name="直線コネクタ 66"/>
        <xdr:cNvCxnSpPr/>
      </xdr:nvCxnSpPr>
      <xdr:spPr>
        <a:xfrm>
          <a:off x="2019300" y="61617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10541</xdr:rowOff>
    </xdr:to>
    <xdr:cxnSp macro="">
      <xdr:nvCxnSpPr>
        <xdr:cNvPr id="70" name="直線コネクタ 69"/>
        <xdr:cNvCxnSpPr/>
      </xdr:nvCxnSpPr>
      <xdr:spPr>
        <a:xfrm flipV="1">
          <a:off x="1130300" y="616178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158052</xdr:rowOff>
    </xdr:from>
    <xdr:to>
      <xdr:col>24</xdr:col>
      <xdr:colOff>114300</xdr:colOff>
      <xdr:row>36</xdr:row>
      <xdr:rowOff>88202</xdr:rowOff>
    </xdr:to>
    <xdr:sp macro="" textlink="">
      <xdr:nvSpPr>
        <xdr:cNvPr id="80" name="楕円 79"/>
        <xdr:cNvSpPr/>
      </xdr:nvSpPr>
      <xdr:spPr>
        <a:xfrm>
          <a:off x="4584700" y="61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136479</xdr:rowOff>
    </xdr:from>
    <xdr:ext cx="469744" cy="259045"/>
    <xdr:sp macro="" textlink="">
      <xdr:nvSpPr>
        <xdr:cNvPr id="81" name="議会費該当値テキスト"/>
        <xdr:cNvSpPr txBox="1"/>
      </xdr:nvSpPr>
      <xdr:spPr>
        <a:xfrm>
          <a:off x="4686300" y="613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63945</xdr:rowOff>
    </xdr:from>
    <xdr:to>
      <xdr:col>20</xdr:col>
      <xdr:colOff>38100</xdr:colOff>
      <xdr:row>35</xdr:row>
      <xdr:rowOff>165545</xdr:rowOff>
    </xdr:to>
    <xdr:sp macro="" textlink="">
      <xdr:nvSpPr>
        <xdr:cNvPr id="82" name="楕円 81"/>
        <xdr:cNvSpPr/>
      </xdr:nvSpPr>
      <xdr:spPr>
        <a:xfrm>
          <a:off x="3746500" y="60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10622</xdr:rowOff>
    </xdr:from>
    <xdr:ext cx="469744" cy="259045"/>
    <xdr:sp macro="" textlink="">
      <xdr:nvSpPr>
        <xdr:cNvPr id="83" name="テキスト ボックス 82"/>
        <xdr:cNvSpPr txBox="1"/>
      </xdr:nvSpPr>
      <xdr:spPr>
        <a:xfrm>
          <a:off x="3562428" y="583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115951</xdr:rowOff>
    </xdr:from>
    <xdr:to>
      <xdr:col>15</xdr:col>
      <xdr:colOff>101600</xdr:colOff>
      <xdr:row>36</xdr:row>
      <xdr:rowOff>46101</xdr:rowOff>
    </xdr:to>
    <xdr:sp macro="" textlink="">
      <xdr:nvSpPr>
        <xdr:cNvPr id="84" name="楕円 83"/>
        <xdr:cNvSpPr/>
      </xdr:nvSpPr>
      <xdr:spPr>
        <a:xfrm>
          <a:off x="2857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37228</xdr:rowOff>
    </xdr:from>
    <xdr:ext cx="469744" cy="259045"/>
    <xdr:sp macro="" textlink="">
      <xdr:nvSpPr>
        <xdr:cNvPr id="85" name="テキスト ボックス 84"/>
        <xdr:cNvSpPr txBox="1"/>
      </xdr:nvSpPr>
      <xdr:spPr>
        <a:xfrm>
          <a:off x="2673428"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110236</xdr:rowOff>
    </xdr:from>
    <xdr:to>
      <xdr:col>10</xdr:col>
      <xdr:colOff>165100</xdr:colOff>
      <xdr:row>36</xdr:row>
      <xdr:rowOff>40386</xdr:rowOff>
    </xdr:to>
    <xdr:sp macro="" textlink="">
      <xdr:nvSpPr>
        <xdr:cNvPr id="86" name="楕円 85"/>
        <xdr:cNvSpPr/>
      </xdr:nvSpPr>
      <xdr:spPr>
        <a:xfrm>
          <a:off x="1968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31513</xdr:rowOff>
    </xdr:from>
    <xdr:ext cx="469744" cy="259045"/>
    <xdr:sp macro="" textlink="">
      <xdr:nvSpPr>
        <xdr:cNvPr id="87" name="テキスト ボックス 86"/>
        <xdr:cNvSpPr txBox="1"/>
      </xdr:nvSpPr>
      <xdr:spPr>
        <a:xfrm>
          <a:off x="1784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131191</xdr:rowOff>
    </xdr:from>
    <xdr:to>
      <xdr:col>6</xdr:col>
      <xdr:colOff>38100</xdr:colOff>
      <xdr:row>36</xdr:row>
      <xdr:rowOff>61341</xdr:rowOff>
    </xdr:to>
    <xdr:sp macro="" textlink="">
      <xdr:nvSpPr>
        <xdr:cNvPr id="88" name="楕円 87"/>
        <xdr:cNvSpPr/>
      </xdr:nvSpPr>
      <xdr:spPr>
        <a:xfrm>
          <a:off x="1079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52468</xdr:rowOff>
    </xdr:from>
    <xdr:ext cx="469744" cy="259045"/>
    <xdr:sp macro="" textlink="">
      <xdr:nvSpPr>
        <xdr:cNvPr id="89" name="テキスト ボックス 88"/>
        <xdr:cNvSpPr txBox="1"/>
      </xdr:nvSpPr>
      <xdr:spPr>
        <a:xfrm>
          <a:off x="895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74043</xdr:rowOff>
    </xdr:from>
    <xdr:to>
      <xdr:col>24</xdr:col>
      <xdr:colOff>63500</xdr:colOff>
      <xdr:row>58</xdr:row>
      <xdr:rowOff>61811</xdr:rowOff>
    </xdr:to>
    <xdr:cxnSp macro="">
      <xdr:nvCxnSpPr>
        <xdr:cNvPr id="120" name="直線コネクタ 119"/>
        <xdr:cNvCxnSpPr/>
      </xdr:nvCxnSpPr>
      <xdr:spPr>
        <a:xfrm flipV="1">
          <a:off x="3797300" y="9846693"/>
          <a:ext cx="838200" cy="1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158099</xdr:rowOff>
    </xdr:from>
    <xdr:to>
      <xdr:col>19</xdr:col>
      <xdr:colOff>177800</xdr:colOff>
      <xdr:row>58</xdr:row>
      <xdr:rowOff>61811</xdr:rowOff>
    </xdr:to>
    <xdr:cxnSp macro="">
      <xdr:nvCxnSpPr>
        <xdr:cNvPr id="123" name="直線コネクタ 122"/>
        <xdr:cNvCxnSpPr/>
      </xdr:nvCxnSpPr>
      <xdr:spPr>
        <a:xfrm>
          <a:off x="2908300" y="9930749"/>
          <a:ext cx="889000" cy="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158099</xdr:rowOff>
    </xdr:from>
    <xdr:to>
      <xdr:col>15</xdr:col>
      <xdr:colOff>50800</xdr:colOff>
      <xdr:row>58</xdr:row>
      <xdr:rowOff>121865</xdr:rowOff>
    </xdr:to>
    <xdr:cxnSp macro="">
      <xdr:nvCxnSpPr>
        <xdr:cNvPr id="126" name="直線コネクタ 125"/>
        <xdr:cNvCxnSpPr/>
      </xdr:nvCxnSpPr>
      <xdr:spPr>
        <a:xfrm flipV="1">
          <a:off x="2019300" y="9930749"/>
          <a:ext cx="889000" cy="1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108596</xdr:rowOff>
    </xdr:from>
    <xdr:to>
      <xdr:col>10</xdr:col>
      <xdr:colOff>114300</xdr:colOff>
      <xdr:row>58</xdr:row>
      <xdr:rowOff>121865</xdr:rowOff>
    </xdr:to>
    <xdr:cxnSp macro="">
      <xdr:nvCxnSpPr>
        <xdr:cNvPr id="129" name="直線コネクタ 128"/>
        <xdr:cNvCxnSpPr/>
      </xdr:nvCxnSpPr>
      <xdr:spPr>
        <a:xfrm>
          <a:off x="1130300" y="10052696"/>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23243</xdr:rowOff>
    </xdr:from>
    <xdr:to>
      <xdr:col>24</xdr:col>
      <xdr:colOff>114300</xdr:colOff>
      <xdr:row>57</xdr:row>
      <xdr:rowOff>124843</xdr:rowOff>
    </xdr:to>
    <xdr:sp macro="" textlink="">
      <xdr:nvSpPr>
        <xdr:cNvPr id="139" name="楕円 138"/>
        <xdr:cNvSpPr/>
      </xdr:nvSpPr>
      <xdr:spPr>
        <a:xfrm>
          <a:off x="4584700" y="97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46120</xdr:rowOff>
    </xdr:from>
    <xdr:ext cx="599010" cy="259045"/>
    <xdr:sp macro="" textlink="">
      <xdr:nvSpPr>
        <xdr:cNvPr id="140" name="総務費該当値テキスト"/>
        <xdr:cNvSpPr txBox="1"/>
      </xdr:nvSpPr>
      <xdr:spPr>
        <a:xfrm>
          <a:off x="4686300" y="964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11011</xdr:rowOff>
    </xdr:from>
    <xdr:to>
      <xdr:col>20</xdr:col>
      <xdr:colOff>38100</xdr:colOff>
      <xdr:row>58</xdr:row>
      <xdr:rowOff>112611</xdr:rowOff>
    </xdr:to>
    <xdr:sp macro="" textlink="">
      <xdr:nvSpPr>
        <xdr:cNvPr id="141" name="楕円 140"/>
        <xdr:cNvSpPr/>
      </xdr:nvSpPr>
      <xdr:spPr>
        <a:xfrm>
          <a:off x="3746500" y="9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129138</xdr:rowOff>
    </xdr:from>
    <xdr:ext cx="599010" cy="259045"/>
    <xdr:sp macro="" textlink="">
      <xdr:nvSpPr>
        <xdr:cNvPr id="142" name="テキスト ボックス 141"/>
        <xdr:cNvSpPr txBox="1"/>
      </xdr:nvSpPr>
      <xdr:spPr>
        <a:xfrm>
          <a:off x="3497795" y="97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107299</xdr:rowOff>
    </xdr:from>
    <xdr:to>
      <xdr:col>15</xdr:col>
      <xdr:colOff>101600</xdr:colOff>
      <xdr:row>58</xdr:row>
      <xdr:rowOff>37449</xdr:rowOff>
    </xdr:to>
    <xdr:sp macro="" textlink="">
      <xdr:nvSpPr>
        <xdr:cNvPr id="143" name="楕円 142"/>
        <xdr:cNvSpPr/>
      </xdr:nvSpPr>
      <xdr:spPr>
        <a:xfrm>
          <a:off x="2857500" y="98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53976</xdr:rowOff>
    </xdr:from>
    <xdr:ext cx="599010" cy="259045"/>
    <xdr:sp macro="" textlink="">
      <xdr:nvSpPr>
        <xdr:cNvPr id="144" name="テキスト ボックス 143"/>
        <xdr:cNvSpPr txBox="1"/>
      </xdr:nvSpPr>
      <xdr:spPr>
        <a:xfrm>
          <a:off x="2608795" y="965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71065</xdr:rowOff>
    </xdr:from>
    <xdr:to>
      <xdr:col>10</xdr:col>
      <xdr:colOff>165100</xdr:colOff>
      <xdr:row>59</xdr:row>
      <xdr:rowOff>1215</xdr:rowOff>
    </xdr:to>
    <xdr:sp macro="" textlink="">
      <xdr:nvSpPr>
        <xdr:cNvPr id="145" name="楕円 144"/>
        <xdr:cNvSpPr/>
      </xdr:nvSpPr>
      <xdr:spPr>
        <a:xfrm>
          <a:off x="1968500" y="10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17742</xdr:rowOff>
    </xdr:from>
    <xdr:ext cx="534377" cy="259045"/>
    <xdr:sp macro="" textlink="">
      <xdr:nvSpPr>
        <xdr:cNvPr id="146" name="テキスト ボックス 145"/>
        <xdr:cNvSpPr txBox="1"/>
      </xdr:nvSpPr>
      <xdr:spPr>
        <a:xfrm>
          <a:off x="1752111" y="97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57796</xdr:rowOff>
    </xdr:from>
    <xdr:to>
      <xdr:col>6</xdr:col>
      <xdr:colOff>38100</xdr:colOff>
      <xdr:row>58</xdr:row>
      <xdr:rowOff>159396</xdr:rowOff>
    </xdr:to>
    <xdr:sp macro="" textlink="">
      <xdr:nvSpPr>
        <xdr:cNvPr id="147" name="楕円 146"/>
        <xdr:cNvSpPr/>
      </xdr:nvSpPr>
      <xdr:spPr>
        <a:xfrm>
          <a:off x="1079500" y="1000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4473</xdr:rowOff>
    </xdr:from>
    <xdr:ext cx="534377" cy="259045"/>
    <xdr:sp macro="" textlink="">
      <xdr:nvSpPr>
        <xdr:cNvPr id="148" name="テキスト ボックス 147"/>
        <xdr:cNvSpPr txBox="1"/>
      </xdr:nvSpPr>
      <xdr:spPr>
        <a:xfrm>
          <a:off x="863111" y="97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14619</xdr:rowOff>
    </xdr:from>
    <xdr:to>
      <xdr:col>24</xdr:col>
      <xdr:colOff>63500</xdr:colOff>
      <xdr:row>76</xdr:row>
      <xdr:rowOff>31088</xdr:rowOff>
    </xdr:to>
    <xdr:cxnSp macro="">
      <xdr:nvCxnSpPr>
        <xdr:cNvPr id="176" name="直線コネクタ 175"/>
        <xdr:cNvCxnSpPr/>
      </xdr:nvCxnSpPr>
      <xdr:spPr>
        <a:xfrm flipV="1">
          <a:off x="3797300" y="13044819"/>
          <a:ext cx="8382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28386</xdr:rowOff>
    </xdr:from>
    <xdr:to>
      <xdr:col>19</xdr:col>
      <xdr:colOff>177800</xdr:colOff>
      <xdr:row>76</xdr:row>
      <xdr:rowOff>31088</xdr:rowOff>
    </xdr:to>
    <xdr:cxnSp macro="">
      <xdr:nvCxnSpPr>
        <xdr:cNvPr id="179" name="直線コネクタ 178"/>
        <xdr:cNvCxnSpPr/>
      </xdr:nvCxnSpPr>
      <xdr:spPr>
        <a:xfrm>
          <a:off x="2908300" y="1305858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24239</xdr:rowOff>
    </xdr:from>
    <xdr:to>
      <xdr:col>15</xdr:col>
      <xdr:colOff>50800</xdr:colOff>
      <xdr:row>76</xdr:row>
      <xdr:rowOff>28386</xdr:rowOff>
    </xdr:to>
    <xdr:cxnSp macro="">
      <xdr:nvCxnSpPr>
        <xdr:cNvPr id="182" name="直線コネクタ 181"/>
        <xdr:cNvCxnSpPr/>
      </xdr:nvCxnSpPr>
      <xdr:spPr>
        <a:xfrm>
          <a:off x="2019300" y="13054439"/>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24239</xdr:rowOff>
    </xdr:from>
    <xdr:to>
      <xdr:col>10</xdr:col>
      <xdr:colOff>114300</xdr:colOff>
      <xdr:row>76</xdr:row>
      <xdr:rowOff>110668</xdr:rowOff>
    </xdr:to>
    <xdr:cxnSp macro="">
      <xdr:nvCxnSpPr>
        <xdr:cNvPr id="185" name="直線コネクタ 184"/>
        <xdr:cNvCxnSpPr/>
      </xdr:nvCxnSpPr>
      <xdr:spPr>
        <a:xfrm flipV="1">
          <a:off x="1130300" y="13054439"/>
          <a:ext cx="8890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135269</xdr:rowOff>
    </xdr:from>
    <xdr:to>
      <xdr:col>24</xdr:col>
      <xdr:colOff>114300</xdr:colOff>
      <xdr:row>76</xdr:row>
      <xdr:rowOff>65419</xdr:rowOff>
    </xdr:to>
    <xdr:sp macro="" textlink="">
      <xdr:nvSpPr>
        <xdr:cNvPr id="195" name="楕円 194"/>
        <xdr:cNvSpPr/>
      </xdr:nvSpPr>
      <xdr:spPr>
        <a:xfrm>
          <a:off x="4584700" y="12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158146</xdr:rowOff>
    </xdr:from>
    <xdr:ext cx="599010" cy="259045"/>
    <xdr:sp macro="" textlink="">
      <xdr:nvSpPr>
        <xdr:cNvPr id="196" name="民生費該当値テキスト"/>
        <xdr:cNvSpPr txBox="1"/>
      </xdr:nvSpPr>
      <xdr:spPr>
        <a:xfrm>
          <a:off x="4686300" y="1284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151738</xdr:rowOff>
    </xdr:from>
    <xdr:to>
      <xdr:col>20</xdr:col>
      <xdr:colOff>38100</xdr:colOff>
      <xdr:row>76</xdr:row>
      <xdr:rowOff>81888</xdr:rowOff>
    </xdr:to>
    <xdr:sp macro="" textlink="">
      <xdr:nvSpPr>
        <xdr:cNvPr id="197" name="楕円 196"/>
        <xdr:cNvSpPr/>
      </xdr:nvSpPr>
      <xdr:spPr>
        <a:xfrm>
          <a:off x="3746500" y="130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98414</xdr:rowOff>
    </xdr:from>
    <xdr:ext cx="599010" cy="259045"/>
    <xdr:sp macro="" textlink="">
      <xdr:nvSpPr>
        <xdr:cNvPr id="198" name="テキスト ボックス 197"/>
        <xdr:cNvSpPr txBox="1"/>
      </xdr:nvSpPr>
      <xdr:spPr>
        <a:xfrm>
          <a:off x="3497795" y="127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149036</xdr:rowOff>
    </xdr:from>
    <xdr:to>
      <xdr:col>15</xdr:col>
      <xdr:colOff>101600</xdr:colOff>
      <xdr:row>76</xdr:row>
      <xdr:rowOff>79186</xdr:rowOff>
    </xdr:to>
    <xdr:sp macro="" textlink="">
      <xdr:nvSpPr>
        <xdr:cNvPr id="199" name="楕円 198"/>
        <xdr:cNvSpPr/>
      </xdr:nvSpPr>
      <xdr:spPr>
        <a:xfrm>
          <a:off x="2857500" y="13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95713</xdr:rowOff>
    </xdr:from>
    <xdr:ext cx="599010" cy="259045"/>
    <xdr:sp macro="" textlink="">
      <xdr:nvSpPr>
        <xdr:cNvPr id="200" name="テキスト ボックス 199"/>
        <xdr:cNvSpPr txBox="1"/>
      </xdr:nvSpPr>
      <xdr:spPr>
        <a:xfrm>
          <a:off x="2608795" y="127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144889</xdr:rowOff>
    </xdr:from>
    <xdr:to>
      <xdr:col>10</xdr:col>
      <xdr:colOff>165100</xdr:colOff>
      <xdr:row>76</xdr:row>
      <xdr:rowOff>75039</xdr:rowOff>
    </xdr:to>
    <xdr:sp macro="" textlink="">
      <xdr:nvSpPr>
        <xdr:cNvPr id="201" name="楕円 200"/>
        <xdr:cNvSpPr/>
      </xdr:nvSpPr>
      <xdr:spPr>
        <a:xfrm>
          <a:off x="1968500" y="130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91566</xdr:rowOff>
    </xdr:from>
    <xdr:ext cx="599010" cy="259045"/>
    <xdr:sp macro="" textlink="">
      <xdr:nvSpPr>
        <xdr:cNvPr id="202" name="テキスト ボックス 201"/>
        <xdr:cNvSpPr txBox="1"/>
      </xdr:nvSpPr>
      <xdr:spPr>
        <a:xfrm>
          <a:off x="1719795" y="1277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59868</xdr:rowOff>
    </xdr:from>
    <xdr:to>
      <xdr:col>6</xdr:col>
      <xdr:colOff>38100</xdr:colOff>
      <xdr:row>76</xdr:row>
      <xdr:rowOff>161468</xdr:rowOff>
    </xdr:to>
    <xdr:sp macro="" textlink="">
      <xdr:nvSpPr>
        <xdr:cNvPr id="203" name="楕円 202"/>
        <xdr:cNvSpPr/>
      </xdr:nvSpPr>
      <xdr:spPr>
        <a:xfrm>
          <a:off x="10795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6545</xdr:rowOff>
    </xdr:from>
    <xdr:ext cx="599010" cy="259045"/>
    <xdr:sp macro="" textlink="">
      <xdr:nvSpPr>
        <xdr:cNvPr id="204" name="テキスト ボックス 203"/>
        <xdr:cNvSpPr txBox="1"/>
      </xdr:nvSpPr>
      <xdr:spPr>
        <a:xfrm>
          <a:off x="830795" y="1286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38801</xdr:rowOff>
    </xdr:from>
    <xdr:to>
      <xdr:col>24</xdr:col>
      <xdr:colOff>63500</xdr:colOff>
      <xdr:row>95</xdr:row>
      <xdr:rowOff>118560</xdr:rowOff>
    </xdr:to>
    <xdr:cxnSp macro="">
      <xdr:nvCxnSpPr>
        <xdr:cNvPr id="235" name="直線コネクタ 234"/>
        <xdr:cNvCxnSpPr/>
      </xdr:nvCxnSpPr>
      <xdr:spPr>
        <a:xfrm>
          <a:off x="3797300" y="16326551"/>
          <a:ext cx="838200" cy="7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10944</xdr:rowOff>
    </xdr:from>
    <xdr:to>
      <xdr:col>19</xdr:col>
      <xdr:colOff>177800</xdr:colOff>
      <xdr:row>95</xdr:row>
      <xdr:rowOff>38801</xdr:rowOff>
    </xdr:to>
    <xdr:cxnSp macro="">
      <xdr:nvCxnSpPr>
        <xdr:cNvPr id="238" name="直線コネクタ 237"/>
        <xdr:cNvCxnSpPr/>
      </xdr:nvCxnSpPr>
      <xdr:spPr>
        <a:xfrm>
          <a:off x="2908300" y="16298694"/>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10944</xdr:rowOff>
    </xdr:from>
    <xdr:to>
      <xdr:col>15</xdr:col>
      <xdr:colOff>50800</xdr:colOff>
      <xdr:row>96</xdr:row>
      <xdr:rowOff>50927</xdr:rowOff>
    </xdr:to>
    <xdr:cxnSp macro="">
      <xdr:nvCxnSpPr>
        <xdr:cNvPr id="241" name="直線コネクタ 240"/>
        <xdr:cNvCxnSpPr/>
      </xdr:nvCxnSpPr>
      <xdr:spPr>
        <a:xfrm flipV="1">
          <a:off x="2019300" y="16298694"/>
          <a:ext cx="889000" cy="2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151881</xdr:rowOff>
    </xdr:from>
    <xdr:to>
      <xdr:col>10</xdr:col>
      <xdr:colOff>114300</xdr:colOff>
      <xdr:row>96</xdr:row>
      <xdr:rowOff>50927</xdr:rowOff>
    </xdr:to>
    <xdr:cxnSp macro="">
      <xdr:nvCxnSpPr>
        <xdr:cNvPr id="244" name="直線コネクタ 243"/>
        <xdr:cNvCxnSpPr/>
      </xdr:nvCxnSpPr>
      <xdr:spPr>
        <a:xfrm>
          <a:off x="1130300" y="15925281"/>
          <a:ext cx="889000" cy="58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67760</xdr:rowOff>
    </xdr:from>
    <xdr:to>
      <xdr:col>24</xdr:col>
      <xdr:colOff>114300</xdr:colOff>
      <xdr:row>95</xdr:row>
      <xdr:rowOff>169360</xdr:rowOff>
    </xdr:to>
    <xdr:sp macro="" textlink="">
      <xdr:nvSpPr>
        <xdr:cNvPr id="254" name="楕円 253"/>
        <xdr:cNvSpPr/>
      </xdr:nvSpPr>
      <xdr:spPr>
        <a:xfrm>
          <a:off x="4584700" y="163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90637</xdr:rowOff>
    </xdr:from>
    <xdr:ext cx="534377" cy="259045"/>
    <xdr:sp macro="" textlink="">
      <xdr:nvSpPr>
        <xdr:cNvPr id="255" name="衛生費該当値テキスト"/>
        <xdr:cNvSpPr txBox="1"/>
      </xdr:nvSpPr>
      <xdr:spPr>
        <a:xfrm>
          <a:off x="4686300" y="162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159451</xdr:rowOff>
    </xdr:from>
    <xdr:to>
      <xdr:col>20</xdr:col>
      <xdr:colOff>38100</xdr:colOff>
      <xdr:row>95</xdr:row>
      <xdr:rowOff>89601</xdr:rowOff>
    </xdr:to>
    <xdr:sp macro="" textlink="">
      <xdr:nvSpPr>
        <xdr:cNvPr id="256" name="楕円 255"/>
        <xdr:cNvSpPr/>
      </xdr:nvSpPr>
      <xdr:spPr>
        <a:xfrm>
          <a:off x="3746500" y="162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106128</xdr:rowOff>
    </xdr:from>
    <xdr:ext cx="534377" cy="259045"/>
    <xdr:sp macro="" textlink="">
      <xdr:nvSpPr>
        <xdr:cNvPr id="257" name="テキスト ボックス 256"/>
        <xdr:cNvSpPr txBox="1"/>
      </xdr:nvSpPr>
      <xdr:spPr>
        <a:xfrm>
          <a:off x="3530111" y="160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131594</xdr:rowOff>
    </xdr:from>
    <xdr:to>
      <xdr:col>15</xdr:col>
      <xdr:colOff>101600</xdr:colOff>
      <xdr:row>95</xdr:row>
      <xdr:rowOff>61744</xdr:rowOff>
    </xdr:to>
    <xdr:sp macro="" textlink="">
      <xdr:nvSpPr>
        <xdr:cNvPr id="258" name="楕円 257"/>
        <xdr:cNvSpPr/>
      </xdr:nvSpPr>
      <xdr:spPr>
        <a:xfrm>
          <a:off x="2857500" y="16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78271</xdr:rowOff>
    </xdr:from>
    <xdr:ext cx="534377" cy="259045"/>
    <xdr:sp macro="" textlink="">
      <xdr:nvSpPr>
        <xdr:cNvPr id="259" name="テキスト ボックス 258"/>
        <xdr:cNvSpPr txBox="1"/>
      </xdr:nvSpPr>
      <xdr:spPr>
        <a:xfrm>
          <a:off x="2641111" y="160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xdr:rowOff>
    </xdr:from>
    <xdr:to>
      <xdr:col>10</xdr:col>
      <xdr:colOff>165100</xdr:colOff>
      <xdr:row>96</xdr:row>
      <xdr:rowOff>101727</xdr:rowOff>
    </xdr:to>
    <xdr:sp macro="" textlink="">
      <xdr:nvSpPr>
        <xdr:cNvPr id="260" name="楕円 259"/>
        <xdr:cNvSpPr/>
      </xdr:nvSpPr>
      <xdr:spPr>
        <a:xfrm>
          <a:off x="1968500" y="164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92854</xdr:rowOff>
    </xdr:from>
    <xdr:ext cx="534377" cy="259045"/>
    <xdr:sp macro="" textlink="">
      <xdr:nvSpPr>
        <xdr:cNvPr id="261" name="テキスト ボックス 260"/>
        <xdr:cNvSpPr txBox="1"/>
      </xdr:nvSpPr>
      <xdr:spPr>
        <a:xfrm>
          <a:off x="1752111" y="1655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101081</xdr:rowOff>
    </xdr:from>
    <xdr:to>
      <xdr:col>6</xdr:col>
      <xdr:colOff>38100</xdr:colOff>
      <xdr:row>93</xdr:row>
      <xdr:rowOff>31231</xdr:rowOff>
    </xdr:to>
    <xdr:sp macro="" textlink="">
      <xdr:nvSpPr>
        <xdr:cNvPr id="262" name="楕円 261"/>
        <xdr:cNvSpPr/>
      </xdr:nvSpPr>
      <xdr:spPr>
        <a:xfrm>
          <a:off x="1079500" y="158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47758</xdr:rowOff>
    </xdr:from>
    <xdr:ext cx="599010" cy="259045"/>
    <xdr:sp macro="" textlink="">
      <xdr:nvSpPr>
        <xdr:cNvPr id="263" name="テキスト ボックス 262"/>
        <xdr:cNvSpPr txBox="1"/>
      </xdr:nvSpPr>
      <xdr:spPr>
        <a:xfrm>
          <a:off x="830795" y="1564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91694</xdr:rowOff>
    </xdr:from>
    <xdr:to>
      <xdr:col>55</xdr:col>
      <xdr:colOff>0</xdr:colOff>
      <xdr:row>38</xdr:row>
      <xdr:rowOff>147865</xdr:rowOff>
    </xdr:to>
    <xdr:cxnSp macro="">
      <xdr:nvCxnSpPr>
        <xdr:cNvPr id="294" name="直線コネクタ 293"/>
        <xdr:cNvCxnSpPr/>
      </xdr:nvCxnSpPr>
      <xdr:spPr>
        <a:xfrm>
          <a:off x="9639300" y="6606794"/>
          <a:ext cx="838200" cy="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89408</xdr:rowOff>
    </xdr:from>
    <xdr:to>
      <xdr:col>50</xdr:col>
      <xdr:colOff>114300</xdr:colOff>
      <xdr:row>38</xdr:row>
      <xdr:rowOff>91694</xdr:rowOff>
    </xdr:to>
    <xdr:cxnSp macro="">
      <xdr:nvCxnSpPr>
        <xdr:cNvPr id="297" name="直線コネクタ 296"/>
        <xdr:cNvCxnSpPr/>
      </xdr:nvCxnSpPr>
      <xdr:spPr>
        <a:xfrm>
          <a:off x="8750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89408</xdr:rowOff>
    </xdr:to>
    <xdr:cxnSp macro="">
      <xdr:nvCxnSpPr>
        <xdr:cNvPr id="300" name="直線コネクタ 299"/>
        <xdr:cNvCxnSpPr/>
      </xdr:nvCxnSpPr>
      <xdr:spPr>
        <a:xfrm>
          <a:off x="7861300" y="660287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87775</xdr:rowOff>
    </xdr:from>
    <xdr:to>
      <xdr:col>41</xdr:col>
      <xdr:colOff>50800</xdr:colOff>
      <xdr:row>38</xdr:row>
      <xdr:rowOff>135128</xdr:rowOff>
    </xdr:to>
    <xdr:cxnSp macro="">
      <xdr:nvCxnSpPr>
        <xdr:cNvPr id="303" name="直線コネクタ 302"/>
        <xdr:cNvCxnSpPr/>
      </xdr:nvCxnSpPr>
      <xdr:spPr>
        <a:xfrm flipV="1">
          <a:off x="6972300" y="660287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97065</xdr:rowOff>
    </xdr:from>
    <xdr:to>
      <xdr:col>55</xdr:col>
      <xdr:colOff>50800</xdr:colOff>
      <xdr:row>39</xdr:row>
      <xdr:rowOff>27215</xdr:rowOff>
    </xdr:to>
    <xdr:sp macro="" textlink="">
      <xdr:nvSpPr>
        <xdr:cNvPr id="313" name="楕円 312"/>
        <xdr:cNvSpPr/>
      </xdr:nvSpPr>
      <xdr:spPr>
        <a:xfrm>
          <a:off x="104267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11992</xdr:rowOff>
    </xdr:from>
    <xdr:ext cx="378565" cy="259045"/>
    <xdr:sp macro="" textlink="">
      <xdr:nvSpPr>
        <xdr:cNvPr id="314" name="労働費該当値テキスト"/>
        <xdr:cNvSpPr txBox="1"/>
      </xdr:nvSpPr>
      <xdr:spPr>
        <a:xfrm>
          <a:off x="10528300" y="65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15" name="楕円 314"/>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16" name="テキスト ボックス 315"/>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7" name="楕円 316"/>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18" name="テキスト ボックス 317"/>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36975</xdr:rowOff>
    </xdr:from>
    <xdr:to>
      <xdr:col>41</xdr:col>
      <xdr:colOff>101600</xdr:colOff>
      <xdr:row>38</xdr:row>
      <xdr:rowOff>138575</xdr:rowOff>
    </xdr:to>
    <xdr:sp macro="" textlink="">
      <xdr:nvSpPr>
        <xdr:cNvPr id="319" name="楕円 318"/>
        <xdr:cNvSpPr/>
      </xdr:nvSpPr>
      <xdr:spPr>
        <a:xfrm>
          <a:off x="781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129702</xdr:rowOff>
    </xdr:from>
    <xdr:ext cx="378565" cy="259045"/>
    <xdr:sp macro="" textlink="">
      <xdr:nvSpPr>
        <xdr:cNvPr id="320" name="テキスト ボックス 319"/>
        <xdr:cNvSpPr txBox="1"/>
      </xdr:nvSpPr>
      <xdr:spPr>
        <a:xfrm>
          <a:off x="7672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21" name="楕円 320"/>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2" name="テキスト ボックス 321"/>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155428</xdr:rowOff>
    </xdr:from>
    <xdr:to>
      <xdr:col>55</xdr:col>
      <xdr:colOff>0</xdr:colOff>
      <xdr:row>56</xdr:row>
      <xdr:rowOff>157504</xdr:rowOff>
    </xdr:to>
    <xdr:cxnSp macro="">
      <xdr:nvCxnSpPr>
        <xdr:cNvPr id="349" name="直線コネクタ 348"/>
        <xdr:cNvCxnSpPr/>
      </xdr:nvCxnSpPr>
      <xdr:spPr>
        <a:xfrm flipV="1">
          <a:off x="9639300" y="9756628"/>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157504</xdr:rowOff>
    </xdr:from>
    <xdr:to>
      <xdr:col>50</xdr:col>
      <xdr:colOff>114300</xdr:colOff>
      <xdr:row>56</xdr:row>
      <xdr:rowOff>171037</xdr:rowOff>
    </xdr:to>
    <xdr:cxnSp macro="">
      <xdr:nvCxnSpPr>
        <xdr:cNvPr id="352" name="直線コネクタ 351"/>
        <xdr:cNvCxnSpPr/>
      </xdr:nvCxnSpPr>
      <xdr:spPr>
        <a:xfrm flipV="1">
          <a:off x="8750300" y="975870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171037</xdr:rowOff>
    </xdr:from>
    <xdr:to>
      <xdr:col>45</xdr:col>
      <xdr:colOff>177800</xdr:colOff>
      <xdr:row>57</xdr:row>
      <xdr:rowOff>1644</xdr:rowOff>
    </xdr:to>
    <xdr:cxnSp macro="">
      <xdr:nvCxnSpPr>
        <xdr:cNvPr id="355" name="直線コネクタ 354"/>
        <xdr:cNvCxnSpPr/>
      </xdr:nvCxnSpPr>
      <xdr:spPr>
        <a:xfrm flipV="1">
          <a:off x="7861300" y="977223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1644</xdr:rowOff>
    </xdr:from>
    <xdr:to>
      <xdr:col>41</xdr:col>
      <xdr:colOff>50800</xdr:colOff>
      <xdr:row>57</xdr:row>
      <xdr:rowOff>22141</xdr:rowOff>
    </xdr:to>
    <xdr:cxnSp macro="">
      <xdr:nvCxnSpPr>
        <xdr:cNvPr id="358" name="直線コネクタ 357"/>
        <xdr:cNvCxnSpPr/>
      </xdr:nvCxnSpPr>
      <xdr:spPr>
        <a:xfrm flipV="1">
          <a:off x="6972300" y="977429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104628</xdr:rowOff>
    </xdr:from>
    <xdr:to>
      <xdr:col>55</xdr:col>
      <xdr:colOff>50800</xdr:colOff>
      <xdr:row>57</xdr:row>
      <xdr:rowOff>34778</xdr:rowOff>
    </xdr:to>
    <xdr:sp macro="" textlink="">
      <xdr:nvSpPr>
        <xdr:cNvPr id="368" name="楕円 367"/>
        <xdr:cNvSpPr/>
      </xdr:nvSpPr>
      <xdr:spPr>
        <a:xfrm>
          <a:off x="10426700" y="9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127505</xdr:rowOff>
    </xdr:from>
    <xdr:ext cx="534377" cy="259045"/>
    <xdr:sp macro="" textlink="">
      <xdr:nvSpPr>
        <xdr:cNvPr id="369" name="農林水産業費該当値テキスト"/>
        <xdr:cNvSpPr txBox="1"/>
      </xdr:nvSpPr>
      <xdr:spPr>
        <a:xfrm>
          <a:off x="10528300" y="955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106704</xdr:rowOff>
    </xdr:from>
    <xdr:to>
      <xdr:col>50</xdr:col>
      <xdr:colOff>165100</xdr:colOff>
      <xdr:row>57</xdr:row>
      <xdr:rowOff>36854</xdr:rowOff>
    </xdr:to>
    <xdr:sp macro="" textlink="">
      <xdr:nvSpPr>
        <xdr:cNvPr id="370" name="楕円 369"/>
        <xdr:cNvSpPr/>
      </xdr:nvSpPr>
      <xdr:spPr>
        <a:xfrm>
          <a:off x="9588500" y="97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53381</xdr:rowOff>
    </xdr:from>
    <xdr:ext cx="534377" cy="259045"/>
    <xdr:sp macro="" textlink="">
      <xdr:nvSpPr>
        <xdr:cNvPr id="371" name="テキスト ボックス 370"/>
        <xdr:cNvSpPr txBox="1"/>
      </xdr:nvSpPr>
      <xdr:spPr>
        <a:xfrm>
          <a:off x="9372111" y="94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120237</xdr:rowOff>
    </xdr:from>
    <xdr:to>
      <xdr:col>46</xdr:col>
      <xdr:colOff>38100</xdr:colOff>
      <xdr:row>57</xdr:row>
      <xdr:rowOff>50387</xdr:rowOff>
    </xdr:to>
    <xdr:sp macro="" textlink="">
      <xdr:nvSpPr>
        <xdr:cNvPr id="372" name="楕円 371"/>
        <xdr:cNvSpPr/>
      </xdr:nvSpPr>
      <xdr:spPr>
        <a:xfrm>
          <a:off x="8699500" y="9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66914</xdr:rowOff>
    </xdr:from>
    <xdr:ext cx="534377" cy="259045"/>
    <xdr:sp macro="" textlink="">
      <xdr:nvSpPr>
        <xdr:cNvPr id="373" name="テキスト ボックス 372"/>
        <xdr:cNvSpPr txBox="1"/>
      </xdr:nvSpPr>
      <xdr:spPr>
        <a:xfrm>
          <a:off x="8483111" y="94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122294</xdr:rowOff>
    </xdr:from>
    <xdr:to>
      <xdr:col>41</xdr:col>
      <xdr:colOff>101600</xdr:colOff>
      <xdr:row>57</xdr:row>
      <xdr:rowOff>52444</xdr:rowOff>
    </xdr:to>
    <xdr:sp macro="" textlink="">
      <xdr:nvSpPr>
        <xdr:cNvPr id="374" name="楕円 373"/>
        <xdr:cNvSpPr/>
      </xdr:nvSpPr>
      <xdr:spPr>
        <a:xfrm>
          <a:off x="7810500" y="97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68971</xdr:rowOff>
    </xdr:from>
    <xdr:ext cx="534377" cy="259045"/>
    <xdr:sp macro="" textlink="">
      <xdr:nvSpPr>
        <xdr:cNvPr id="375" name="テキスト ボックス 374"/>
        <xdr:cNvSpPr txBox="1"/>
      </xdr:nvSpPr>
      <xdr:spPr>
        <a:xfrm>
          <a:off x="7594111" y="94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142791</xdr:rowOff>
    </xdr:from>
    <xdr:to>
      <xdr:col>36</xdr:col>
      <xdr:colOff>165100</xdr:colOff>
      <xdr:row>57</xdr:row>
      <xdr:rowOff>72941</xdr:rowOff>
    </xdr:to>
    <xdr:sp macro="" textlink="">
      <xdr:nvSpPr>
        <xdr:cNvPr id="376" name="楕円 375"/>
        <xdr:cNvSpPr/>
      </xdr:nvSpPr>
      <xdr:spPr>
        <a:xfrm>
          <a:off x="6921500" y="974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89468</xdr:rowOff>
    </xdr:from>
    <xdr:ext cx="534377" cy="259045"/>
    <xdr:sp macro="" textlink="">
      <xdr:nvSpPr>
        <xdr:cNvPr id="377" name="テキスト ボックス 376"/>
        <xdr:cNvSpPr txBox="1"/>
      </xdr:nvSpPr>
      <xdr:spPr>
        <a:xfrm>
          <a:off x="6705111" y="95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4318</xdr:rowOff>
    </xdr:from>
    <xdr:to>
      <xdr:col>55</xdr:col>
      <xdr:colOff>0</xdr:colOff>
      <xdr:row>77</xdr:row>
      <xdr:rowOff>48089</xdr:rowOff>
    </xdr:to>
    <xdr:cxnSp macro="">
      <xdr:nvCxnSpPr>
        <xdr:cNvPr id="402" name="直線コネクタ 401"/>
        <xdr:cNvCxnSpPr/>
      </xdr:nvCxnSpPr>
      <xdr:spPr>
        <a:xfrm flipV="1">
          <a:off x="9639300" y="13205968"/>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48089</xdr:rowOff>
    </xdr:from>
    <xdr:to>
      <xdr:col>50</xdr:col>
      <xdr:colOff>114300</xdr:colOff>
      <xdr:row>77</xdr:row>
      <xdr:rowOff>116235</xdr:rowOff>
    </xdr:to>
    <xdr:cxnSp macro="">
      <xdr:nvCxnSpPr>
        <xdr:cNvPr id="405" name="直線コネクタ 404"/>
        <xdr:cNvCxnSpPr/>
      </xdr:nvCxnSpPr>
      <xdr:spPr>
        <a:xfrm flipV="1">
          <a:off x="8750300" y="13249739"/>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116235</xdr:rowOff>
    </xdr:from>
    <xdr:to>
      <xdr:col>45</xdr:col>
      <xdr:colOff>177800</xdr:colOff>
      <xdr:row>77</xdr:row>
      <xdr:rowOff>121464</xdr:rowOff>
    </xdr:to>
    <xdr:cxnSp macro="">
      <xdr:nvCxnSpPr>
        <xdr:cNvPr id="408" name="直線コネクタ 407"/>
        <xdr:cNvCxnSpPr/>
      </xdr:nvCxnSpPr>
      <xdr:spPr>
        <a:xfrm flipV="1">
          <a:off x="7861300" y="13317885"/>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119052</xdr:rowOff>
    </xdr:from>
    <xdr:to>
      <xdr:col>41</xdr:col>
      <xdr:colOff>50800</xdr:colOff>
      <xdr:row>77</xdr:row>
      <xdr:rowOff>121464</xdr:rowOff>
    </xdr:to>
    <xdr:cxnSp macro="">
      <xdr:nvCxnSpPr>
        <xdr:cNvPr id="411" name="直線コネクタ 410"/>
        <xdr:cNvCxnSpPr/>
      </xdr:nvCxnSpPr>
      <xdr:spPr>
        <a:xfrm>
          <a:off x="6972300" y="13320702"/>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124968</xdr:rowOff>
    </xdr:from>
    <xdr:to>
      <xdr:col>55</xdr:col>
      <xdr:colOff>50800</xdr:colOff>
      <xdr:row>77</xdr:row>
      <xdr:rowOff>55118</xdr:rowOff>
    </xdr:to>
    <xdr:sp macro="" textlink="">
      <xdr:nvSpPr>
        <xdr:cNvPr id="421" name="楕円 420"/>
        <xdr:cNvSpPr/>
      </xdr:nvSpPr>
      <xdr:spPr>
        <a:xfrm>
          <a:off x="10426700" y="131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147845</xdr:rowOff>
    </xdr:from>
    <xdr:ext cx="534377" cy="259045"/>
    <xdr:sp macro="" textlink="">
      <xdr:nvSpPr>
        <xdr:cNvPr id="422" name="商工費該当値テキスト"/>
        <xdr:cNvSpPr txBox="1"/>
      </xdr:nvSpPr>
      <xdr:spPr>
        <a:xfrm>
          <a:off x="10528300" y="130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168739</xdr:rowOff>
    </xdr:from>
    <xdr:to>
      <xdr:col>50</xdr:col>
      <xdr:colOff>165100</xdr:colOff>
      <xdr:row>77</xdr:row>
      <xdr:rowOff>98889</xdr:rowOff>
    </xdr:to>
    <xdr:sp macro="" textlink="">
      <xdr:nvSpPr>
        <xdr:cNvPr id="423" name="楕円 422"/>
        <xdr:cNvSpPr/>
      </xdr:nvSpPr>
      <xdr:spPr>
        <a:xfrm>
          <a:off x="9588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115416</xdr:rowOff>
    </xdr:from>
    <xdr:ext cx="534377" cy="259045"/>
    <xdr:sp macro="" textlink="">
      <xdr:nvSpPr>
        <xdr:cNvPr id="424" name="テキスト ボックス 423"/>
        <xdr:cNvSpPr txBox="1"/>
      </xdr:nvSpPr>
      <xdr:spPr>
        <a:xfrm>
          <a:off x="9372111" y="129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65435</xdr:rowOff>
    </xdr:from>
    <xdr:to>
      <xdr:col>46</xdr:col>
      <xdr:colOff>38100</xdr:colOff>
      <xdr:row>77</xdr:row>
      <xdr:rowOff>167035</xdr:rowOff>
    </xdr:to>
    <xdr:sp macro="" textlink="">
      <xdr:nvSpPr>
        <xdr:cNvPr id="425" name="楕円 424"/>
        <xdr:cNvSpPr/>
      </xdr:nvSpPr>
      <xdr:spPr>
        <a:xfrm>
          <a:off x="8699500" y="132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158162</xdr:rowOff>
    </xdr:from>
    <xdr:ext cx="534377" cy="259045"/>
    <xdr:sp macro="" textlink="">
      <xdr:nvSpPr>
        <xdr:cNvPr id="426" name="テキスト ボックス 425"/>
        <xdr:cNvSpPr txBox="1"/>
      </xdr:nvSpPr>
      <xdr:spPr>
        <a:xfrm>
          <a:off x="8483111" y="133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70664</xdr:rowOff>
    </xdr:from>
    <xdr:to>
      <xdr:col>41</xdr:col>
      <xdr:colOff>101600</xdr:colOff>
      <xdr:row>78</xdr:row>
      <xdr:rowOff>814</xdr:rowOff>
    </xdr:to>
    <xdr:sp macro="" textlink="">
      <xdr:nvSpPr>
        <xdr:cNvPr id="427" name="楕円 426"/>
        <xdr:cNvSpPr/>
      </xdr:nvSpPr>
      <xdr:spPr>
        <a:xfrm>
          <a:off x="7810500" y="13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163391</xdr:rowOff>
    </xdr:from>
    <xdr:ext cx="534377" cy="259045"/>
    <xdr:sp macro="" textlink="">
      <xdr:nvSpPr>
        <xdr:cNvPr id="428" name="テキスト ボックス 427"/>
        <xdr:cNvSpPr txBox="1"/>
      </xdr:nvSpPr>
      <xdr:spPr>
        <a:xfrm>
          <a:off x="7594111" y="133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68252</xdr:rowOff>
    </xdr:from>
    <xdr:to>
      <xdr:col>36</xdr:col>
      <xdr:colOff>165100</xdr:colOff>
      <xdr:row>77</xdr:row>
      <xdr:rowOff>169852</xdr:rowOff>
    </xdr:to>
    <xdr:sp macro="" textlink="">
      <xdr:nvSpPr>
        <xdr:cNvPr id="429" name="楕円 428"/>
        <xdr:cNvSpPr/>
      </xdr:nvSpPr>
      <xdr:spPr>
        <a:xfrm>
          <a:off x="6921500" y="132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160979</xdr:rowOff>
    </xdr:from>
    <xdr:ext cx="534377" cy="259045"/>
    <xdr:sp macro="" textlink="">
      <xdr:nvSpPr>
        <xdr:cNvPr id="430" name="テキスト ボックス 429"/>
        <xdr:cNvSpPr txBox="1"/>
      </xdr:nvSpPr>
      <xdr:spPr>
        <a:xfrm>
          <a:off x="6705111" y="133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5197</xdr:rowOff>
    </xdr:from>
    <xdr:to>
      <xdr:col>55</xdr:col>
      <xdr:colOff>0</xdr:colOff>
      <xdr:row>96</xdr:row>
      <xdr:rowOff>47281</xdr:rowOff>
    </xdr:to>
    <xdr:cxnSp macro="">
      <xdr:nvCxnSpPr>
        <xdr:cNvPr id="461" name="直線コネクタ 460"/>
        <xdr:cNvCxnSpPr/>
      </xdr:nvCxnSpPr>
      <xdr:spPr>
        <a:xfrm flipV="1">
          <a:off x="9639300" y="16292947"/>
          <a:ext cx="838200" cy="2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45016</xdr:rowOff>
    </xdr:from>
    <xdr:to>
      <xdr:col>50</xdr:col>
      <xdr:colOff>114300</xdr:colOff>
      <xdr:row>96</xdr:row>
      <xdr:rowOff>47281</xdr:rowOff>
    </xdr:to>
    <xdr:cxnSp macro="">
      <xdr:nvCxnSpPr>
        <xdr:cNvPr id="464" name="直線コネクタ 463"/>
        <xdr:cNvCxnSpPr/>
      </xdr:nvCxnSpPr>
      <xdr:spPr>
        <a:xfrm>
          <a:off x="8750300" y="16504216"/>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21667</xdr:rowOff>
    </xdr:from>
    <xdr:to>
      <xdr:col>45</xdr:col>
      <xdr:colOff>177800</xdr:colOff>
      <xdr:row>96</xdr:row>
      <xdr:rowOff>45016</xdr:rowOff>
    </xdr:to>
    <xdr:cxnSp macro="">
      <xdr:nvCxnSpPr>
        <xdr:cNvPr id="467" name="直線コネクタ 466"/>
        <xdr:cNvCxnSpPr/>
      </xdr:nvCxnSpPr>
      <xdr:spPr>
        <a:xfrm>
          <a:off x="7861300" y="16480867"/>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21667</xdr:rowOff>
    </xdr:from>
    <xdr:to>
      <xdr:col>41</xdr:col>
      <xdr:colOff>50800</xdr:colOff>
      <xdr:row>96</xdr:row>
      <xdr:rowOff>111920</xdr:rowOff>
    </xdr:to>
    <xdr:cxnSp macro="">
      <xdr:nvCxnSpPr>
        <xdr:cNvPr id="470" name="直線コネクタ 469"/>
        <xdr:cNvCxnSpPr/>
      </xdr:nvCxnSpPr>
      <xdr:spPr>
        <a:xfrm flipV="1">
          <a:off x="6972300" y="16480867"/>
          <a:ext cx="889000" cy="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125847</xdr:rowOff>
    </xdr:from>
    <xdr:to>
      <xdr:col>55</xdr:col>
      <xdr:colOff>50800</xdr:colOff>
      <xdr:row>95</xdr:row>
      <xdr:rowOff>55997</xdr:rowOff>
    </xdr:to>
    <xdr:sp macro="" textlink="">
      <xdr:nvSpPr>
        <xdr:cNvPr id="480" name="楕円 479"/>
        <xdr:cNvSpPr/>
      </xdr:nvSpPr>
      <xdr:spPr>
        <a:xfrm>
          <a:off x="10426700" y="1624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148724</xdr:rowOff>
    </xdr:from>
    <xdr:ext cx="534377" cy="259045"/>
    <xdr:sp macro="" textlink="">
      <xdr:nvSpPr>
        <xdr:cNvPr id="481" name="土木費該当値テキスト"/>
        <xdr:cNvSpPr txBox="1"/>
      </xdr:nvSpPr>
      <xdr:spPr>
        <a:xfrm>
          <a:off x="10528300" y="160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167931</xdr:rowOff>
    </xdr:from>
    <xdr:to>
      <xdr:col>50</xdr:col>
      <xdr:colOff>165100</xdr:colOff>
      <xdr:row>96</xdr:row>
      <xdr:rowOff>98081</xdr:rowOff>
    </xdr:to>
    <xdr:sp macro="" textlink="">
      <xdr:nvSpPr>
        <xdr:cNvPr id="482" name="楕円 481"/>
        <xdr:cNvSpPr/>
      </xdr:nvSpPr>
      <xdr:spPr>
        <a:xfrm>
          <a:off x="9588500" y="16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89208</xdr:rowOff>
    </xdr:from>
    <xdr:ext cx="534377" cy="259045"/>
    <xdr:sp macro="" textlink="">
      <xdr:nvSpPr>
        <xdr:cNvPr id="483" name="テキスト ボックス 482"/>
        <xdr:cNvSpPr txBox="1"/>
      </xdr:nvSpPr>
      <xdr:spPr>
        <a:xfrm>
          <a:off x="9372111" y="165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165666</xdr:rowOff>
    </xdr:from>
    <xdr:to>
      <xdr:col>46</xdr:col>
      <xdr:colOff>38100</xdr:colOff>
      <xdr:row>96</xdr:row>
      <xdr:rowOff>95816</xdr:rowOff>
    </xdr:to>
    <xdr:sp macro="" textlink="">
      <xdr:nvSpPr>
        <xdr:cNvPr id="484" name="楕円 483"/>
        <xdr:cNvSpPr/>
      </xdr:nvSpPr>
      <xdr:spPr>
        <a:xfrm>
          <a:off x="8699500" y="164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86943</xdr:rowOff>
    </xdr:from>
    <xdr:ext cx="534377" cy="259045"/>
    <xdr:sp macro="" textlink="">
      <xdr:nvSpPr>
        <xdr:cNvPr id="485" name="テキスト ボックス 484"/>
        <xdr:cNvSpPr txBox="1"/>
      </xdr:nvSpPr>
      <xdr:spPr>
        <a:xfrm>
          <a:off x="8483111" y="165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142317</xdr:rowOff>
    </xdr:from>
    <xdr:to>
      <xdr:col>41</xdr:col>
      <xdr:colOff>101600</xdr:colOff>
      <xdr:row>96</xdr:row>
      <xdr:rowOff>72467</xdr:rowOff>
    </xdr:to>
    <xdr:sp macro="" textlink="">
      <xdr:nvSpPr>
        <xdr:cNvPr id="486" name="楕円 485"/>
        <xdr:cNvSpPr/>
      </xdr:nvSpPr>
      <xdr:spPr>
        <a:xfrm>
          <a:off x="7810500" y="164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63594</xdr:rowOff>
    </xdr:from>
    <xdr:ext cx="534377" cy="259045"/>
    <xdr:sp macro="" textlink="">
      <xdr:nvSpPr>
        <xdr:cNvPr id="487" name="テキスト ボックス 486"/>
        <xdr:cNvSpPr txBox="1"/>
      </xdr:nvSpPr>
      <xdr:spPr>
        <a:xfrm>
          <a:off x="7594111" y="165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61120</xdr:rowOff>
    </xdr:from>
    <xdr:to>
      <xdr:col>36</xdr:col>
      <xdr:colOff>165100</xdr:colOff>
      <xdr:row>96</xdr:row>
      <xdr:rowOff>162720</xdr:rowOff>
    </xdr:to>
    <xdr:sp macro="" textlink="">
      <xdr:nvSpPr>
        <xdr:cNvPr id="488" name="楕円 487"/>
        <xdr:cNvSpPr/>
      </xdr:nvSpPr>
      <xdr:spPr>
        <a:xfrm>
          <a:off x="6921500" y="165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153847</xdr:rowOff>
    </xdr:from>
    <xdr:ext cx="534377" cy="259045"/>
    <xdr:sp macro="" textlink="">
      <xdr:nvSpPr>
        <xdr:cNvPr id="489" name="テキスト ボックス 488"/>
        <xdr:cNvSpPr txBox="1"/>
      </xdr:nvSpPr>
      <xdr:spPr>
        <a:xfrm>
          <a:off x="6705111" y="166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156453</xdr:rowOff>
    </xdr:from>
    <xdr:to>
      <xdr:col>85</xdr:col>
      <xdr:colOff>127000</xdr:colOff>
      <xdr:row>35</xdr:row>
      <xdr:rowOff>48113</xdr:rowOff>
    </xdr:to>
    <xdr:cxnSp macro="">
      <xdr:nvCxnSpPr>
        <xdr:cNvPr id="520" name="直線コネクタ 519"/>
        <xdr:cNvCxnSpPr/>
      </xdr:nvCxnSpPr>
      <xdr:spPr>
        <a:xfrm flipV="1">
          <a:off x="15481300" y="5985753"/>
          <a:ext cx="8382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48113</xdr:rowOff>
    </xdr:from>
    <xdr:to>
      <xdr:col>81</xdr:col>
      <xdr:colOff>50800</xdr:colOff>
      <xdr:row>36</xdr:row>
      <xdr:rowOff>13741</xdr:rowOff>
    </xdr:to>
    <xdr:cxnSp macro="">
      <xdr:nvCxnSpPr>
        <xdr:cNvPr id="523" name="直線コネクタ 522"/>
        <xdr:cNvCxnSpPr/>
      </xdr:nvCxnSpPr>
      <xdr:spPr>
        <a:xfrm flipV="1">
          <a:off x="14592300" y="6048863"/>
          <a:ext cx="889000" cy="1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155539</xdr:rowOff>
    </xdr:from>
    <xdr:to>
      <xdr:col>76</xdr:col>
      <xdr:colOff>114300</xdr:colOff>
      <xdr:row>36</xdr:row>
      <xdr:rowOff>13741</xdr:rowOff>
    </xdr:to>
    <xdr:cxnSp macro="">
      <xdr:nvCxnSpPr>
        <xdr:cNvPr id="526" name="直線コネクタ 525"/>
        <xdr:cNvCxnSpPr/>
      </xdr:nvCxnSpPr>
      <xdr:spPr>
        <a:xfrm>
          <a:off x="13703300" y="6156289"/>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155539</xdr:rowOff>
    </xdr:from>
    <xdr:to>
      <xdr:col>71</xdr:col>
      <xdr:colOff>177800</xdr:colOff>
      <xdr:row>37</xdr:row>
      <xdr:rowOff>10819</xdr:rowOff>
    </xdr:to>
    <xdr:cxnSp macro="">
      <xdr:nvCxnSpPr>
        <xdr:cNvPr id="529" name="直線コネクタ 528"/>
        <xdr:cNvCxnSpPr/>
      </xdr:nvCxnSpPr>
      <xdr:spPr>
        <a:xfrm flipV="1">
          <a:off x="12814300" y="6156289"/>
          <a:ext cx="889000" cy="19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105653</xdr:rowOff>
    </xdr:from>
    <xdr:to>
      <xdr:col>85</xdr:col>
      <xdr:colOff>177800</xdr:colOff>
      <xdr:row>35</xdr:row>
      <xdr:rowOff>35803</xdr:rowOff>
    </xdr:to>
    <xdr:sp macro="" textlink="">
      <xdr:nvSpPr>
        <xdr:cNvPr id="539" name="楕円 538"/>
        <xdr:cNvSpPr/>
      </xdr:nvSpPr>
      <xdr:spPr>
        <a:xfrm>
          <a:off x="16268700" y="59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128530</xdr:rowOff>
    </xdr:from>
    <xdr:ext cx="534377" cy="259045"/>
    <xdr:sp macro="" textlink="">
      <xdr:nvSpPr>
        <xdr:cNvPr id="540" name="消防費該当値テキスト"/>
        <xdr:cNvSpPr txBox="1"/>
      </xdr:nvSpPr>
      <xdr:spPr>
        <a:xfrm>
          <a:off x="16370300" y="57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168763</xdr:rowOff>
    </xdr:from>
    <xdr:to>
      <xdr:col>81</xdr:col>
      <xdr:colOff>101600</xdr:colOff>
      <xdr:row>35</xdr:row>
      <xdr:rowOff>98913</xdr:rowOff>
    </xdr:to>
    <xdr:sp macro="" textlink="">
      <xdr:nvSpPr>
        <xdr:cNvPr id="541" name="楕円 540"/>
        <xdr:cNvSpPr/>
      </xdr:nvSpPr>
      <xdr:spPr>
        <a:xfrm>
          <a:off x="15430500" y="59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115440</xdr:rowOff>
    </xdr:from>
    <xdr:ext cx="534377" cy="259045"/>
    <xdr:sp macro="" textlink="">
      <xdr:nvSpPr>
        <xdr:cNvPr id="542" name="テキスト ボックス 541"/>
        <xdr:cNvSpPr txBox="1"/>
      </xdr:nvSpPr>
      <xdr:spPr>
        <a:xfrm>
          <a:off x="15214111" y="57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134391</xdr:rowOff>
    </xdr:from>
    <xdr:to>
      <xdr:col>76</xdr:col>
      <xdr:colOff>165100</xdr:colOff>
      <xdr:row>36</xdr:row>
      <xdr:rowOff>64541</xdr:rowOff>
    </xdr:to>
    <xdr:sp macro="" textlink="">
      <xdr:nvSpPr>
        <xdr:cNvPr id="543" name="楕円 542"/>
        <xdr:cNvSpPr/>
      </xdr:nvSpPr>
      <xdr:spPr>
        <a:xfrm>
          <a:off x="145415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81068</xdr:rowOff>
    </xdr:from>
    <xdr:ext cx="534377" cy="259045"/>
    <xdr:sp macro="" textlink="">
      <xdr:nvSpPr>
        <xdr:cNvPr id="544" name="テキスト ボックス 543"/>
        <xdr:cNvSpPr txBox="1"/>
      </xdr:nvSpPr>
      <xdr:spPr>
        <a:xfrm>
          <a:off x="14325111" y="59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104739</xdr:rowOff>
    </xdr:from>
    <xdr:to>
      <xdr:col>72</xdr:col>
      <xdr:colOff>38100</xdr:colOff>
      <xdr:row>36</xdr:row>
      <xdr:rowOff>34889</xdr:rowOff>
    </xdr:to>
    <xdr:sp macro="" textlink="">
      <xdr:nvSpPr>
        <xdr:cNvPr id="545" name="楕円 544"/>
        <xdr:cNvSpPr/>
      </xdr:nvSpPr>
      <xdr:spPr>
        <a:xfrm>
          <a:off x="136525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51416</xdr:rowOff>
    </xdr:from>
    <xdr:ext cx="534377" cy="259045"/>
    <xdr:sp macro="" textlink="">
      <xdr:nvSpPr>
        <xdr:cNvPr id="546" name="テキスト ボックス 545"/>
        <xdr:cNvSpPr txBox="1"/>
      </xdr:nvSpPr>
      <xdr:spPr>
        <a:xfrm>
          <a:off x="13436111" y="58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131469</xdr:rowOff>
    </xdr:from>
    <xdr:to>
      <xdr:col>67</xdr:col>
      <xdr:colOff>101600</xdr:colOff>
      <xdr:row>37</xdr:row>
      <xdr:rowOff>61619</xdr:rowOff>
    </xdr:to>
    <xdr:sp macro="" textlink="">
      <xdr:nvSpPr>
        <xdr:cNvPr id="547" name="楕円 546"/>
        <xdr:cNvSpPr/>
      </xdr:nvSpPr>
      <xdr:spPr>
        <a:xfrm>
          <a:off x="12763500" y="63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78146</xdr:rowOff>
    </xdr:from>
    <xdr:ext cx="534377" cy="259045"/>
    <xdr:sp macro="" textlink="">
      <xdr:nvSpPr>
        <xdr:cNvPr id="548" name="テキスト ボックス 547"/>
        <xdr:cNvSpPr txBox="1"/>
      </xdr:nvSpPr>
      <xdr:spPr>
        <a:xfrm>
          <a:off x="12547111" y="60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54806</xdr:rowOff>
    </xdr:from>
    <xdr:to>
      <xdr:col>85</xdr:col>
      <xdr:colOff>127000</xdr:colOff>
      <xdr:row>55</xdr:row>
      <xdr:rowOff>114371</xdr:rowOff>
    </xdr:to>
    <xdr:cxnSp macro="">
      <xdr:nvCxnSpPr>
        <xdr:cNvPr id="577" name="直線コネクタ 576"/>
        <xdr:cNvCxnSpPr/>
      </xdr:nvCxnSpPr>
      <xdr:spPr>
        <a:xfrm flipV="1">
          <a:off x="15481300" y="9484556"/>
          <a:ext cx="838200" cy="5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105448</xdr:rowOff>
    </xdr:from>
    <xdr:to>
      <xdr:col>81</xdr:col>
      <xdr:colOff>50800</xdr:colOff>
      <xdr:row>55</xdr:row>
      <xdr:rowOff>114371</xdr:rowOff>
    </xdr:to>
    <xdr:cxnSp macro="">
      <xdr:nvCxnSpPr>
        <xdr:cNvPr id="580" name="直線コネクタ 579"/>
        <xdr:cNvCxnSpPr/>
      </xdr:nvCxnSpPr>
      <xdr:spPr>
        <a:xfrm>
          <a:off x="14592300" y="9363748"/>
          <a:ext cx="889000" cy="18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105448</xdr:rowOff>
    </xdr:from>
    <xdr:to>
      <xdr:col>76</xdr:col>
      <xdr:colOff>114300</xdr:colOff>
      <xdr:row>55</xdr:row>
      <xdr:rowOff>140858</xdr:rowOff>
    </xdr:to>
    <xdr:cxnSp macro="">
      <xdr:nvCxnSpPr>
        <xdr:cNvPr id="583" name="直線コネクタ 582"/>
        <xdr:cNvCxnSpPr/>
      </xdr:nvCxnSpPr>
      <xdr:spPr>
        <a:xfrm flipV="1">
          <a:off x="13703300" y="9363748"/>
          <a:ext cx="8890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94841</xdr:rowOff>
    </xdr:from>
    <xdr:to>
      <xdr:col>71</xdr:col>
      <xdr:colOff>177800</xdr:colOff>
      <xdr:row>55</xdr:row>
      <xdr:rowOff>140858</xdr:rowOff>
    </xdr:to>
    <xdr:cxnSp macro="">
      <xdr:nvCxnSpPr>
        <xdr:cNvPr id="586" name="直線コネクタ 585"/>
        <xdr:cNvCxnSpPr/>
      </xdr:nvCxnSpPr>
      <xdr:spPr>
        <a:xfrm>
          <a:off x="12814300" y="9353141"/>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4006</xdr:rowOff>
    </xdr:from>
    <xdr:to>
      <xdr:col>85</xdr:col>
      <xdr:colOff>177800</xdr:colOff>
      <xdr:row>55</xdr:row>
      <xdr:rowOff>105606</xdr:rowOff>
    </xdr:to>
    <xdr:sp macro="" textlink="">
      <xdr:nvSpPr>
        <xdr:cNvPr id="596" name="楕円 595"/>
        <xdr:cNvSpPr/>
      </xdr:nvSpPr>
      <xdr:spPr>
        <a:xfrm>
          <a:off x="16268700" y="94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26883</xdr:rowOff>
    </xdr:from>
    <xdr:ext cx="534377" cy="259045"/>
    <xdr:sp macro="" textlink="">
      <xdr:nvSpPr>
        <xdr:cNvPr id="597" name="教育費該当値テキスト"/>
        <xdr:cNvSpPr txBox="1"/>
      </xdr:nvSpPr>
      <xdr:spPr>
        <a:xfrm>
          <a:off x="16370300" y="92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63571</xdr:rowOff>
    </xdr:from>
    <xdr:to>
      <xdr:col>81</xdr:col>
      <xdr:colOff>101600</xdr:colOff>
      <xdr:row>55</xdr:row>
      <xdr:rowOff>165171</xdr:rowOff>
    </xdr:to>
    <xdr:sp macro="" textlink="">
      <xdr:nvSpPr>
        <xdr:cNvPr id="598" name="楕円 597"/>
        <xdr:cNvSpPr/>
      </xdr:nvSpPr>
      <xdr:spPr>
        <a:xfrm>
          <a:off x="15430500" y="94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10248</xdr:rowOff>
    </xdr:from>
    <xdr:ext cx="534377" cy="259045"/>
    <xdr:sp macro="" textlink="">
      <xdr:nvSpPr>
        <xdr:cNvPr id="599" name="テキスト ボックス 598"/>
        <xdr:cNvSpPr txBox="1"/>
      </xdr:nvSpPr>
      <xdr:spPr>
        <a:xfrm>
          <a:off x="15214111" y="92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54648</xdr:rowOff>
    </xdr:from>
    <xdr:to>
      <xdr:col>76</xdr:col>
      <xdr:colOff>165100</xdr:colOff>
      <xdr:row>54</xdr:row>
      <xdr:rowOff>156248</xdr:rowOff>
    </xdr:to>
    <xdr:sp macro="" textlink="">
      <xdr:nvSpPr>
        <xdr:cNvPr id="600" name="楕円 599"/>
        <xdr:cNvSpPr/>
      </xdr:nvSpPr>
      <xdr:spPr>
        <a:xfrm>
          <a:off x="14541500" y="93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1325</xdr:rowOff>
    </xdr:from>
    <xdr:ext cx="599010" cy="259045"/>
    <xdr:sp macro="" textlink="">
      <xdr:nvSpPr>
        <xdr:cNvPr id="601" name="テキスト ボックス 600"/>
        <xdr:cNvSpPr txBox="1"/>
      </xdr:nvSpPr>
      <xdr:spPr>
        <a:xfrm>
          <a:off x="14292795" y="908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90058</xdr:rowOff>
    </xdr:from>
    <xdr:to>
      <xdr:col>72</xdr:col>
      <xdr:colOff>38100</xdr:colOff>
      <xdr:row>56</xdr:row>
      <xdr:rowOff>20208</xdr:rowOff>
    </xdr:to>
    <xdr:sp macro="" textlink="">
      <xdr:nvSpPr>
        <xdr:cNvPr id="602" name="楕円 601"/>
        <xdr:cNvSpPr/>
      </xdr:nvSpPr>
      <xdr:spPr>
        <a:xfrm>
          <a:off x="13652500" y="95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36735</xdr:rowOff>
    </xdr:from>
    <xdr:ext cx="534377" cy="259045"/>
    <xdr:sp macro="" textlink="">
      <xdr:nvSpPr>
        <xdr:cNvPr id="603" name="テキスト ボックス 602"/>
        <xdr:cNvSpPr txBox="1"/>
      </xdr:nvSpPr>
      <xdr:spPr>
        <a:xfrm>
          <a:off x="13436111" y="92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44041</xdr:rowOff>
    </xdr:from>
    <xdr:to>
      <xdr:col>67</xdr:col>
      <xdr:colOff>101600</xdr:colOff>
      <xdr:row>54</xdr:row>
      <xdr:rowOff>145641</xdr:rowOff>
    </xdr:to>
    <xdr:sp macro="" textlink="">
      <xdr:nvSpPr>
        <xdr:cNvPr id="604" name="楕円 603"/>
        <xdr:cNvSpPr/>
      </xdr:nvSpPr>
      <xdr:spPr>
        <a:xfrm>
          <a:off x="127635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162168</xdr:rowOff>
    </xdr:from>
    <xdr:ext cx="599010" cy="259045"/>
    <xdr:sp macro="" textlink="">
      <xdr:nvSpPr>
        <xdr:cNvPr id="605" name="テキスト ボックス 604"/>
        <xdr:cNvSpPr txBox="1"/>
      </xdr:nvSpPr>
      <xdr:spPr>
        <a:xfrm>
          <a:off x="12514795" y="90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82690</xdr:rowOff>
    </xdr:from>
    <xdr:to>
      <xdr:col>85</xdr:col>
      <xdr:colOff>127000</xdr:colOff>
      <xdr:row>75</xdr:row>
      <xdr:rowOff>71996</xdr:rowOff>
    </xdr:to>
    <xdr:cxnSp macro="">
      <xdr:nvCxnSpPr>
        <xdr:cNvPr id="634" name="直線コネクタ 633"/>
        <xdr:cNvCxnSpPr/>
      </xdr:nvCxnSpPr>
      <xdr:spPr>
        <a:xfrm>
          <a:off x="15481300" y="12598540"/>
          <a:ext cx="838200" cy="3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82690</xdr:rowOff>
    </xdr:from>
    <xdr:to>
      <xdr:col>81</xdr:col>
      <xdr:colOff>50800</xdr:colOff>
      <xdr:row>76</xdr:row>
      <xdr:rowOff>82296</xdr:rowOff>
    </xdr:to>
    <xdr:cxnSp macro="">
      <xdr:nvCxnSpPr>
        <xdr:cNvPr id="637" name="直線コネクタ 636"/>
        <xdr:cNvCxnSpPr/>
      </xdr:nvCxnSpPr>
      <xdr:spPr>
        <a:xfrm flipV="1">
          <a:off x="14592300" y="12598540"/>
          <a:ext cx="889000" cy="5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82296</xdr:rowOff>
    </xdr:from>
    <xdr:to>
      <xdr:col>76</xdr:col>
      <xdr:colOff>114300</xdr:colOff>
      <xdr:row>78</xdr:row>
      <xdr:rowOff>132181</xdr:rowOff>
    </xdr:to>
    <xdr:cxnSp macro="">
      <xdr:nvCxnSpPr>
        <xdr:cNvPr id="640" name="直線コネクタ 639"/>
        <xdr:cNvCxnSpPr/>
      </xdr:nvCxnSpPr>
      <xdr:spPr>
        <a:xfrm flipV="1">
          <a:off x="13703300" y="13112496"/>
          <a:ext cx="889000" cy="3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140906</xdr:rowOff>
    </xdr:from>
    <xdr:to>
      <xdr:col>71</xdr:col>
      <xdr:colOff>177800</xdr:colOff>
      <xdr:row>78</xdr:row>
      <xdr:rowOff>132181</xdr:rowOff>
    </xdr:to>
    <xdr:cxnSp macro="">
      <xdr:nvCxnSpPr>
        <xdr:cNvPr id="643" name="直線コネクタ 642"/>
        <xdr:cNvCxnSpPr/>
      </xdr:nvCxnSpPr>
      <xdr:spPr>
        <a:xfrm>
          <a:off x="12814300" y="13342556"/>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21196</xdr:rowOff>
    </xdr:from>
    <xdr:to>
      <xdr:col>85</xdr:col>
      <xdr:colOff>177800</xdr:colOff>
      <xdr:row>75</xdr:row>
      <xdr:rowOff>122796</xdr:rowOff>
    </xdr:to>
    <xdr:sp macro="" textlink="">
      <xdr:nvSpPr>
        <xdr:cNvPr id="653" name="楕円 652"/>
        <xdr:cNvSpPr/>
      </xdr:nvSpPr>
      <xdr:spPr>
        <a:xfrm>
          <a:off x="16268700" y="128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44073</xdr:rowOff>
    </xdr:from>
    <xdr:ext cx="534377" cy="259045"/>
    <xdr:sp macro="" textlink="">
      <xdr:nvSpPr>
        <xdr:cNvPr id="654" name="災害復旧費該当値テキスト"/>
        <xdr:cNvSpPr txBox="1"/>
      </xdr:nvSpPr>
      <xdr:spPr>
        <a:xfrm>
          <a:off x="16370300" y="127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31890</xdr:rowOff>
    </xdr:from>
    <xdr:to>
      <xdr:col>81</xdr:col>
      <xdr:colOff>101600</xdr:colOff>
      <xdr:row>73</xdr:row>
      <xdr:rowOff>133490</xdr:rowOff>
    </xdr:to>
    <xdr:sp macro="" textlink="">
      <xdr:nvSpPr>
        <xdr:cNvPr id="655" name="楕円 654"/>
        <xdr:cNvSpPr/>
      </xdr:nvSpPr>
      <xdr:spPr>
        <a:xfrm>
          <a:off x="15430500" y="125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150017</xdr:rowOff>
    </xdr:from>
    <xdr:ext cx="534377" cy="259045"/>
    <xdr:sp macro="" textlink="">
      <xdr:nvSpPr>
        <xdr:cNvPr id="656" name="テキスト ボックス 655"/>
        <xdr:cNvSpPr txBox="1"/>
      </xdr:nvSpPr>
      <xdr:spPr>
        <a:xfrm>
          <a:off x="15214111" y="123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31496</xdr:rowOff>
    </xdr:from>
    <xdr:to>
      <xdr:col>76</xdr:col>
      <xdr:colOff>165100</xdr:colOff>
      <xdr:row>76</xdr:row>
      <xdr:rowOff>133096</xdr:rowOff>
    </xdr:to>
    <xdr:sp macro="" textlink="">
      <xdr:nvSpPr>
        <xdr:cNvPr id="657" name="楕円 656"/>
        <xdr:cNvSpPr/>
      </xdr:nvSpPr>
      <xdr:spPr>
        <a:xfrm>
          <a:off x="14541500" y="130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149623</xdr:rowOff>
    </xdr:from>
    <xdr:ext cx="534377" cy="259045"/>
    <xdr:sp macro="" textlink="">
      <xdr:nvSpPr>
        <xdr:cNvPr id="658" name="テキスト ボックス 657"/>
        <xdr:cNvSpPr txBox="1"/>
      </xdr:nvSpPr>
      <xdr:spPr>
        <a:xfrm>
          <a:off x="14325111" y="128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81381</xdr:rowOff>
    </xdr:from>
    <xdr:to>
      <xdr:col>72</xdr:col>
      <xdr:colOff>38100</xdr:colOff>
      <xdr:row>79</xdr:row>
      <xdr:rowOff>11531</xdr:rowOff>
    </xdr:to>
    <xdr:sp macro="" textlink="">
      <xdr:nvSpPr>
        <xdr:cNvPr id="659" name="楕円 658"/>
        <xdr:cNvSpPr/>
      </xdr:nvSpPr>
      <xdr:spPr>
        <a:xfrm>
          <a:off x="13652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28058</xdr:rowOff>
    </xdr:from>
    <xdr:ext cx="469744" cy="259045"/>
    <xdr:sp macro="" textlink="">
      <xdr:nvSpPr>
        <xdr:cNvPr id="660" name="テキスト ボックス 659"/>
        <xdr:cNvSpPr txBox="1"/>
      </xdr:nvSpPr>
      <xdr:spPr>
        <a:xfrm>
          <a:off x="13468428" y="132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90106</xdr:rowOff>
    </xdr:from>
    <xdr:to>
      <xdr:col>67</xdr:col>
      <xdr:colOff>101600</xdr:colOff>
      <xdr:row>78</xdr:row>
      <xdr:rowOff>20256</xdr:rowOff>
    </xdr:to>
    <xdr:sp macro="" textlink="">
      <xdr:nvSpPr>
        <xdr:cNvPr id="661" name="楕円 660"/>
        <xdr:cNvSpPr/>
      </xdr:nvSpPr>
      <xdr:spPr>
        <a:xfrm>
          <a:off x="12763500" y="132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36783</xdr:rowOff>
    </xdr:from>
    <xdr:ext cx="534377" cy="259045"/>
    <xdr:sp macro="" textlink="">
      <xdr:nvSpPr>
        <xdr:cNvPr id="662" name="テキスト ボックス 661"/>
        <xdr:cNvSpPr txBox="1"/>
      </xdr:nvSpPr>
      <xdr:spPr>
        <a:xfrm>
          <a:off x="12547111" y="130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74628</xdr:rowOff>
    </xdr:from>
    <xdr:to>
      <xdr:col>85</xdr:col>
      <xdr:colOff>127000</xdr:colOff>
      <xdr:row>97</xdr:row>
      <xdr:rowOff>123361</xdr:rowOff>
    </xdr:to>
    <xdr:cxnSp macro="">
      <xdr:nvCxnSpPr>
        <xdr:cNvPr id="693" name="直線コネクタ 692"/>
        <xdr:cNvCxnSpPr/>
      </xdr:nvCxnSpPr>
      <xdr:spPr>
        <a:xfrm flipV="1">
          <a:off x="15481300" y="16705278"/>
          <a:ext cx="8382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123361</xdr:rowOff>
    </xdr:from>
    <xdr:to>
      <xdr:col>81</xdr:col>
      <xdr:colOff>50800</xdr:colOff>
      <xdr:row>97</xdr:row>
      <xdr:rowOff>147025</xdr:rowOff>
    </xdr:to>
    <xdr:cxnSp macro="">
      <xdr:nvCxnSpPr>
        <xdr:cNvPr id="696" name="直線コネクタ 695"/>
        <xdr:cNvCxnSpPr/>
      </xdr:nvCxnSpPr>
      <xdr:spPr>
        <a:xfrm flipV="1">
          <a:off x="14592300" y="167540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147025</xdr:rowOff>
    </xdr:from>
    <xdr:to>
      <xdr:col>76</xdr:col>
      <xdr:colOff>114300</xdr:colOff>
      <xdr:row>97</xdr:row>
      <xdr:rowOff>156378</xdr:rowOff>
    </xdr:to>
    <xdr:cxnSp macro="">
      <xdr:nvCxnSpPr>
        <xdr:cNvPr id="699" name="直線コネクタ 698"/>
        <xdr:cNvCxnSpPr/>
      </xdr:nvCxnSpPr>
      <xdr:spPr>
        <a:xfrm flipV="1">
          <a:off x="13703300" y="16777675"/>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156378</xdr:rowOff>
    </xdr:from>
    <xdr:to>
      <xdr:col>71</xdr:col>
      <xdr:colOff>177800</xdr:colOff>
      <xdr:row>97</xdr:row>
      <xdr:rowOff>163804</xdr:rowOff>
    </xdr:to>
    <xdr:cxnSp macro="">
      <xdr:nvCxnSpPr>
        <xdr:cNvPr id="702" name="直線コネクタ 701"/>
        <xdr:cNvCxnSpPr/>
      </xdr:nvCxnSpPr>
      <xdr:spPr>
        <a:xfrm flipV="1">
          <a:off x="12814300" y="16787028"/>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23828</xdr:rowOff>
    </xdr:from>
    <xdr:to>
      <xdr:col>85</xdr:col>
      <xdr:colOff>177800</xdr:colOff>
      <xdr:row>97</xdr:row>
      <xdr:rowOff>125428</xdr:rowOff>
    </xdr:to>
    <xdr:sp macro="" textlink="">
      <xdr:nvSpPr>
        <xdr:cNvPr id="712" name="楕円 711"/>
        <xdr:cNvSpPr/>
      </xdr:nvSpPr>
      <xdr:spPr>
        <a:xfrm>
          <a:off x="16268700" y="166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46705</xdr:rowOff>
    </xdr:from>
    <xdr:ext cx="599010" cy="259045"/>
    <xdr:sp macro="" textlink="">
      <xdr:nvSpPr>
        <xdr:cNvPr id="713" name="公債費該当値テキスト"/>
        <xdr:cNvSpPr txBox="1"/>
      </xdr:nvSpPr>
      <xdr:spPr>
        <a:xfrm>
          <a:off x="16370300" y="1650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72561</xdr:rowOff>
    </xdr:from>
    <xdr:to>
      <xdr:col>81</xdr:col>
      <xdr:colOff>101600</xdr:colOff>
      <xdr:row>98</xdr:row>
      <xdr:rowOff>2711</xdr:rowOff>
    </xdr:to>
    <xdr:sp macro="" textlink="">
      <xdr:nvSpPr>
        <xdr:cNvPr id="714" name="楕円 713"/>
        <xdr:cNvSpPr/>
      </xdr:nvSpPr>
      <xdr:spPr>
        <a:xfrm>
          <a:off x="15430500" y="167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19238</xdr:rowOff>
    </xdr:from>
    <xdr:ext cx="534377" cy="259045"/>
    <xdr:sp macro="" textlink="">
      <xdr:nvSpPr>
        <xdr:cNvPr id="715" name="テキスト ボックス 714"/>
        <xdr:cNvSpPr txBox="1"/>
      </xdr:nvSpPr>
      <xdr:spPr>
        <a:xfrm>
          <a:off x="15214111" y="164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96225</xdr:rowOff>
    </xdr:from>
    <xdr:to>
      <xdr:col>76</xdr:col>
      <xdr:colOff>165100</xdr:colOff>
      <xdr:row>98</xdr:row>
      <xdr:rowOff>26375</xdr:rowOff>
    </xdr:to>
    <xdr:sp macro="" textlink="">
      <xdr:nvSpPr>
        <xdr:cNvPr id="716" name="楕円 715"/>
        <xdr:cNvSpPr/>
      </xdr:nvSpPr>
      <xdr:spPr>
        <a:xfrm>
          <a:off x="14541500" y="167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42902</xdr:rowOff>
    </xdr:from>
    <xdr:ext cx="534377" cy="259045"/>
    <xdr:sp macro="" textlink="">
      <xdr:nvSpPr>
        <xdr:cNvPr id="717" name="テキスト ボックス 716"/>
        <xdr:cNvSpPr txBox="1"/>
      </xdr:nvSpPr>
      <xdr:spPr>
        <a:xfrm>
          <a:off x="14325111" y="165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105578</xdr:rowOff>
    </xdr:from>
    <xdr:to>
      <xdr:col>72</xdr:col>
      <xdr:colOff>38100</xdr:colOff>
      <xdr:row>98</xdr:row>
      <xdr:rowOff>35728</xdr:rowOff>
    </xdr:to>
    <xdr:sp macro="" textlink="">
      <xdr:nvSpPr>
        <xdr:cNvPr id="718" name="楕円 717"/>
        <xdr:cNvSpPr/>
      </xdr:nvSpPr>
      <xdr:spPr>
        <a:xfrm>
          <a:off x="13652500" y="167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52255</xdr:rowOff>
    </xdr:from>
    <xdr:ext cx="534377" cy="259045"/>
    <xdr:sp macro="" textlink="">
      <xdr:nvSpPr>
        <xdr:cNvPr id="719" name="テキスト ボックス 718"/>
        <xdr:cNvSpPr txBox="1"/>
      </xdr:nvSpPr>
      <xdr:spPr>
        <a:xfrm>
          <a:off x="13436111" y="165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113004</xdr:rowOff>
    </xdr:from>
    <xdr:to>
      <xdr:col>67</xdr:col>
      <xdr:colOff>101600</xdr:colOff>
      <xdr:row>98</xdr:row>
      <xdr:rowOff>43154</xdr:rowOff>
    </xdr:to>
    <xdr:sp macro="" textlink="">
      <xdr:nvSpPr>
        <xdr:cNvPr id="720" name="楕円 719"/>
        <xdr:cNvSpPr/>
      </xdr:nvSpPr>
      <xdr:spPr>
        <a:xfrm>
          <a:off x="12763500" y="167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59681</xdr:rowOff>
    </xdr:from>
    <xdr:ext cx="534377" cy="259045"/>
    <xdr:sp macro="" textlink="">
      <xdr:nvSpPr>
        <xdr:cNvPr id="721" name="テキスト ボックス 720"/>
        <xdr:cNvSpPr txBox="1"/>
      </xdr:nvSpPr>
      <xdr:spPr>
        <a:xfrm>
          <a:off x="12547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類似団体の住民一人当たりのコストと比較して、消防費、農林水産業費、災害復旧費及び公債費が大きく上回っている。</a:t>
          </a: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消防費については、防災行政無線のデジタル化に向けた整備を実施しており、それに伴って増額となっている。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合併時の「新市建設計画」に基づく大型建設事業及び「西予市過疎地域持続的発展市町計画」に基づく事業の実施により地方債現在高が増加しており、それに伴う償還金が増額傾向に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災害復旧事業費については、前年度と比較し減少しているが、平成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月豪雨災害からの復旧・復興事業が続いており、住民一人当たりの事業費についても類似団体と比較して大きく上回っている。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ysClr val="windowText" lastClr="000000"/>
              </a:solidFill>
              <a:latin typeface="ＭＳ ゴシック" pitchFamily="49" charset="-128"/>
              <a:ea typeface="ＭＳ ゴシック" pitchFamily="49" charset="-128"/>
            </a:rPr>
            <a:t>　財政調整基金残高は平成</a:t>
          </a:r>
          <a:r>
            <a:rPr kumimoji="1" lang="en-US" altLang="ja-JP" sz="1350">
              <a:solidFill>
                <a:sysClr val="windowText" lastClr="000000"/>
              </a:solidFill>
              <a:latin typeface="ＭＳ ゴシック" pitchFamily="49" charset="-128"/>
              <a:ea typeface="ＭＳ ゴシック" pitchFamily="49" charset="-128"/>
            </a:rPr>
            <a:t>30</a:t>
          </a:r>
          <a:r>
            <a:rPr kumimoji="1" lang="ja-JP" altLang="en-US" sz="1350">
              <a:solidFill>
                <a:sysClr val="windowText" lastClr="000000"/>
              </a:solidFill>
              <a:latin typeface="ＭＳ ゴシック" pitchFamily="49" charset="-128"/>
              <a:ea typeface="ＭＳ ゴシック" pitchFamily="49" charset="-128"/>
            </a:rPr>
            <a:t>年</a:t>
          </a:r>
          <a:r>
            <a:rPr kumimoji="1" lang="en-US" altLang="ja-JP" sz="1350">
              <a:solidFill>
                <a:sysClr val="windowText" lastClr="000000"/>
              </a:solidFill>
              <a:latin typeface="ＭＳ ゴシック" pitchFamily="49" charset="-128"/>
              <a:ea typeface="ＭＳ ゴシック" pitchFamily="49" charset="-128"/>
            </a:rPr>
            <a:t>7</a:t>
          </a:r>
          <a:r>
            <a:rPr kumimoji="1" lang="ja-JP" altLang="en-US" sz="1350">
              <a:solidFill>
                <a:sysClr val="windowText" lastClr="000000"/>
              </a:solidFill>
              <a:latin typeface="ＭＳ ゴシック" pitchFamily="49" charset="-128"/>
              <a:ea typeface="ＭＳ ゴシック" pitchFamily="49" charset="-128"/>
            </a:rPr>
            <a:t>月豪雨災害復旧経費のため平成</a:t>
          </a:r>
          <a:r>
            <a:rPr kumimoji="1" lang="en-US" altLang="ja-JP" sz="1350">
              <a:solidFill>
                <a:sysClr val="windowText" lastClr="000000"/>
              </a:solidFill>
              <a:latin typeface="ＭＳ ゴシック" pitchFamily="49" charset="-128"/>
              <a:ea typeface="ＭＳ ゴシック" pitchFamily="49" charset="-128"/>
            </a:rPr>
            <a:t>30</a:t>
          </a:r>
          <a:r>
            <a:rPr kumimoji="1" lang="ja-JP" altLang="en-US" sz="1350">
              <a:solidFill>
                <a:sysClr val="windowText" lastClr="000000"/>
              </a:solidFill>
              <a:latin typeface="ＭＳ ゴシック" pitchFamily="49" charset="-128"/>
              <a:ea typeface="ＭＳ ゴシック" pitchFamily="49" charset="-128"/>
            </a:rPr>
            <a:t>年度に大幅に取り崩し、以降毎年取崩しのため減額となっている。財政調整基金の取り崩しにより実質収支は黒字だが、実質単年度収支は赤字となっている。令和</a:t>
          </a:r>
          <a:r>
            <a:rPr kumimoji="1" lang="en-US" altLang="ja-JP" sz="1350">
              <a:solidFill>
                <a:sysClr val="windowText" lastClr="000000"/>
              </a:solidFill>
              <a:latin typeface="ＭＳ ゴシック" pitchFamily="49" charset="-128"/>
              <a:ea typeface="ＭＳ ゴシック" pitchFamily="49" charset="-128"/>
            </a:rPr>
            <a:t>2</a:t>
          </a:r>
          <a:r>
            <a:rPr kumimoji="1" lang="ja-JP" altLang="en-US" sz="1350">
              <a:solidFill>
                <a:sysClr val="windowText" lastClr="000000"/>
              </a:solidFill>
              <a:latin typeface="ＭＳ ゴシック" pitchFamily="49" charset="-128"/>
              <a:ea typeface="ＭＳ ゴシック" pitchFamily="49" charset="-128"/>
            </a:rPr>
            <a:t>年度は実質収支は前年度と比較して約</a:t>
          </a:r>
          <a:r>
            <a:rPr kumimoji="1" lang="en-US" altLang="ja-JP" sz="1350">
              <a:solidFill>
                <a:sysClr val="windowText" lastClr="000000"/>
              </a:solidFill>
              <a:latin typeface="ＭＳ ゴシック" pitchFamily="49" charset="-128"/>
              <a:ea typeface="ＭＳ ゴシック" pitchFamily="49" charset="-128"/>
            </a:rPr>
            <a:t>3</a:t>
          </a:r>
          <a:r>
            <a:rPr kumimoji="1" lang="ja-JP" altLang="en-US" sz="1350">
              <a:solidFill>
                <a:sysClr val="windowText" lastClr="000000"/>
              </a:solidFill>
              <a:latin typeface="ＭＳ ゴシック" pitchFamily="49" charset="-128"/>
              <a:ea typeface="ＭＳ ゴシック" pitchFamily="49" charset="-128"/>
            </a:rPr>
            <a:t>億</a:t>
          </a:r>
          <a:r>
            <a:rPr kumimoji="1" lang="en-US" altLang="ja-JP" sz="1350">
              <a:solidFill>
                <a:sysClr val="windowText" lastClr="000000"/>
              </a:solidFill>
              <a:latin typeface="ＭＳ ゴシック" pitchFamily="49" charset="-128"/>
              <a:ea typeface="ＭＳ ゴシック" pitchFamily="49" charset="-128"/>
            </a:rPr>
            <a:t>1</a:t>
          </a:r>
          <a:r>
            <a:rPr kumimoji="1" lang="ja-JP" altLang="en-US" sz="1350">
              <a:solidFill>
                <a:sysClr val="windowText" lastClr="000000"/>
              </a:solidFill>
              <a:latin typeface="ＭＳ ゴシック" pitchFamily="49" charset="-128"/>
              <a:ea typeface="ＭＳ ゴシック" pitchFamily="49" charset="-128"/>
            </a:rPr>
            <a:t>千万円の減、標準財政規模に占める割合では</a:t>
          </a:r>
          <a:r>
            <a:rPr kumimoji="1" lang="en-US" altLang="ja-JP" sz="1350">
              <a:solidFill>
                <a:sysClr val="windowText" lastClr="000000"/>
              </a:solidFill>
              <a:latin typeface="ＭＳ ゴシック" pitchFamily="49" charset="-128"/>
              <a:ea typeface="ＭＳ ゴシック" pitchFamily="49" charset="-128"/>
            </a:rPr>
            <a:t>2.29</a:t>
          </a:r>
          <a:r>
            <a:rPr kumimoji="1" lang="ja-JP" altLang="en-US" sz="1350">
              <a:solidFill>
                <a:sysClr val="windowText" lastClr="000000"/>
              </a:solidFill>
              <a:latin typeface="ＭＳ ゴシック" pitchFamily="49" charset="-128"/>
              <a:ea typeface="ＭＳ ゴシック" pitchFamily="49" charset="-128"/>
            </a:rPr>
            <a:t>ポイントの減となり</a:t>
          </a:r>
          <a:r>
            <a:rPr kumimoji="1" lang="ja-JP" altLang="en-US" sz="1350">
              <a:solidFill>
                <a:srgbClr val="0070C0"/>
              </a:solidFill>
              <a:latin typeface="ＭＳ ゴシック" pitchFamily="49" charset="-128"/>
              <a:ea typeface="ＭＳ ゴシック" pitchFamily="49" charset="-128"/>
            </a:rPr>
            <a:t>、</a:t>
          </a:r>
          <a:r>
            <a:rPr kumimoji="1" lang="ja-JP" altLang="en-US" sz="1350">
              <a:solidFill>
                <a:sysClr val="windowText" lastClr="000000"/>
              </a:solidFill>
              <a:latin typeface="ＭＳ ゴシック" pitchFamily="49" charset="-128"/>
              <a:ea typeface="ＭＳ ゴシック" pitchFamily="49" charset="-128"/>
            </a:rPr>
            <a:t>単年度収支は</a:t>
          </a:r>
          <a:r>
            <a:rPr kumimoji="1" lang="en-US" altLang="ja-JP" sz="1350">
              <a:solidFill>
                <a:sysClr val="windowText" lastClr="000000"/>
              </a:solidFill>
              <a:latin typeface="ＭＳ ゴシック" pitchFamily="49" charset="-128"/>
              <a:ea typeface="ＭＳ ゴシック" pitchFamily="49" charset="-128"/>
            </a:rPr>
            <a:t>8</a:t>
          </a:r>
          <a:r>
            <a:rPr kumimoji="1" lang="ja-JP" altLang="en-US" sz="1350">
              <a:solidFill>
                <a:sysClr val="windowText" lastClr="000000"/>
              </a:solidFill>
              <a:latin typeface="ＭＳ ゴシック" pitchFamily="49" charset="-128"/>
              <a:ea typeface="ＭＳ ゴシック" pitchFamily="49" charset="-128"/>
            </a:rPr>
            <a:t>億円の減、実質単年度収支も標準財政規模に占める割合では</a:t>
          </a:r>
          <a:r>
            <a:rPr kumimoji="1" lang="en-US" altLang="ja-JP" sz="1350">
              <a:solidFill>
                <a:sysClr val="windowText" lastClr="000000"/>
              </a:solidFill>
              <a:latin typeface="ＭＳ ゴシック" pitchFamily="49" charset="-128"/>
              <a:ea typeface="ＭＳ ゴシック" pitchFamily="49" charset="-128"/>
            </a:rPr>
            <a:t>3.83</a:t>
          </a:r>
          <a:r>
            <a:rPr kumimoji="1" lang="ja-JP" altLang="en-US" sz="1350">
              <a:solidFill>
                <a:sysClr val="windowText" lastClr="000000"/>
              </a:solidFill>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全会計において赤字は発生していないが、公営企業に対しては一般会計から繰出しをしており、中には赤字補てん的な繰出を行っている会計も存在する。公営事業経営については、十分な分析・検討を実施したうえで経費負担の適正化に努める。また、将来にわたる収支見通しを明らかにし、一般会計からの財政援助に安易に依存することのないよう健全運営を徹底しつつ、今後も黒字の維持に努める。なお、公共下水道事業会計、簡易水道事業会計については令和</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年度に特別会計から公営企業会計に移行したため、令和元年度以前の数値が表記されていない。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37093657</v>
      </c>
      <c r="BO4" s="464"/>
      <c r="BP4" s="464"/>
      <c r="BQ4" s="464"/>
      <c r="BR4" s="464"/>
      <c r="BS4" s="464"/>
      <c r="BT4" s="464"/>
      <c r="BU4" s="465"/>
      <c r="BV4" s="463">
        <v>33540102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6.6</v>
      </c>
      <c r="CU4" s="648"/>
      <c r="CV4" s="648"/>
      <c r="CW4" s="648"/>
      <c r="CX4" s="648"/>
      <c r="CY4" s="648"/>
      <c r="CZ4" s="648"/>
      <c r="DA4" s="649"/>
      <c r="DB4" s="647">
        <v>8.9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35629173</v>
      </c>
      <c r="BO5" s="469"/>
      <c r="BP5" s="469"/>
      <c r="BQ5" s="469"/>
      <c r="BR5" s="469"/>
      <c r="BS5" s="469"/>
      <c r="BT5" s="469"/>
      <c r="BU5" s="470"/>
      <c r="BV5" s="468">
        <v>31709449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96.5</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1464484</v>
      </c>
      <c r="BO6" s="469"/>
      <c r="BP6" s="469"/>
      <c r="BQ6" s="469"/>
      <c r="BR6" s="469"/>
      <c r="BS6" s="469"/>
      <c r="BT6" s="469"/>
      <c r="BU6" s="470"/>
      <c r="BV6" s="468">
        <v>1830653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96.6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436371</v>
      </c>
      <c r="BO7" s="469"/>
      <c r="BP7" s="469"/>
      <c r="BQ7" s="469"/>
      <c r="BR7" s="469"/>
      <c r="BS7" s="469"/>
      <c r="BT7" s="469"/>
      <c r="BU7" s="470"/>
      <c r="BV7" s="468">
        <v>489289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15662962</v>
      </c>
      <c r="CU7" s="469"/>
      <c r="CV7" s="469"/>
      <c r="CW7" s="469"/>
      <c r="CX7" s="469"/>
      <c r="CY7" s="469"/>
      <c r="CZ7" s="469"/>
      <c r="DA7" s="470"/>
      <c r="DB7" s="468">
        <v>15153395</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1028113</v>
      </c>
      <c r="BO8" s="469"/>
      <c r="BP8" s="469"/>
      <c r="BQ8" s="469"/>
      <c r="BR8" s="469"/>
      <c r="BS8" s="469"/>
      <c r="BT8" s="469"/>
      <c r="BU8" s="470"/>
      <c r="BV8" s="468">
        <v>1341364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35388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-313251</v>
      </c>
      <c r="BO9" s="469"/>
      <c r="BP9" s="469"/>
      <c r="BQ9" s="469"/>
      <c r="BR9" s="469"/>
      <c r="BS9" s="469"/>
      <c r="BT9" s="469"/>
      <c r="BU9" s="470"/>
      <c r="BV9" s="468">
        <v>488220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18.5</v>
      </c>
      <c r="CU9" s="439"/>
      <c r="CV9" s="439"/>
      <c r="CW9" s="439"/>
      <c r="CX9" s="439"/>
      <c r="CY9" s="439"/>
      <c r="CZ9" s="439"/>
      <c r="DA9" s="440"/>
      <c r="DB9" s="438">
        <v>16.399999999999999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38919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660400</v>
      </c>
      <c r="BO10" s="469"/>
      <c r="BP10" s="469"/>
      <c r="BQ10" s="469"/>
      <c r="BR10" s="469"/>
      <c r="BS10" s="469"/>
      <c r="BT10" s="469"/>
      <c r="BU10" s="470"/>
      <c r="BV10" s="468">
        <v>419695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36633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120</v>
      </c>
      <c r="AV12" s="526"/>
      <c r="AW12" s="526"/>
      <c r="AX12" s="526"/>
      <c r="AY12" s="448" t="s">
        <v>134</v>
      </c>
      <c r="AZ12" s="449"/>
      <c r="BA12" s="449"/>
      <c r="BB12" s="449"/>
      <c r="BC12" s="449"/>
      <c r="BD12" s="449"/>
      <c r="BE12" s="449"/>
      <c r="BF12" s="449"/>
      <c r="BG12" s="449"/>
      <c r="BH12" s="449"/>
      <c r="BI12" s="449"/>
      <c r="BJ12" s="449"/>
      <c r="BK12" s="449"/>
      <c r="BL12" s="449"/>
      <c r="BM12" s="450"/>
      <c r="BN12" s="468">
        <v>970453</v>
      </c>
      <c r="BO12" s="469"/>
      <c r="BP12" s="469"/>
      <c r="BQ12" s="469"/>
      <c r="BR12" s="469"/>
      <c r="BS12" s="469"/>
      <c r="BT12" s="469"/>
      <c r="BU12" s="470"/>
      <c r="BV12" s="468">
        <v>930432</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36322</v>
      </c>
      <c r="S13" s="572"/>
      <c r="T13" s="572"/>
      <c r="U13" s="572"/>
      <c r="V13" s="573"/>
      <c r="W13" s="559" t="s">
        <v>137</v>
      </c>
      <c r="X13" s="481"/>
      <c r="Y13" s="481"/>
      <c r="Z13" s="481"/>
      <c r="AA13" s="481"/>
      <c r="AB13" s="482"/>
      <c r="AC13" s="444">
        <v>3802</v>
      </c>
      <c r="AD13" s="445"/>
      <c r="AE13" s="445"/>
      <c r="AF13" s="445"/>
      <c r="AG13" s="446"/>
      <c r="AH13" s="444">
        <v>4128</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-623304</v>
      </c>
      <c r="BO13" s="469"/>
      <c r="BP13" s="469"/>
      <c r="BQ13" s="469"/>
      <c r="BR13" s="469"/>
      <c r="BS13" s="469"/>
      <c r="BT13" s="469"/>
      <c r="BU13" s="470"/>
      <c r="BV13" s="468">
        <v>-22517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37248</v>
      </c>
      <c r="S14" s="572"/>
      <c r="T14" s="572"/>
      <c r="U14" s="572"/>
      <c r="V14" s="573"/>
      <c r="W14" s="574"/>
      <c r="X14" s="484"/>
      <c r="Y14" s="484"/>
      <c r="Z14" s="484"/>
      <c r="AA14" s="484"/>
      <c r="AB14" s="485"/>
      <c r="AC14" s="564">
        <v>21.2</v>
      </c>
      <c r="AD14" s="565"/>
      <c r="AE14" s="565"/>
      <c r="AF14" s="565"/>
      <c r="AG14" s="566"/>
      <c r="AH14" s="564">
        <v>22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72.900000000000006</v>
      </c>
      <c r="CU14" s="576"/>
      <c r="CV14" s="576"/>
      <c r="CW14" s="576"/>
      <c r="CX14" s="576"/>
      <c r="CY14" s="576"/>
      <c r="CZ14" s="576"/>
      <c r="DA14" s="577"/>
      <c r="DB14" s="575">
        <v>72.400000000000006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144</v>
      </c>
      <c r="N15" s="569"/>
      <c r="O15" s="569"/>
      <c r="P15" s="569"/>
      <c r="Q15" s="570"/>
      <c r="R15" s="571">
        <v>36950</v>
      </c>
      <c r="S15" s="572"/>
      <c r="T15" s="572"/>
      <c r="U15" s="572"/>
      <c r="V15" s="573"/>
      <c r="W15" s="559" t="s">
        <v>145</v>
      </c>
      <c r="X15" s="481"/>
      <c r="Y15" s="481"/>
      <c r="Z15" s="481"/>
      <c r="AA15" s="481"/>
      <c r="AB15" s="482"/>
      <c r="AC15" s="444">
        <v>3159</v>
      </c>
      <c r="AD15" s="445"/>
      <c r="AE15" s="445"/>
      <c r="AF15" s="445"/>
      <c r="AG15" s="446"/>
      <c r="AH15" s="444">
        <v>3449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3630142</v>
      </c>
      <c r="BO15" s="464"/>
      <c r="BP15" s="464"/>
      <c r="BQ15" s="464"/>
      <c r="BR15" s="464"/>
      <c r="BS15" s="464"/>
      <c r="BT15" s="464"/>
      <c r="BU15" s="465"/>
      <c r="BV15" s="463">
        <v>3348829</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17.600000000000001</v>
      </c>
      <c r="AD16" s="565"/>
      <c r="AE16" s="565"/>
      <c r="AF16" s="565"/>
      <c r="AG16" s="566"/>
      <c r="AH16" s="564">
        <v>18.399999999999999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14368322</v>
      </c>
      <c r="BO16" s="469"/>
      <c r="BP16" s="469"/>
      <c r="BQ16" s="469"/>
      <c r="BR16" s="469"/>
      <c r="BS16" s="469"/>
      <c r="BT16" s="469"/>
      <c r="BU16" s="470"/>
      <c r="BV16" s="468">
        <v>13745173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11000</v>
      </c>
      <c r="AD17" s="445"/>
      <c r="AE17" s="445"/>
      <c r="AF17" s="445"/>
      <c r="AG17" s="446"/>
      <c r="AH17" s="444">
        <v>11217</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4498942</v>
      </c>
      <c r="BO17" s="469"/>
      <c r="BP17" s="469"/>
      <c r="BQ17" s="469"/>
      <c r="BR17" s="469"/>
      <c r="BS17" s="469"/>
      <c r="BT17" s="469"/>
      <c r="BU17" s="470"/>
      <c r="BV17" s="468">
        <v>4182877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514.34</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59.7</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15099794</v>
      </c>
      <c r="BO18" s="469"/>
      <c r="BP18" s="469"/>
      <c r="BQ18" s="469"/>
      <c r="BR18" s="469"/>
      <c r="BS18" s="469"/>
      <c r="BT18" s="469"/>
      <c r="BU18" s="470"/>
      <c r="BV18" s="468">
        <v>14334962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69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22066024</v>
      </c>
      <c r="BO19" s="469"/>
      <c r="BP19" s="469"/>
      <c r="BQ19" s="469"/>
      <c r="BR19" s="469"/>
      <c r="BS19" s="469"/>
      <c r="BT19" s="469"/>
      <c r="BU19" s="470"/>
      <c r="BV19" s="468">
        <v>20617578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15474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39916246</v>
      </c>
      <c r="BO23" s="469"/>
      <c r="BP23" s="469"/>
      <c r="BQ23" s="469"/>
      <c r="BR23" s="469"/>
      <c r="BS23" s="469"/>
      <c r="BT23" s="469"/>
      <c r="BU23" s="470"/>
      <c r="BV23" s="468">
        <v>40206798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7814</v>
      </c>
      <c r="R24" s="445"/>
      <c r="S24" s="445"/>
      <c r="T24" s="445"/>
      <c r="U24" s="445"/>
      <c r="V24" s="446"/>
      <c r="W24" s="510"/>
      <c r="X24" s="501"/>
      <c r="Y24" s="502"/>
      <c r="Z24" s="441" t="s">
        <v>169</v>
      </c>
      <c r="AA24" s="442"/>
      <c r="AB24" s="442"/>
      <c r="AC24" s="442"/>
      <c r="AD24" s="442"/>
      <c r="AE24" s="442"/>
      <c r="AF24" s="442"/>
      <c r="AG24" s="443"/>
      <c r="AH24" s="444">
        <v>525</v>
      </c>
      <c r="AI24" s="445"/>
      <c r="AJ24" s="445"/>
      <c r="AK24" s="445"/>
      <c r="AL24" s="446"/>
      <c r="AM24" s="444">
        <v>1554525</v>
      </c>
      <c r="AN24" s="445"/>
      <c r="AO24" s="445"/>
      <c r="AP24" s="445"/>
      <c r="AQ24" s="445"/>
      <c r="AR24" s="446"/>
      <c r="AS24" s="444">
        <v>2961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28075086</v>
      </c>
      <c r="BO24" s="469"/>
      <c r="BP24" s="469"/>
      <c r="BQ24" s="469"/>
      <c r="BR24" s="469"/>
      <c r="BS24" s="469"/>
      <c r="BT24" s="469"/>
      <c r="BU24" s="470"/>
      <c r="BV24" s="468">
        <v>28446026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1</v>
      </c>
      <c r="M25" s="445"/>
      <c r="N25" s="445"/>
      <c r="O25" s="445"/>
      <c r="P25" s="446"/>
      <c r="Q25" s="444">
        <v>6261</v>
      </c>
      <c r="R25" s="445"/>
      <c r="S25" s="445"/>
      <c r="T25" s="445"/>
      <c r="U25" s="445"/>
      <c r="V25" s="446"/>
      <c r="W25" s="510"/>
      <c r="X25" s="501"/>
      <c r="Y25" s="502"/>
      <c r="Z25" s="441" t="s">
        <v>172</v>
      </c>
      <c r="AA25" s="442"/>
      <c r="AB25" s="442"/>
      <c r="AC25" s="442"/>
      <c r="AD25" s="442"/>
      <c r="AE25" s="442"/>
      <c r="AF25" s="442"/>
      <c r="AG25" s="443"/>
      <c r="AH25" s="444">
        <v>69</v>
      </c>
      <c r="AI25" s="445"/>
      <c r="AJ25" s="445"/>
      <c r="AK25" s="445"/>
      <c r="AL25" s="446"/>
      <c r="AM25" s="444">
        <v>182574</v>
      </c>
      <c r="AN25" s="445"/>
      <c r="AO25" s="445"/>
      <c r="AP25" s="445"/>
      <c r="AQ25" s="445"/>
      <c r="AR25" s="446"/>
      <c r="AS25" s="444">
        <v>2646</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2921829</v>
      </c>
      <c r="BO25" s="464"/>
      <c r="BP25" s="464"/>
      <c r="BQ25" s="464"/>
      <c r="BR25" s="464"/>
      <c r="BS25" s="464"/>
      <c r="BT25" s="464"/>
      <c r="BU25" s="465"/>
      <c r="BV25" s="463">
        <v>3304709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174</v>
      </c>
      <c r="F26" s="442"/>
      <c r="G26" s="442"/>
      <c r="H26" s="442"/>
      <c r="I26" s="442"/>
      <c r="J26" s="442"/>
      <c r="K26" s="443"/>
      <c r="L26" s="444">
        <v>1</v>
      </c>
      <c r="M26" s="445"/>
      <c r="N26" s="445"/>
      <c r="O26" s="445"/>
      <c r="P26" s="446"/>
      <c r="Q26" s="444">
        <v>5401</v>
      </c>
      <c r="R26" s="445"/>
      <c r="S26" s="445"/>
      <c r="T26" s="445"/>
      <c r="U26" s="445"/>
      <c r="V26" s="446"/>
      <c r="W26" s="510"/>
      <c r="X26" s="501"/>
      <c r="Y26" s="502"/>
      <c r="Z26" s="441" t="s">
        <v>175</v>
      </c>
      <c r="AA26" s="523"/>
      <c r="AB26" s="523"/>
      <c r="AC26" s="523"/>
      <c r="AD26" s="523"/>
      <c r="AE26" s="523"/>
      <c r="AF26" s="523"/>
      <c r="AG26" s="524"/>
      <c r="AH26" s="444">
        <v>12</v>
      </c>
      <c r="AI26" s="445"/>
      <c r="AJ26" s="445"/>
      <c r="AK26" s="445"/>
      <c r="AL26" s="446"/>
      <c r="AM26" s="444">
        <v>30840</v>
      </c>
      <c r="AN26" s="445"/>
      <c r="AO26" s="445"/>
      <c r="AP26" s="445"/>
      <c r="AQ26" s="445"/>
      <c r="AR26" s="446"/>
      <c r="AS26" s="444">
        <v>2570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4470</v>
      </c>
      <c r="R27" s="445"/>
      <c r="S27" s="445"/>
      <c r="T27" s="445"/>
      <c r="U27" s="445"/>
      <c r="V27" s="446"/>
      <c r="W27" s="510"/>
      <c r="X27" s="501"/>
      <c r="Y27" s="502"/>
      <c r="Z27" s="441" t="s">
        <v>179</v>
      </c>
      <c r="AA27" s="442"/>
      <c r="AB27" s="442"/>
      <c r="AC27" s="442"/>
      <c r="AD27" s="442"/>
      <c r="AE27" s="442"/>
      <c r="AF27" s="442"/>
      <c r="AG27" s="443"/>
      <c r="AH27" s="444">
        <v>9</v>
      </c>
      <c r="AI27" s="445"/>
      <c r="AJ27" s="445"/>
      <c r="AK27" s="445"/>
      <c r="AL27" s="446"/>
      <c r="AM27" s="444">
        <v>31140</v>
      </c>
      <c r="AN27" s="445"/>
      <c r="AO27" s="445"/>
      <c r="AP27" s="445"/>
      <c r="AQ27" s="445"/>
      <c r="AR27" s="446"/>
      <c r="AS27" s="444">
        <v>3460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152026</v>
      </c>
      <c r="BO27" s="472"/>
      <c r="BP27" s="472"/>
      <c r="BQ27" s="472"/>
      <c r="BR27" s="472"/>
      <c r="BS27" s="472"/>
      <c r="BT27" s="472"/>
      <c r="BU27" s="473"/>
      <c r="BV27" s="471">
        <v>151991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3640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177</v>
      </c>
      <c r="AN28" s="445"/>
      <c r="AO28" s="445"/>
      <c r="AP28" s="445"/>
      <c r="AQ28" s="445"/>
      <c r="AR28" s="446"/>
      <c r="AS28" s="444" t="s">
        <v>177</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2649140</v>
      </c>
      <c r="BO28" s="464"/>
      <c r="BP28" s="464"/>
      <c r="BQ28" s="464"/>
      <c r="BR28" s="464"/>
      <c r="BS28" s="464"/>
      <c r="BT28" s="464"/>
      <c r="BU28" s="465"/>
      <c r="BV28" s="463">
        <v>2959193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16</v>
      </c>
      <c r="M29" s="445"/>
      <c r="N29" s="445"/>
      <c r="O29" s="445"/>
      <c r="P29" s="446"/>
      <c r="Q29" s="444">
        <v>3330</v>
      </c>
      <c r="R29" s="445"/>
      <c r="S29" s="445"/>
      <c r="T29" s="445"/>
      <c r="U29" s="445"/>
      <c r="V29" s="446"/>
      <c r="W29" s="511"/>
      <c r="X29" s="512"/>
      <c r="Y29" s="513"/>
      <c r="Z29" s="441" t="s">
        <v>185</v>
      </c>
      <c r="AA29" s="442"/>
      <c r="AB29" s="442"/>
      <c r="AC29" s="442"/>
      <c r="AD29" s="442"/>
      <c r="AE29" s="442"/>
      <c r="AF29" s="442"/>
      <c r="AG29" s="443"/>
      <c r="AH29" s="444">
        <v>534</v>
      </c>
      <c r="AI29" s="445"/>
      <c r="AJ29" s="445"/>
      <c r="AK29" s="445"/>
      <c r="AL29" s="446"/>
      <c r="AM29" s="444">
        <v>1585665</v>
      </c>
      <c r="AN29" s="445"/>
      <c r="AO29" s="445"/>
      <c r="AP29" s="445"/>
      <c r="AQ29" s="445"/>
      <c r="AR29" s="446"/>
      <c r="AS29" s="444">
        <v>2969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1115402</v>
      </c>
      <c r="BO29" s="469"/>
      <c r="BP29" s="469"/>
      <c r="BQ29" s="469"/>
      <c r="BR29" s="469"/>
      <c r="BS29" s="469"/>
      <c r="BT29" s="469"/>
      <c r="BU29" s="470"/>
      <c r="BV29" s="468">
        <v>1414968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93.2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6491813</v>
      </c>
      <c r="BO30" s="472"/>
      <c r="BP30" s="472"/>
      <c r="BQ30" s="472"/>
      <c r="BR30" s="472"/>
      <c r="BS30" s="472"/>
      <c r="BT30" s="472"/>
      <c r="BU30" s="473"/>
      <c r="BV30" s="471">
        <v>6616780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IF('各会計、関係団体の財政状況及び健全化判断比率'!B37="","",'各会計、関係団体の財政状況及び健全化判断比率'!B37)</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八幡浜地区施設事務組合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あけはまシーサイドサンパーク（株）</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育英会奨学資金貸付特別会計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八幡浜地区施設事務組合 消防事業特別会計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（株）どんぶり館</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八幡浜地区施設事務組合 休日夜間急患センター事業特別会計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（財）宇和文化会館</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介護保険特別会計(保険事業勘定）</v>
      </c>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IF('各会計、関係団体の財政状況及び健全化判断比率'!B35="","",'各会計、関係団体の財政状況及び健全化判断比率'!B35)</f>
        <v>病院事業会計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八幡浜地区施設事務組合 し尿処理事業特別会計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西予ＣＡＴＶ（株）</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11</v>
      </c>
      <c r="AN38" s="427"/>
      <c r="AO38" s="426" t="str">
        <f>IF('各会計、関係団体の財政状況及び健全化判断比率'!B36="","",'各会計、関係団体の財政状況及び健全化判断比率'!B36)</f>
        <v>野村介護老人保健施設事業会計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八幡浜地区施設事務組合 特別養護老人ホーム事業特別会計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（株）グリーンヒル</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八幡浜・大洲地区広域市町村圏組合 一般会計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（株）エフシー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八幡浜・大洲地区広域市町村圏組合 八幡浜・大洲地方拠点都市対策室特別会計</v>
      </c>
      <c r="BZ40" s="426"/>
      <c r="CA40" s="426"/>
      <c r="CB40" s="426"/>
      <c r="CC40" s="426"/>
      <c r="CD40" s="426"/>
      <c r="CE40" s="426"/>
      <c r="CF40" s="426"/>
      <c r="CG40" s="426"/>
      <c r="CH40" s="426"/>
      <c r="CI40" s="426"/>
      <c r="CJ40" s="426"/>
      <c r="CK40" s="426"/>
      <c r="CL40" s="426"/>
      <c r="CM40" s="426"/>
      <c r="CN40" s="214"/>
      <c r="CO40" s="427">
        <f t="shared" si="3"/>
        <v>29</v>
      </c>
      <c r="CP40" s="427"/>
      <c r="CQ40" s="426" t="str">
        <f>IF('各会計、関係団体の財政状況及び健全化判断比率'!BS13="","",'各会計、関係団体の財政状況及び健全化判断比率'!BS13)</f>
        <v>（株）城川ファクトリー</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八幡浜・大洲地区広域市町村圏組合 八幡浜・大洲地区ふるさと市町村圏基金事業特別会計</v>
      </c>
      <c r="BZ41" s="426"/>
      <c r="CA41" s="426"/>
      <c r="CB41" s="426"/>
      <c r="CC41" s="426"/>
      <c r="CD41" s="426"/>
      <c r="CE41" s="426"/>
      <c r="CF41" s="426"/>
      <c r="CG41" s="426"/>
      <c r="CH41" s="426"/>
      <c r="CI41" s="426"/>
      <c r="CJ41" s="426"/>
      <c r="CK41" s="426"/>
      <c r="CL41" s="426"/>
      <c r="CM41" s="426"/>
      <c r="CN41" s="214"/>
      <c r="CO41" s="427">
        <f t="shared" si="3"/>
        <v>30</v>
      </c>
      <c r="CP41" s="427"/>
      <c r="CQ41" s="426" t="str">
        <f>IF('各会計、関係団体の財政状況及び健全化判断比率'!BS14="","",'各会計、関係団体の財政状況及び健全化判断比率'!BS14)</f>
        <v>西予市土地開発公社</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〇</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八幡浜・大洲地区広域市町村圏組合 運動公園特別会計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愛媛県市町総合事務組合 退職手当事業分</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piTJufwgX7+FI5/jCPYX3Tw+L3gzbFBVWV6HDenGF8kEWNOUFpwQFzMd6+dBc7PXGxXiO2vPmA67z0AvGi8VDg==" saltValue="g3PYr3YuorZIkb9lQ/oz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0" t="s">
        <v>562</v>
      </c>
      <c r="D34" s="1250"/>
      <c r="E34" s="1251"/>
      <c r="F34" s="32">
        <v>10.83</v>
      </c>
      <c r="G34" s="33">
        <v>10.72</v>
      </c>
      <c r="H34" s="33">
        <v>11.92</v>
      </c>
      <c r="I34" s="33">
        <v>12.52</v>
      </c>
      <c r="J34" s="34">
        <v>12.47</v>
      </c>
      <c r="K34" s="22"/>
      <c r="L34" s="22"/>
      <c r="M34" s="22"/>
      <c r="N34" s="22"/>
      <c r="O34" s="22"/>
      <c r="P34" s="22"/>
    </row>
    <row r="35" spans="1:16" ht="39" customHeight="1" x14ac:dyDescent="0.2">
      <c r="A35" s="22"/>
      <c r="B35" s="35"/>
      <c r="C35" s="1244" t="s">
        <v>563</v>
      </c>
      <c r="D35" s="1245"/>
      <c r="E35" s="1246"/>
      <c r="F35" s="36">
        <v>4.07</v>
      </c>
      <c r="G35" s="37">
        <v>5.81</v>
      </c>
      <c r="H35" s="37">
        <v>5.46</v>
      </c>
      <c r="I35" s="37">
        <v>8.6999999999999993</v>
      </c>
      <c r="J35" s="38">
        <v>6.39</v>
      </c>
      <c r="K35" s="22"/>
      <c r="L35" s="22"/>
      <c r="M35" s="22"/>
      <c r="N35" s="22"/>
      <c r="O35" s="22"/>
      <c r="P35" s="22"/>
    </row>
    <row r="36" spans="1:16" ht="39" customHeight="1" x14ac:dyDescent="0.2">
      <c r="A36" s="22"/>
      <c r="B36" s="35"/>
      <c r="C36" s="1244" t="s">
        <v>564</v>
      </c>
      <c r="D36" s="1245"/>
      <c r="E36" s="1246"/>
      <c r="F36" s="36">
        <v>5.3</v>
      </c>
      <c r="G36" s="37">
        <v>5.16</v>
      </c>
      <c r="H36" s="37">
        <v>5.07</v>
      </c>
      <c r="I36" s="37">
        <v>4.92</v>
      </c>
      <c r="J36" s="38">
        <v>5.21</v>
      </c>
      <c r="K36" s="22"/>
      <c r="L36" s="22"/>
      <c r="M36" s="22"/>
      <c r="N36" s="22"/>
      <c r="O36" s="22"/>
      <c r="P36" s="22"/>
    </row>
    <row r="37" spans="1:16" ht="39" customHeight="1" x14ac:dyDescent="0.2">
      <c r="A37" s="22"/>
      <c r="B37" s="35"/>
      <c r="C37" s="1244" t="s">
        <v>565</v>
      </c>
      <c r="D37" s="1245"/>
      <c r="E37" s="1246"/>
      <c r="F37" s="36" t="s">
        <v>513</v>
      </c>
      <c r="G37" s="37" t="s">
        <v>513</v>
      </c>
      <c r="H37" s="37" t="s">
        <v>513</v>
      </c>
      <c r="I37" s="37" t="s">
        <v>513</v>
      </c>
      <c r="J37" s="38">
        <v>1.1000000000000001</v>
      </c>
      <c r="K37" s="22"/>
      <c r="L37" s="22"/>
      <c r="M37" s="22"/>
      <c r="N37" s="22"/>
      <c r="O37" s="22"/>
      <c r="P37" s="22"/>
    </row>
    <row r="38" spans="1:16" ht="39" customHeight="1" x14ac:dyDescent="0.2">
      <c r="A38" s="22"/>
      <c r="B38" s="35"/>
      <c r="C38" s="1244" t="s">
        <v>566</v>
      </c>
      <c r="D38" s="1245"/>
      <c r="E38" s="1246"/>
      <c r="F38" s="36">
        <v>0.4</v>
      </c>
      <c r="G38" s="37">
        <v>0.51</v>
      </c>
      <c r="H38" s="37">
        <v>0.54</v>
      </c>
      <c r="I38" s="37">
        <v>0.63</v>
      </c>
      <c r="J38" s="38">
        <v>0.76</v>
      </c>
      <c r="K38" s="22"/>
      <c r="L38" s="22"/>
      <c r="M38" s="22"/>
      <c r="N38" s="22"/>
      <c r="O38" s="22"/>
      <c r="P38" s="22"/>
    </row>
    <row r="39" spans="1:16" ht="39" customHeight="1" x14ac:dyDescent="0.2">
      <c r="A39" s="22"/>
      <c r="B39" s="35"/>
      <c r="C39" s="1244" t="s">
        <v>567</v>
      </c>
      <c r="D39" s="1245"/>
      <c r="E39" s="1246"/>
      <c r="F39" s="36" t="s">
        <v>513</v>
      </c>
      <c r="G39" s="37" t="s">
        <v>513</v>
      </c>
      <c r="H39" s="37" t="s">
        <v>513</v>
      </c>
      <c r="I39" s="37" t="s">
        <v>513</v>
      </c>
      <c r="J39" s="38">
        <v>0.63</v>
      </c>
      <c r="K39" s="22"/>
      <c r="L39" s="22"/>
      <c r="M39" s="22"/>
      <c r="N39" s="22"/>
      <c r="O39" s="22"/>
      <c r="P39" s="22"/>
    </row>
    <row r="40" spans="1:16" ht="39" customHeight="1" x14ac:dyDescent="0.2">
      <c r="A40" s="22"/>
      <c r="B40" s="35"/>
      <c r="C40" s="1244" t="s">
        <v>568</v>
      </c>
      <c r="D40" s="1245"/>
      <c r="E40" s="1246"/>
      <c r="F40" s="36">
        <v>0.56000000000000005</v>
      </c>
      <c r="G40" s="37">
        <v>0.63</v>
      </c>
      <c r="H40" s="37">
        <v>0.96</v>
      </c>
      <c r="I40" s="37">
        <v>1.38</v>
      </c>
      <c r="J40" s="38">
        <v>0.44</v>
      </c>
      <c r="K40" s="22"/>
      <c r="L40" s="22"/>
      <c r="M40" s="22"/>
      <c r="N40" s="22"/>
      <c r="O40" s="22"/>
      <c r="P40" s="22"/>
    </row>
    <row r="41" spans="1:16" ht="39" customHeight="1" x14ac:dyDescent="0.2">
      <c r="A41" s="22"/>
      <c r="B41" s="35"/>
      <c r="C41" s="1244" t="s">
        <v>569</v>
      </c>
      <c r="D41" s="1245"/>
      <c r="E41" s="1246"/>
      <c r="F41" s="36">
        <v>0.68</v>
      </c>
      <c r="G41" s="37">
        <v>0.54</v>
      </c>
      <c r="H41" s="37">
        <v>0.47</v>
      </c>
      <c r="I41" s="37">
        <v>7.0000000000000007E-2</v>
      </c>
      <c r="J41" s="38">
        <v>0.36</v>
      </c>
      <c r="K41" s="22"/>
      <c r="L41" s="22"/>
      <c r="M41" s="22"/>
      <c r="N41" s="22"/>
      <c r="O41" s="22"/>
      <c r="P41" s="22"/>
    </row>
    <row r="42" spans="1:16" ht="39" customHeight="1" x14ac:dyDescent="0.2">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5">
      <c r="A43" s="22"/>
      <c r="B43" s="40"/>
      <c r="C43" s="1247" t="s">
        <v>571</v>
      </c>
      <c r="D43" s="1248"/>
      <c r="E43" s="1249"/>
      <c r="F43" s="41">
        <v>0.33</v>
      </c>
      <c r="G43" s="42">
        <v>0.33</v>
      </c>
      <c r="H43" s="42">
        <v>0.23</v>
      </c>
      <c r="I43" s="42">
        <v>0.88</v>
      </c>
      <c r="J43" s="43">
        <v>0.28999999999999998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pyWzT7SxFuaGM+W034lHcyyJlUwRJC+vsvwqgJN5eIFtNBZptWPYBaApcaA4FKa3Vj42VKMwDS91KXvTAirAw==" saltValue="usHvmf30ZtQmVzgs+zKv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3385</v>
      </c>
      <c r="L45" s="60">
        <v>3404</v>
      </c>
      <c r="M45" s="60">
        <v>3431</v>
      </c>
      <c r="N45" s="60">
        <v>3629</v>
      </c>
      <c r="O45" s="61">
        <v>4039</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2">
      <c r="A48" s="48"/>
      <c r="B48" s="1272"/>
      <c r="C48" s="1273"/>
      <c r="D48" s="62"/>
      <c r="E48" s="1254" t="s">
        <v>14</v>
      </c>
      <c r="F48" s="1254"/>
      <c r="G48" s="1254"/>
      <c r="H48" s="1254"/>
      <c r="I48" s="1254"/>
      <c r="J48" s="1255"/>
      <c r="K48" s="63">
        <v>758</v>
      </c>
      <c r="L48" s="64">
        <v>838</v>
      </c>
      <c r="M48" s="64">
        <v>805</v>
      </c>
      <c r="N48" s="64">
        <v>822</v>
      </c>
      <c r="O48" s="65">
        <v>761</v>
      </c>
      <c r="P48" s="48"/>
      <c r="Q48" s="48"/>
      <c r="R48" s="48"/>
      <c r="S48" s="48"/>
      <c r="T48" s="48"/>
      <c r="U48" s="48"/>
    </row>
    <row r="49" spans="1:21" ht="30.75" customHeight="1" x14ac:dyDescent="0.2">
      <c r="A49" s="48"/>
      <c r="B49" s="1272"/>
      <c r="C49" s="1273"/>
      <c r="D49" s="62"/>
      <c r="E49" s="1254" t="s">
        <v>15</v>
      </c>
      <c r="F49" s="1254"/>
      <c r="G49" s="1254"/>
      <c r="H49" s="1254"/>
      <c r="I49" s="1254"/>
      <c r="J49" s="1255"/>
      <c r="K49" s="63">
        <v>2</v>
      </c>
      <c r="L49" s="64">
        <v>1</v>
      </c>
      <c r="M49" s="64">
        <v>1</v>
      </c>
      <c r="N49" s="64">
        <v>0</v>
      </c>
      <c r="O49" s="65">
        <v>0</v>
      </c>
      <c r="P49" s="48"/>
      <c r="Q49" s="48"/>
      <c r="R49" s="48"/>
      <c r="S49" s="48"/>
      <c r="T49" s="48"/>
      <c r="U49" s="48"/>
    </row>
    <row r="50" spans="1:21" ht="30.75" customHeight="1" x14ac:dyDescent="0.2">
      <c r="A50" s="48"/>
      <c r="B50" s="1272"/>
      <c r="C50" s="1273"/>
      <c r="D50" s="62"/>
      <c r="E50" s="1254" t="s">
        <v>16</v>
      </c>
      <c r="F50" s="1254"/>
      <c r="G50" s="1254"/>
      <c r="H50" s="1254"/>
      <c r="I50" s="1254"/>
      <c r="J50" s="1255"/>
      <c r="K50" s="63">
        <v>29</v>
      </c>
      <c r="L50" s="64">
        <v>27</v>
      </c>
      <c r="M50" s="64">
        <v>27</v>
      </c>
      <c r="N50" s="64">
        <v>23</v>
      </c>
      <c r="O50" s="65">
        <v>66</v>
      </c>
      <c r="P50" s="48"/>
      <c r="Q50" s="48"/>
      <c r="R50" s="48"/>
      <c r="S50" s="48"/>
      <c r="T50" s="48"/>
      <c r="U50" s="48"/>
    </row>
    <row r="51" spans="1:21" ht="30.75" customHeight="1" x14ac:dyDescent="0.2">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3170</v>
      </c>
      <c r="L52" s="64">
        <v>3147</v>
      </c>
      <c r="M52" s="64">
        <v>3072</v>
      </c>
      <c r="N52" s="64">
        <v>3200</v>
      </c>
      <c r="O52" s="65">
        <v>3483</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1004</v>
      </c>
      <c r="L53" s="69">
        <v>1123</v>
      </c>
      <c r="M53" s="69">
        <v>1192</v>
      </c>
      <c r="N53" s="69">
        <v>1274</v>
      </c>
      <c r="O53" s="70">
        <v>1383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xvbuHx/gOHCYWsxvXJ40spEIrEjgKX9jyhK7mCn6PpVPLtAtNQg+H9ow8Q+K/YNMf8+I/SfPeavQ/xsVtQQ==" saltValue="cZjc6ciFwzMTESZ4tnTp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554</v>
      </c>
      <c r="J40" s="100" t="s">
        <v>555</v>
      </c>
      <c r="K40" s="100" t="s">
        <v>556</v>
      </c>
      <c r="L40" s="100" t="s">
        <v>557</v>
      </c>
      <c r="M40" s="101" t="s">
        <v>558</v>
      </c>
    </row>
    <row r="41" spans="2:13" ht="27.75" customHeight="1" x14ac:dyDescent="0.2">
      <c r="B41" s="1290" t="s">
        <v>29</v>
      </c>
      <c r="C41" s="1291"/>
      <c r="D41" s="102"/>
      <c r="E41" s="1292" t="s">
        <v>30</v>
      </c>
      <c r="F41" s="1292"/>
      <c r="G41" s="1292"/>
      <c r="H41" s="1293"/>
      <c r="I41" s="103">
        <v>37230</v>
      </c>
      <c r="J41" s="104">
        <v>37298</v>
      </c>
      <c r="K41" s="104">
        <v>38543</v>
      </c>
      <c r="L41" s="104">
        <v>40179</v>
      </c>
      <c r="M41" s="105">
        <v>39916</v>
      </c>
    </row>
    <row r="42" spans="2:13" ht="27.75" customHeight="1" x14ac:dyDescent="0.2">
      <c r="B42" s="1280"/>
      <c r="C42" s="1281"/>
      <c r="D42" s="106"/>
      <c r="E42" s="1284" t="s">
        <v>31</v>
      </c>
      <c r="F42" s="1284"/>
      <c r="G42" s="1284"/>
      <c r="H42" s="1285"/>
      <c r="I42" s="107">
        <v>142</v>
      </c>
      <c r="J42" s="108">
        <v>117</v>
      </c>
      <c r="K42" s="108">
        <v>92</v>
      </c>
      <c r="L42" s="108">
        <v>75</v>
      </c>
      <c r="M42" s="109">
        <v>58</v>
      </c>
    </row>
    <row r="43" spans="2:13" ht="27.75" customHeight="1" x14ac:dyDescent="0.2">
      <c r="B43" s="1280"/>
      <c r="C43" s="1281"/>
      <c r="D43" s="106"/>
      <c r="E43" s="1284" t="s">
        <v>32</v>
      </c>
      <c r="F43" s="1284"/>
      <c r="G43" s="1284"/>
      <c r="H43" s="1285"/>
      <c r="I43" s="107">
        <v>9958</v>
      </c>
      <c r="J43" s="108">
        <v>9606</v>
      </c>
      <c r="K43" s="108">
        <v>9495</v>
      </c>
      <c r="L43" s="108">
        <v>9580</v>
      </c>
      <c r="M43" s="109">
        <v>9581</v>
      </c>
    </row>
    <row r="44" spans="2:13" ht="27.75" customHeight="1" x14ac:dyDescent="0.2">
      <c r="B44" s="1280"/>
      <c r="C44" s="1281"/>
      <c r="D44" s="106"/>
      <c r="E44" s="1284" t="s">
        <v>33</v>
      </c>
      <c r="F44" s="1284"/>
      <c r="G44" s="1284"/>
      <c r="H44" s="1285"/>
      <c r="I44" s="107">
        <v>17</v>
      </c>
      <c r="J44" s="108">
        <v>13</v>
      </c>
      <c r="K44" s="108">
        <v>23</v>
      </c>
      <c r="L44" s="108">
        <v>54</v>
      </c>
      <c r="M44" s="109">
        <v>131</v>
      </c>
    </row>
    <row r="45" spans="2:13" ht="27.75" customHeight="1" x14ac:dyDescent="0.2">
      <c r="B45" s="1280"/>
      <c r="C45" s="1281"/>
      <c r="D45" s="106"/>
      <c r="E45" s="1284" t="s">
        <v>34</v>
      </c>
      <c r="F45" s="1284"/>
      <c r="G45" s="1284"/>
      <c r="H45" s="1285"/>
      <c r="I45" s="107">
        <v>3984</v>
      </c>
      <c r="J45" s="108">
        <v>3728</v>
      </c>
      <c r="K45" s="108">
        <v>3335</v>
      </c>
      <c r="L45" s="108">
        <v>3181</v>
      </c>
      <c r="M45" s="109">
        <v>3219</v>
      </c>
    </row>
    <row r="46" spans="2:13" ht="27.75" customHeight="1" x14ac:dyDescent="0.2">
      <c r="B46" s="1280"/>
      <c r="C46" s="1281"/>
      <c r="D46" s="110"/>
      <c r="E46" s="1284" t="s">
        <v>35</v>
      </c>
      <c r="F46" s="1284"/>
      <c r="G46" s="1284"/>
      <c r="H46" s="1285"/>
      <c r="I46" s="107">
        <v>80</v>
      </c>
      <c r="J46" s="108">
        <v>83</v>
      </c>
      <c r="K46" s="108">
        <v>70</v>
      </c>
      <c r="L46" s="108">
        <v>43</v>
      </c>
      <c r="M46" s="109">
        <v>41</v>
      </c>
    </row>
    <row r="47" spans="2:13" ht="27.75" customHeight="1" x14ac:dyDescent="0.2">
      <c r="B47" s="1280"/>
      <c r="C47" s="1281"/>
      <c r="D47" s="111"/>
      <c r="E47" s="1294" t="s">
        <v>36</v>
      </c>
      <c r="F47" s="1295"/>
      <c r="G47" s="1295"/>
      <c r="H47" s="1296"/>
      <c r="I47" s="107" t="s">
        <v>513</v>
      </c>
      <c r="J47" s="108" t="s">
        <v>513</v>
      </c>
      <c r="K47" s="108" t="s">
        <v>513</v>
      </c>
      <c r="L47" s="108" t="s">
        <v>513</v>
      </c>
      <c r="M47" s="109" t="s">
        <v>513</v>
      </c>
    </row>
    <row r="48" spans="2:13" ht="27.75" customHeight="1" x14ac:dyDescent="0.2">
      <c r="B48" s="1280"/>
      <c r="C48" s="1281"/>
      <c r="D48" s="106"/>
      <c r="E48" s="1284" t="s">
        <v>37</v>
      </c>
      <c r="F48" s="1284"/>
      <c r="G48" s="1284"/>
      <c r="H48" s="1285"/>
      <c r="I48" s="107" t="s">
        <v>513</v>
      </c>
      <c r="J48" s="108" t="s">
        <v>513</v>
      </c>
      <c r="K48" s="108" t="s">
        <v>513</v>
      </c>
      <c r="L48" s="108" t="s">
        <v>513</v>
      </c>
      <c r="M48" s="109" t="s">
        <v>513</v>
      </c>
    </row>
    <row r="49" spans="2:13" ht="27.75" customHeight="1" x14ac:dyDescent="0.2">
      <c r="B49" s="1282"/>
      <c r="C49" s="1283"/>
      <c r="D49" s="106"/>
      <c r="E49" s="1284" t="s">
        <v>38</v>
      </c>
      <c r="F49" s="1284"/>
      <c r="G49" s="1284"/>
      <c r="H49" s="1285"/>
      <c r="I49" s="107" t="s">
        <v>513</v>
      </c>
      <c r="J49" s="108" t="s">
        <v>513</v>
      </c>
      <c r="K49" s="108" t="s">
        <v>513</v>
      </c>
      <c r="L49" s="108" t="s">
        <v>513</v>
      </c>
      <c r="M49" s="109" t="s">
        <v>513</v>
      </c>
    </row>
    <row r="50" spans="2:13" ht="27.75" customHeight="1" x14ac:dyDescent="0.2">
      <c r="B50" s="1278" t="s">
        <v>39</v>
      </c>
      <c r="C50" s="1279"/>
      <c r="D50" s="112"/>
      <c r="E50" s="1284" t="s">
        <v>40</v>
      </c>
      <c r="F50" s="1284"/>
      <c r="G50" s="1284"/>
      <c r="H50" s="1285"/>
      <c r="I50" s="107">
        <v>11274</v>
      </c>
      <c r="J50" s="108">
        <v>10584</v>
      </c>
      <c r="K50" s="108">
        <v>9595</v>
      </c>
      <c r="L50" s="108">
        <v>8630</v>
      </c>
      <c r="M50" s="109">
        <v>8705</v>
      </c>
    </row>
    <row r="51" spans="2:13" ht="27.75" customHeight="1" x14ac:dyDescent="0.2">
      <c r="B51" s="1280"/>
      <c r="C51" s="1281"/>
      <c r="D51" s="106"/>
      <c r="E51" s="1284" t="s">
        <v>41</v>
      </c>
      <c r="F51" s="1284"/>
      <c r="G51" s="1284"/>
      <c r="H51" s="1285"/>
      <c r="I51" s="107">
        <v>408</v>
      </c>
      <c r="J51" s="108">
        <v>403</v>
      </c>
      <c r="K51" s="108">
        <v>359</v>
      </c>
      <c r="L51" s="108">
        <v>389</v>
      </c>
      <c r="M51" s="109">
        <v>803</v>
      </c>
    </row>
    <row r="52" spans="2:13" ht="27.75" customHeight="1" x14ac:dyDescent="0.2">
      <c r="B52" s="1282"/>
      <c r="C52" s="1283"/>
      <c r="D52" s="106"/>
      <c r="E52" s="1284" t="s">
        <v>42</v>
      </c>
      <c r="F52" s="1284"/>
      <c r="G52" s="1284"/>
      <c r="H52" s="1285"/>
      <c r="I52" s="107">
        <v>33344</v>
      </c>
      <c r="J52" s="108">
        <v>33874</v>
      </c>
      <c r="K52" s="108">
        <v>35188</v>
      </c>
      <c r="L52" s="108">
        <v>35393</v>
      </c>
      <c r="M52" s="109">
        <v>34522</v>
      </c>
    </row>
    <row r="53" spans="2:13" ht="27.75" customHeight="1" thickBot="1" x14ac:dyDescent="0.25">
      <c r="B53" s="1286" t="s">
        <v>43</v>
      </c>
      <c r="C53" s="1287"/>
      <c r="D53" s="113"/>
      <c r="E53" s="1288" t="s">
        <v>44</v>
      </c>
      <c r="F53" s="1288"/>
      <c r="G53" s="1288"/>
      <c r="H53" s="1289"/>
      <c r="I53" s="114">
        <v>6385</v>
      </c>
      <c r="J53" s="115">
        <v>5983</v>
      </c>
      <c r="K53" s="115">
        <v>6416</v>
      </c>
      <c r="L53" s="115">
        <v>8699</v>
      </c>
      <c r="M53" s="116">
        <v>8916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IQvYV1Hh0vAzYse4DxnLtBgoCjlnKNDKZRlFjUl2NWH+WNFoIdBIJRvnSqR5ZWKSCkQoCcYZiHbNixvp5mekw==" saltValue="8RfpsmmVNhj5QA4oBWgq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305" t="s">
        <v>47</v>
      </c>
      <c r="D55" s="1305"/>
      <c r="E55" s="1306"/>
      <c r="F55" s="128">
        <v>3470</v>
      </c>
      <c r="G55" s="128">
        <v>2959</v>
      </c>
      <c r="H55" s="129">
        <v>2649</v>
      </c>
    </row>
    <row r="56" spans="2:8" ht="52.5" customHeight="1" x14ac:dyDescent="0.2">
      <c r="B56" s="130"/>
      <c r="C56" s="1307" t="s">
        <v>48</v>
      </c>
      <c r="D56" s="1307"/>
      <c r="E56" s="1308"/>
      <c r="F56" s="131">
        <v>1615</v>
      </c>
      <c r="G56" s="131">
        <v>1415</v>
      </c>
      <c r="H56" s="132">
        <v>1115</v>
      </c>
    </row>
    <row r="57" spans="2:8" ht="53.25" customHeight="1" x14ac:dyDescent="0.2">
      <c r="B57" s="130"/>
      <c r="C57" s="1309" t="s">
        <v>49</v>
      </c>
      <c r="D57" s="1309"/>
      <c r="E57" s="1310"/>
      <c r="F57" s="133">
        <v>6851</v>
      </c>
      <c r="G57" s="133">
        <v>6617</v>
      </c>
      <c r="H57" s="134">
        <v>6492</v>
      </c>
    </row>
    <row r="58" spans="2:8" ht="45.75" customHeight="1" x14ac:dyDescent="0.2">
      <c r="B58" s="135"/>
      <c r="C58" s="1297" t="s">
        <v>613</v>
      </c>
      <c r="D58" s="1298"/>
      <c r="E58" s="1299"/>
      <c r="F58" s="136">
        <v>2905</v>
      </c>
      <c r="G58" s="136">
        <v>3035</v>
      </c>
      <c r="H58" s="137">
        <v>2889</v>
      </c>
    </row>
    <row r="59" spans="2:8" ht="45.75" customHeight="1" x14ac:dyDescent="0.2">
      <c r="B59" s="135"/>
      <c r="C59" s="1297" t="s">
        <v>614</v>
      </c>
      <c r="D59" s="1298"/>
      <c r="E59" s="1299"/>
      <c r="F59" s="136">
        <v>996</v>
      </c>
      <c r="G59" s="136">
        <v>848</v>
      </c>
      <c r="H59" s="137">
        <v>1149</v>
      </c>
    </row>
    <row r="60" spans="2:8" ht="45.75" customHeight="1" x14ac:dyDescent="0.2">
      <c r="B60" s="135"/>
      <c r="C60" s="1297" t="s">
        <v>615</v>
      </c>
      <c r="D60" s="1298"/>
      <c r="E60" s="1299"/>
      <c r="F60" s="136">
        <v>1000</v>
      </c>
      <c r="G60" s="136">
        <v>920</v>
      </c>
      <c r="H60" s="137">
        <v>703</v>
      </c>
    </row>
    <row r="61" spans="2:8" ht="45.75" customHeight="1" x14ac:dyDescent="0.2">
      <c r="B61" s="135"/>
      <c r="C61" s="1297" t="s">
        <v>616</v>
      </c>
      <c r="D61" s="1298"/>
      <c r="E61" s="1299"/>
      <c r="F61" s="136">
        <v>276</v>
      </c>
      <c r="G61" s="136">
        <v>238</v>
      </c>
      <c r="H61" s="137">
        <v>238</v>
      </c>
    </row>
    <row r="62" spans="2:8" ht="45.75" customHeight="1" thickBot="1" x14ac:dyDescent="0.25">
      <c r="B62" s="138"/>
      <c r="C62" s="1300" t="s">
        <v>617</v>
      </c>
      <c r="D62" s="1301"/>
      <c r="E62" s="1302"/>
      <c r="F62" s="139">
        <v>210</v>
      </c>
      <c r="G62" s="139">
        <v>210</v>
      </c>
      <c r="H62" s="140">
        <v>210</v>
      </c>
    </row>
    <row r="63" spans="2:8" ht="52.5" customHeight="1" thickBot="1" x14ac:dyDescent="0.25">
      <c r="B63" s="141"/>
      <c r="C63" s="1303" t="s">
        <v>50</v>
      </c>
      <c r="D63" s="1303"/>
      <c r="E63" s="1304"/>
      <c r="F63" s="142">
        <v>11935</v>
      </c>
      <c r="G63" s="142">
        <v>10991</v>
      </c>
      <c r="H63" s="143">
        <v>10256</v>
      </c>
    </row>
    <row r="64" spans="2:8" ht="15" customHeight="1" x14ac:dyDescent="0.2"/>
  </sheetData>
  <sheetProtection algorithmName="SHA-512" hashValue="x/VxB2S+9XoaHscsEK78+7mZIb5iR+LneNXTuAs8+RRdCaz70hSrnVmQpuwp2U8DRykjzX/6A6xnUmWefIgR9w==" saltValue="6coRgH2ROj3URv/rRDM3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AN48" sqref="AN48"/>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628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629</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630</v>
      </c>
      <c r="AO51" s="1314"/>
      <c r="AP51" s="1314"/>
      <c r="AQ51" s="1314"/>
      <c r="AR51" s="1314"/>
      <c r="AS51" s="1314"/>
      <c r="AT51" s="1314"/>
      <c r="AU51" s="1314"/>
      <c r="AV51" s="1314"/>
      <c r="AW51" s="1314"/>
      <c r="AX51" s="1314"/>
      <c r="AY51" s="1314"/>
      <c r="AZ51" s="1314"/>
      <c r="BA51" s="1314"/>
      <c r="BB51" s="1314" t="s">
        <v>631</v>
      </c>
      <c r="BC51" s="1314"/>
      <c r="BD51" s="1314"/>
      <c r="BE51" s="1314"/>
      <c r="BF51" s="1314"/>
      <c r="BG51" s="1314"/>
      <c r="BH51" s="1314"/>
      <c r="BI51" s="1314"/>
      <c r="BJ51" s="1314"/>
      <c r="BK51" s="1314"/>
      <c r="BL51" s="1314"/>
      <c r="BM51" s="1314"/>
      <c r="BN51" s="1314"/>
      <c r="BO51" s="1314"/>
      <c r="BP51" s="1311">
        <v>49.4</v>
      </c>
      <c r="BQ51" s="1311"/>
      <c r="BR51" s="1311"/>
      <c r="BS51" s="1311"/>
      <c r="BT51" s="1311"/>
      <c r="BU51" s="1311"/>
      <c r="BV51" s="1311"/>
      <c r="BW51" s="1311"/>
      <c r="BX51" s="1311">
        <v>47.6</v>
      </c>
      <c r="BY51" s="1311"/>
      <c r="BZ51" s="1311"/>
      <c r="CA51" s="1311"/>
      <c r="CB51" s="1311"/>
      <c r="CC51" s="1311"/>
      <c r="CD51" s="1311"/>
      <c r="CE51" s="1311"/>
      <c r="CF51" s="1311">
        <v>52.1</v>
      </c>
      <c r="CG51" s="1311"/>
      <c r="CH51" s="1311"/>
      <c r="CI51" s="1311"/>
      <c r="CJ51" s="1311"/>
      <c r="CK51" s="1311"/>
      <c r="CL51" s="1311"/>
      <c r="CM51" s="1311"/>
      <c r="CN51" s="1311">
        <v>72.400000000000006</v>
      </c>
      <c r="CO51" s="1311"/>
      <c r="CP51" s="1311"/>
      <c r="CQ51" s="1311"/>
      <c r="CR51" s="1311"/>
      <c r="CS51" s="1311"/>
      <c r="CT51" s="1311"/>
      <c r="CU51" s="1311"/>
      <c r="CV51" s="1311">
        <v>72.900000000000006</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632</v>
      </c>
      <c r="BC53" s="1314"/>
      <c r="BD53" s="1314"/>
      <c r="BE53" s="1314"/>
      <c r="BF53" s="1314"/>
      <c r="BG53" s="1314"/>
      <c r="BH53" s="1314"/>
      <c r="BI53" s="1314"/>
      <c r="BJ53" s="1314"/>
      <c r="BK53" s="1314"/>
      <c r="BL53" s="1314"/>
      <c r="BM53" s="1314"/>
      <c r="BN53" s="1314"/>
      <c r="BO53" s="1314"/>
      <c r="BP53" s="1311">
        <v>52.8</v>
      </c>
      <c r="BQ53" s="1311"/>
      <c r="BR53" s="1311"/>
      <c r="BS53" s="1311"/>
      <c r="BT53" s="1311"/>
      <c r="BU53" s="1311"/>
      <c r="BV53" s="1311"/>
      <c r="BW53" s="1311"/>
      <c r="BX53" s="1311">
        <v>55.8</v>
      </c>
      <c r="BY53" s="1311"/>
      <c r="BZ53" s="1311"/>
      <c r="CA53" s="1311"/>
      <c r="CB53" s="1311"/>
      <c r="CC53" s="1311"/>
      <c r="CD53" s="1311"/>
      <c r="CE53" s="1311"/>
      <c r="CF53" s="1311">
        <v>56.9</v>
      </c>
      <c r="CG53" s="1311"/>
      <c r="CH53" s="1311"/>
      <c r="CI53" s="1311"/>
      <c r="CJ53" s="1311"/>
      <c r="CK53" s="1311"/>
      <c r="CL53" s="1311"/>
      <c r="CM53" s="1311"/>
      <c r="CN53" s="1311">
        <v>56.8</v>
      </c>
      <c r="CO53" s="1311"/>
      <c r="CP53" s="1311"/>
      <c r="CQ53" s="1311"/>
      <c r="CR53" s="1311"/>
      <c r="CS53" s="1311"/>
      <c r="CT53" s="1311"/>
      <c r="CU53" s="1311"/>
      <c r="CV53" s="1311">
        <v>56.8</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633</v>
      </c>
      <c r="AO55" s="1316"/>
      <c r="AP55" s="1316"/>
      <c r="AQ55" s="1316"/>
      <c r="AR55" s="1316"/>
      <c r="AS55" s="1316"/>
      <c r="AT55" s="1316"/>
      <c r="AU55" s="1316"/>
      <c r="AV55" s="1316"/>
      <c r="AW55" s="1316"/>
      <c r="AX55" s="1316"/>
      <c r="AY55" s="1316"/>
      <c r="AZ55" s="1316"/>
      <c r="BA55" s="1316"/>
      <c r="BB55" s="1314" t="s">
        <v>631</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632</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634</v>
      </c>
    </row>
    <row r="64" spans="1:109" ht="13.2" x14ac:dyDescent="0.2">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635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629</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630</v>
      </c>
      <c r="AO73" s="1314"/>
      <c r="AP73" s="1314"/>
      <c r="AQ73" s="1314"/>
      <c r="AR73" s="1314"/>
      <c r="AS73" s="1314"/>
      <c r="AT73" s="1314"/>
      <c r="AU73" s="1314"/>
      <c r="AV73" s="1314"/>
      <c r="AW73" s="1314"/>
      <c r="AX73" s="1314"/>
      <c r="AY73" s="1314"/>
      <c r="AZ73" s="1314"/>
      <c r="BA73" s="1314"/>
      <c r="BB73" s="1314" t="s">
        <v>631</v>
      </c>
      <c r="BC73" s="1314"/>
      <c r="BD73" s="1314"/>
      <c r="BE73" s="1314"/>
      <c r="BF73" s="1314"/>
      <c r="BG73" s="1314"/>
      <c r="BH73" s="1314"/>
      <c r="BI73" s="1314"/>
      <c r="BJ73" s="1314"/>
      <c r="BK73" s="1314"/>
      <c r="BL73" s="1314"/>
      <c r="BM73" s="1314"/>
      <c r="BN73" s="1314"/>
      <c r="BO73" s="1314"/>
      <c r="BP73" s="1311">
        <v>49.4</v>
      </c>
      <c r="BQ73" s="1311"/>
      <c r="BR73" s="1311"/>
      <c r="BS73" s="1311"/>
      <c r="BT73" s="1311"/>
      <c r="BU73" s="1311"/>
      <c r="BV73" s="1311"/>
      <c r="BW73" s="1311"/>
      <c r="BX73" s="1311">
        <v>47.6</v>
      </c>
      <c r="BY73" s="1311"/>
      <c r="BZ73" s="1311"/>
      <c r="CA73" s="1311"/>
      <c r="CB73" s="1311"/>
      <c r="CC73" s="1311"/>
      <c r="CD73" s="1311"/>
      <c r="CE73" s="1311"/>
      <c r="CF73" s="1311">
        <v>52.1</v>
      </c>
      <c r="CG73" s="1311"/>
      <c r="CH73" s="1311"/>
      <c r="CI73" s="1311"/>
      <c r="CJ73" s="1311"/>
      <c r="CK73" s="1311"/>
      <c r="CL73" s="1311"/>
      <c r="CM73" s="1311"/>
      <c r="CN73" s="1311">
        <v>72.400000000000006</v>
      </c>
      <c r="CO73" s="1311"/>
      <c r="CP73" s="1311"/>
      <c r="CQ73" s="1311"/>
      <c r="CR73" s="1311"/>
      <c r="CS73" s="1311"/>
      <c r="CT73" s="1311"/>
      <c r="CU73" s="1311"/>
      <c r="CV73" s="1311">
        <v>72.900000000000006</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636</v>
      </c>
      <c r="BC75" s="1314"/>
      <c r="BD75" s="1314"/>
      <c r="BE75" s="1314"/>
      <c r="BF75" s="1314"/>
      <c r="BG75" s="1314"/>
      <c r="BH75" s="1314"/>
      <c r="BI75" s="1314"/>
      <c r="BJ75" s="1314"/>
      <c r="BK75" s="1314"/>
      <c r="BL75" s="1314"/>
      <c r="BM75" s="1314"/>
      <c r="BN75" s="1314"/>
      <c r="BO75" s="1314"/>
      <c r="BP75" s="1311">
        <v>8.6999999999999993</v>
      </c>
      <c r="BQ75" s="1311"/>
      <c r="BR75" s="1311"/>
      <c r="BS75" s="1311"/>
      <c r="BT75" s="1311"/>
      <c r="BU75" s="1311"/>
      <c r="BV75" s="1311"/>
      <c r="BW75" s="1311"/>
      <c r="BX75" s="1311">
        <v>8.5</v>
      </c>
      <c r="BY75" s="1311"/>
      <c r="BZ75" s="1311"/>
      <c r="CA75" s="1311"/>
      <c r="CB75" s="1311"/>
      <c r="CC75" s="1311"/>
      <c r="CD75" s="1311"/>
      <c r="CE75" s="1311"/>
      <c r="CF75" s="1311">
        <v>8.8000000000000007</v>
      </c>
      <c r="CG75" s="1311"/>
      <c r="CH75" s="1311"/>
      <c r="CI75" s="1311"/>
      <c r="CJ75" s="1311"/>
      <c r="CK75" s="1311"/>
      <c r="CL75" s="1311"/>
      <c r="CM75" s="1311"/>
      <c r="CN75" s="1311">
        <v>9.6999999999999993</v>
      </c>
      <c r="CO75" s="1311"/>
      <c r="CP75" s="1311"/>
      <c r="CQ75" s="1311"/>
      <c r="CR75" s="1311"/>
      <c r="CS75" s="1311"/>
      <c r="CT75" s="1311"/>
      <c r="CU75" s="1311"/>
      <c r="CV75" s="1311">
        <v>10.5</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633</v>
      </c>
      <c r="AO77" s="1316"/>
      <c r="AP77" s="1316"/>
      <c r="AQ77" s="1316"/>
      <c r="AR77" s="1316"/>
      <c r="AS77" s="1316"/>
      <c r="AT77" s="1316"/>
      <c r="AU77" s="1316"/>
      <c r="AV77" s="1316"/>
      <c r="AW77" s="1316"/>
      <c r="AX77" s="1316"/>
      <c r="AY77" s="1316"/>
      <c r="AZ77" s="1316"/>
      <c r="BA77" s="1316"/>
      <c r="BB77" s="1314" t="s">
        <v>631</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636</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aj3RLVmNH9n1/sWnojSPTtURShzt+5j/3PMs9ky91tQkBjbNOHs16WseN27Ej2JU0rACHfU0ZUnR+MTLd4AUPw==" saltValue="6ToI/6feIvS4Fsf3BlLA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70" zoomScaleNormal="70" zoomScaleSheetLayoutView="70" workbookViewId="0">
      <selection activeCell="AN48" sqref="AN4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637</v>
      </c>
    </row>
  </sheetData>
  <sheetProtection algorithmName="SHA-512" hashValue="Tf/VHmJPVA+FRVBwDi3fupLppvCFiPlONda46taTt8OeOLiq0BLaaZqJXykUekU2jbdm/txlS6LRhLJI1mZI6Q==" saltValue="GVnKPyOTNmvWmd/9ZLDQ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55" workbookViewId="0">
      <selection activeCell="AN48" sqref="AN4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638</v>
      </c>
    </row>
  </sheetData>
  <sheetProtection algorithmName="SHA-512" hashValue="s81+mk4tsoaoZup0tv1gNYMESxcu5s+u8/OiXHeXga2WHBbgBm41qyIQ9aYIgknKjZk9v1XYzdsof7o4NtEPRQ==" saltValue="gYZtvGlVPgHFThM3mJHH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177763</v>
      </c>
      <c r="E3" s="162"/>
      <c r="F3" s="163">
        <v>83280</v>
      </c>
      <c r="G3" s="164"/>
      <c r="H3" s="165"/>
    </row>
    <row r="4" spans="1:8" x14ac:dyDescent="0.2">
      <c r="A4" s="166"/>
      <c r="B4" s="167"/>
      <c r="C4" s="168"/>
      <c r="D4" s="169">
        <v>54998</v>
      </c>
      <c r="E4" s="170"/>
      <c r="F4" s="171">
        <v>43123</v>
      </c>
      <c r="G4" s="172"/>
      <c r="H4" s="173"/>
    </row>
    <row r="5" spans="1:8" x14ac:dyDescent="0.2">
      <c r="A5" s="154" t="s">
        <v>546</v>
      </c>
      <c r="B5" s="159"/>
      <c r="C5" s="160"/>
      <c r="D5" s="161">
        <v>122357</v>
      </c>
      <c r="E5" s="162"/>
      <c r="F5" s="163">
        <v>88968</v>
      </c>
      <c r="G5" s="164"/>
      <c r="H5" s="165"/>
    </row>
    <row r="6" spans="1:8" x14ac:dyDescent="0.2">
      <c r="A6" s="166"/>
      <c r="B6" s="167"/>
      <c r="C6" s="168"/>
      <c r="D6" s="169">
        <v>56574</v>
      </c>
      <c r="E6" s="170"/>
      <c r="F6" s="171">
        <v>45482</v>
      </c>
      <c r="G6" s="172"/>
      <c r="H6" s="173"/>
    </row>
    <row r="7" spans="1:8" x14ac:dyDescent="0.2">
      <c r="A7" s="154" t="s">
        <v>547</v>
      </c>
      <c r="B7" s="159"/>
      <c r="C7" s="160"/>
      <c r="D7" s="161">
        <v>140902</v>
      </c>
      <c r="E7" s="162"/>
      <c r="F7" s="163">
        <v>85173</v>
      </c>
      <c r="G7" s="164"/>
      <c r="H7" s="165"/>
    </row>
    <row r="8" spans="1:8" x14ac:dyDescent="0.2">
      <c r="A8" s="166"/>
      <c r="B8" s="167"/>
      <c r="C8" s="168"/>
      <c r="D8" s="169">
        <v>58649</v>
      </c>
      <c r="E8" s="170"/>
      <c r="F8" s="171">
        <v>43913</v>
      </c>
      <c r="G8" s="172"/>
      <c r="H8" s="173"/>
    </row>
    <row r="9" spans="1:8" x14ac:dyDescent="0.2">
      <c r="A9" s="154" t="s">
        <v>548</v>
      </c>
      <c r="B9" s="159"/>
      <c r="C9" s="160"/>
      <c r="D9" s="161">
        <v>151692</v>
      </c>
      <c r="E9" s="162"/>
      <c r="F9" s="163">
        <v>94081</v>
      </c>
      <c r="G9" s="164"/>
      <c r="H9" s="165"/>
    </row>
    <row r="10" spans="1:8" x14ac:dyDescent="0.2">
      <c r="A10" s="166"/>
      <c r="B10" s="167"/>
      <c r="C10" s="168"/>
      <c r="D10" s="169">
        <v>81510</v>
      </c>
      <c r="E10" s="170"/>
      <c r="F10" s="171">
        <v>48949</v>
      </c>
      <c r="G10" s="172"/>
      <c r="H10" s="173"/>
    </row>
    <row r="11" spans="1:8" x14ac:dyDescent="0.2">
      <c r="A11" s="154" t="s">
        <v>549</v>
      </c>
      <c r="B11" s="159"/>
      <c r="C11" s="160"/>
      <c r="D11" s="161">
        <v>133271</v>
      </c>
      <c r="E11" s="162"/>
      <c r="F11" s="163">
        <v>92632</v>
      </c>
      <c r="G11" s="164"/>
      <c r="H11" s="165"/>
    </row>
    <row r="12" spans="1:8" x14ac:dyDescent="0.2">
      <c r="A12" s="166"/>
      <c r="B12" s="167"/>
      <c r="C12" s="174"/>
      <c r="D12" s="169">
        <v>66810</v>
      </c>
      <c r="E12" s="170"/>
      <c r="F12" s="171">
        <v>47978</v>
      </c>
      <c r="G12" s="172"/>
      <c r="H12" s="173"/>
    </row>
    <row r="13" spans="1:8" x14ac:dyDescent="0.2">
      <c r="A13" s="154"/>
      <c r="B13" s="159"/>
      <c r="C13" s="175"/>
      <c r="D13" s="176">
        <v>145197</v>
      </c>
      <c r="E13" s="177"/>
      <c r="F13" s="178">
        <v>88827</v>
      </c>
      <c r="G13" s="179"/>
      <c r="H13" s="165"/>
    </row>
    <row r="14" spans="1:8" x14ac:dyDescent="0.2">
      <c r="A14" s="166"/>
      <c r="B14" s="167"/>
      <c r="C14" s="168"/>
      <c r="D14" s="169">
        <v>63708</v>
      </c>
      <c r="E14" s="170"/>
      <c r="F14" s="171">
        <v>45889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4.18</v>
      </c>
      <c r="C19" s="180">
        <f>ROUND(VALUE(SUBSTITUTE(実質収支比率等に係る経年分析!G$48,"▲","-")),2)</f>
        <v>5.92</v>
      </c>
      <c r="D19" s="180">
        <f>ROUND(VALUE(SUBSTITUTE(実質収支比率等に係る経年分析!H$48,"▲","-")),2)</f>
        <v>5.57</v>
      </c>
      <c r="E19" s="180">
        <f>ROUND(VALUE(SUBSTITUTE(実質収支比率等に係る経年分析!I$48,"▲","-")),2)</f>
        <v>8.85</v>
      </c>
      <c r="F19" s="180">
        <f>ROUND(VALUE(SUBSTITUTE(実質収支比率等に係る経年分析!J$48,"▲","-")),2)</f>
        <v>6.56</v>
      </c>
    </row>
    <row r="20" spans="1:11" x14ac:dyDescent="0.2">
      <c r="A20" s="180" t="s">
        <v>54</v>
      </c>
      <c r="B20" s="180">
        <f>ROUND(VALUE(SUBSTITUTE(実質収支比率等に係る経年分析!F$47,"▲","-")),2)</f>
        <v>30.17</v>
      </c>
      <c r="C20" s="180">
        <f>ROUND(VALUE(SUBSTITUTE(実質収支比率等に係る経年分析!G$47,"▲","-")),2)</f>
        <v>29.65</v>
      </c>
      <c r="D20" s="180">
        <f>ROUND(VALUE(SUBSTITUTE(実質収支比率等に係る経年分析!H$47,"▲","-")),2)</f>
        <v>22.67</v>
      </c>
      <c r="E20" s="180">
        <f>ROUND(VALUE(SUBSTITUTE(実質収支比率等に係る経年分析!I$47,"▲","-")),2)</f>
        <v>19.53</v>
      </c>
      <c r="F20" s="180">
        <f>ROUND(VALUE(SUBSTITUTE(実質収支比率等に係る経年分析!J$47,"▲","-")),2)</f>
        <v>16.91</v>
      </c>
    </row>
    <row r="21" spans="1:11" x14ac:dyDescent="0.2">
      <c r="A21" s="180" t="s">
        <v>55</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-8.11</v>
      </c>
      <c r="E21" s="180">
        <f>IF(ISNUMBER(VALUE(SUBSTITUTE(実質収支比率等に係る経年分析!I$49,"▲","-"))),ROUND(VALUE(SUBSTITUTE(実質収支比率等に係る経年分析!I$49,"▲","-")),2),NA())</f>
        <v>-0.15</v>
      </c>
      <c r="F21" s="180">
        <f>IF(ISNUMBER(VALUE(SUBSTITUTE(実質収支比率等に係る経年分析!J$49,"▲","-"))),ROUND(VALUE(SUBSTITUTE(実質収支比率等に係る経年分析!J$49,"▲","-")),2),NA())</f>
        <v>-3.98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0.28999999999999998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介護保険特別会計(保険事業勘定）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0.68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0.36</v>
      </c>
    </row>
    <row r="30" spans="1:11" x14ac:dyDescent="0.2">
      <c r="A30" s="181" t="str">
        <f>IF(連結実質赤字比率に係る赤字・黒字の構成分析!C$40="",NA(),連結実質赤字比率に係る赤字・黒字の構成分析!C$40)</f>
        <v>国民健康保険特別会計(事業勘定)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0.56000000000000005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x14ac:dyDescent="0.2">
      <c r="A32" s="181" t="str">
        <f>IF(連結実質赤字比率に係る赤字・黒字の構成分析!C$38="",NA(),連結実質赤字比率に係る赤字・黒字の構成分析!C$38)</f>
        <v>野村介護老人保健施設事業会計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8.6999999999999993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6.39</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3170</v>
      </c>
      <c r="E42" s="182"/>
      <c r="F42" s="182"/>
      <c r="G42" s="182">
        <f>'実質公債費比率（分子）の構造'!L$52</f>
        <v>3147</v>
      </c>
      <c r="H42" s="182"/>
      <c r="I42" s="182"/>
      <c r="J42" s="182">
        <f>'実質公債費比率（分子）の構造'!M$52</f>
        <v>3072</v>
      </c>
      <c r="K42" s="182"/>
      <c r="L42" s="182"/>
      <c r="M42" s="182">
        <f>'実質公債費比率（分子）の構造'!N$52</f>
        <v>3200</v>
      </c>
      <c r="N42" s="182"/>
      <c r="O42" s="182"/>
      <c r="P42" s="182">
        <f>'実質公債費比率（分子）の構造'!O$52</f>
        <v>3483</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29</v>
      </c>
      <c r="C44" s="182"/>
      <c r="D44" s="182"/>
      <c r="E44" s="182">
        <f>'実質公債費比率（分子）の構造'!L$50</f>
        <v>27</v>
      </c>
      <c r="F44" s="182"/>
      <c r="G44" s="182"/>
      <c r="H44" s="182">
        <f>'実質公債費比率（分子）の構造'!M$50</f>
        <v>27</v>
      </c>
      <c r="I44" s="182"/>
      <c r="J44" s="182"/>
      <c r="K44" s="182">
        <f>'実質公債費比率（分子）の構造'!N$50</f>
        <v>23</v>
      </c>
      <c r="L44" s="182"/>
      <c r="M44" s="182"/>
      <c r="N44" s="182">
        <f>'実質公債費比率（分子）の構造'!O$50</f>
        <v>66</v>
      </c>
      <c r="O44" s="182"/>
      <c r="P44" s="182"/>
    </row>
    <row r="45" spans="1:16" x14ac:dyDescent="0.2">
      <c r="A45" s="182" t="s">
        <v>65</v>
      </c>
      <c r="B45" s="182">
        <f>'実質公債費比率（分子）の構造'!K$49</f>
        <v>2</v>
      </c>
      <c r="C45" s="182"/>
      <c r="D45" s="182"/>
      <c r="E45" s="182">
        <f>'実質公債費比率（分子）の構造'!L$49</f>
        <v>1</v>
      </c>
      <c r="F45" s="182"/>
      <c r="G45" s="182"/>
      <c r="H45" s="182">
        <f>'実質公債費比率（分子）の構造'!M$49</f>
        <v>1</v>
      </c>
      <c r="I45" s="182"/>
      <c r="J45" s="182"/>
      <c r="K45" s="182">
        <f>'実質公債費比率（分子）の構造'!N$49</f>
        <v>0</v>
      </c>
      <c r="L45" s="182"/>
      <c r="M45" s="182"/>
      <c r="N45" s="182">
        <f>'実質公債費比率（分子）の構造'!O$49</f>
        <v>0</v>
      </c>
      <c r="O45" s="182"/>
      <c r="P45" s="182"/>
    </row>
    <row r="46" spans="1:16" x14ac:dyDescent="0.2">
      <c r="A46" s="182" t="s">
        <v>66</v>
      </c>
      <c r="B46" s="182">
        <f>'実質公債費比率（分子）の構造'!K$48</f>
        <v>758</v>
      </c>
      <c r="C46" s="182"/>
      <c r="D46" s="182"/>
      <c r="E46" s="182">
        <f>'実質公債費比率（分子）の構造'!L$48</f>
        <v>838</v>
      </c>
      <c r="F46" s="182"/>
      <c r="G46" s="182"/>
      <c r="H46" s="182">
        <f>'実質公債費比率（分子）の構造'!M$48</f>
        <v>805</v>
      </c>
      <c r="I46" s="182"/>
      <c r="J46" s="182"/>
      <c r="K46" s="182">
        <f>'実質公債費比率（分子）の構造'!N$48</f>
        <v>822</v>
      </c>
      <c r="L46" s="182"/>
      <c r="M46" s="182"/>
      <c r="N46" s="182">
        <f>'実質公債費比率（分子）の構造'!O$48</f>
        <v>761</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3385</v>
      </c>
      <c r="C49" s="182"/>
      <c r="D49" s="182"/>
      <c r="E49" s="182">
        <f>'実質公債費比率（分子）の構造'!L$45</f>
        <v>3404</v>
      </c>
      <c r="F49" s="182"/>
      <c r="G49" s="182"/>
      <c r="H49" s="182">
        <f>'実質公債費比率（分子）の構造'!M$45</f>
        <v>3431</v>
      </c>
      <c r="I49" s="182"/>
      <c r="J49" s="182"/>
      <c r="K49" s="182">
        <f>'実質公債費比率（分子）の構造'!N$45</f>
        <v>3629</v>
      </c>
      <c r="L49" s="182"/>
      <c r="M49" s="182"/>
      <c r="N49" s="182">
        <f>'実質公債費比率（分子）の構造'!O$45</f>
        <v>4039</v>
      </c>
      <c r="O49" s="182"/>
      <c r="P49" s="182"/>
    </row>
    <row r="50" spans="1:16" x14ac:dyDescent="0.2">
      <c r="A50" s="182" t="s">
        <v>70</v>
      </c>
      <c r="B50" s="182" t="e">
        <f>NA()</f>
        <v>#N/A</v>
      </c>
      <c r="C50" s="182">
        <f>IF(ISNUMBER('実質公債費比率（分子）の構造'!K$53),'実質公債費比率（分子）の構造'!K$53,NA())</f>
        <v>1004</v>
      </c>
      <c r="D50" s="182" t="e">
        <f>NA()</f>
        <v>#N/A</v>
      </c>
      <c r="E50" s="182" t="e">
        <f>NA()</f>
        <v>#N/A</v>
      </c>
      <c r="F50" s="182">
        <f>IF(ISNUMBER('実質公債費比率（分子）の構造'!L$53),'実質公債費比率（分子）の構造'!L$53,NA())</f>
        <v>1123</v>
      </c>
      <c r="G50" s="182" t="e">
        <f>NA()</f>
        <v>#N/A</v>
      </c>
      <c r="H50" s="182" t="e">
        <f>NA()</f>
        <v>#N/A</v>
      </c>
      <c r="I50" s="182">
        <f>IF(ISNUMBER('実質公債費比率（分子）の構造'!M$53),'実質公債費比率（分子）の構造'!M$53,NA())</f>
        <v>1192</v>
      </c>
      <c r="J50" s="182" t="e">
        <f>NA()</f>
        <v>#N/A</v>
      </c>
      <c r="K50" s="182" t="e">
        <f>NA()</f>
        <v>#N/A</v>
      </c>
      <c r="L50" s="182">
        <f>IF(ISNUMBER('実質公債費比率（分子）の構造'!N$53),'実質公債費比率（分子）の構造'!N$53,NA())</f>
        <v>1274</v>
      </c>
      <c r="M50" s="182" t="e">
        <f>NA()</f>
        <v>#N/A</v>
      </c>
      <c r="N50" s="182" t="e">
        <f>NA()</f>
        <v>#N/A</v>
      </c>
      <c r="O50" s="182">
        <f>IF(ISNUMBER('実質公債費比率（分子）の構造'!O$53),'実質公債費比率（分子）の構造'!O$53,NA())</f>
        <v>1383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33344</v>
      </c>
      <c r="E56" s="181"/>
      <c r="F56" s="181"/>
      <c r="G56" s="181">
        <f>'将来負担比率（分子）の構造'!J$52</f>
        <v>33874</v>
      </c>
      <c r="H56" s="181"/>
      <c r="I56" s="181"/>
      <c r="J56" s="181">
        <f>'将来負担比率（分子）の構造'!K$52</f>
        <v>35188</v>
      </c>
      <c r="K56" s="181"/>
      <c r="L56" s="181"/>
      <c r="M56" s="181">
        <f>'将来負担比率（分子）の構造'!L$52</f>
        <v>35393</v>
      </c>
      <c r="N56" s="181"/>
      <c r="O56" s="181"/>
      <c r="P56" s="181">
        <f>'将来負担比率（分子）の構造'!M$52</f>
        <v>34522</v>
      </c>
    </row>
    <row r="57" spans="1:16" x14ac:dyDescent="0.2">
      <c r="A57" s="181" t="s">
        <v>41</v>
      </c>
      <c r="B57" s="181"/>
      <c r="C57" s="181"/>
      <c r="D57" s="181">
        <f>'将来負担比率（分子）の構造'!I$51</f>
        <v>408</v>
      </c>
      <c r="E57" s="181"/>
      <c r="F57" s="181"/>
      <c r="G57" s="181">
        <f>'将来負担比率（分子）の構造'!J$51</f>
        <v>403</v>
      </c>
      <c r="H57" s="181"/>
      <c r="I57" s="181"/>
      <c r="J57" s="181">
        <f>'将来負担比率（分子）の構造'!K$51</f>
        <v>359</v>
      </c>
      <c r="K57" s="181"/>
      <c r="L57" s="181"/>
      <c r="M57" s="181">
        <f>'将来負担比率（分子）の構造'!L$51</f>
        <v>389</v>
      </c>
      <c r="N57" s="181"/>
      <c r="O57" s="181"/>
      <c r="P57" s="181">
        <f>'将来負担比率（分子）の構造'!M$51</f>
        <v>803</v>
      </c>
    </row>
    <row r="58" spans="1:16" x14ac:dyDescent="0.2">
      <c r="A58" s="181" t="s">
        <v>40</v>
      </c>
      <c r="B58" s="181"/>
      <c r="C58" s="181"/>
      <c r="D58" s="181">
        <f>'将来負担比率（分子）の構造'!I$50</f>
        <v>11274</v>
      </c>
      <c r="E58" s="181"/>
      <c r="F58" s="181"/>
      <c r="G58" s="181">
        <f>'将来負担比率（分子）の構造'!J$50</f>
        <v>10584</v>
      </c>
      <c r="H58" s="181"/>
      <c r="I58" s="181"/>
      <c r="J58" s="181">
        <f>'将来負担比率（分子）の構造'!K$50</f>
        <v>9595</v>
      </c>
      <c r="K58" s="181"/>
      <c r="L58" s="181"/>
      <c r="M58" s="181">
        <f>'将来負担比率（分子）の構造'!L$50</f>
        <v>8630</v>
      </c>
      <c r="N58" s="181"/>
      <c r="O58" s="181"/>
      <c r="P58" s="181">
        <f>'将来負担比率（分子）の構造'!M$50</f>
        <v>8705</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80</v>
      </c>
      <c r="C61" s="181"/>
      <c r="D61" s="181"/>
      <c r="E61" s="181">
        <f>'将来負担比率（分子）の構造'!J$46</f>
        <v>83</v>
      </c>
      <c r="F61" s="181"/>
      <c r="G61" s="181"/>
      <c r="H61" s="181">
        <f>'将来負担比率（分子）の構造'!K$46</f>
        <v>70</v>
      </c>
      <c r="I61" s="181"/>
      <c r="J61" s="181"/>
      <c r="K61" s="181">
        <f>'将来負担比率（分子）の構造'!L$46</f>
        <v>43</v>
      </c>
      <c r="L61" s="181"/>
      <c r="M61" s="181"/>
      <c r="N61" s="181">
        <f>'将来負担比率（分子）の構造'!M$46</f>
        <v>41</v>
      </c>
      <c r="O61" s="181"/>
      <c r="P61" s="181"/>
    </row>
    <row r="62" spans="1:16" x14ac:dyDescent="0.2">
      <c r="A62" s="181" t="s">
        <v>34</v>
      </c>
      <c r="B62" s="181">
        <f>'将来負担比率（分子）の構造'!I$45</f>
        <v>3984</v>
      </c>
      <c r="C62" s="181"/>
      <c r="D62" s="181"/>
      <c r="E62" s="181">
        <f>'将来負担比率（分子）の構造'!J$45</f>
        <v>3728</v>
      </c>
      <c r="F62" s="181"/>
      <c r="G62" s="181"/>
      <c r="H62" s="181">
        <f>'将来負担比率（分子）の構造'!K$45</f>
        <v>3335</v>
      </c>
      <c r="I62" s="181"/>
      <c r="J62" s="181"/>
      <c r="K62" s="181">
        <f>'将来負担比率（分子）の構造'!L$45</f>
        <v>3181</v>
      </c>
      <c r="L62" s="181"/>
      <c r="M62" s="181"/>
      <c r="N62" s="181">
        <f>'将来負担比率（分子）の構造'!M$45</f>
        <v>3219</v>
      </c>
      <c r="O62" s="181"/>
      <c r="P62" s="181"/>
    </row>
    <row r="63" spans="1:16" x14ac:dyDescent="0.2">
      <c r="A63" s="181" t="s">
        <v>33</v>
      </c>
      <c r="B63" s="181">
        <f>'将来負担比率（分子）の構造'!I$44</f>
        <v>17</v>
      </c>
      <c r="C63" s="181"/>
      <c r="D63" s="181"/>
      <c r="E63" s="181">
        <f>'将来負担比率（分子）の構造'!J$44</f>
        <v>13</v>
      </c>
      <c r="F63" s="181"/>
      <c r="G63" s="181"/>
      <c r="H63" s="181">
        <f>'将来負担比率（分子）の構造'!K$44</f>
        <v>23</v>
      </c>
      <c r="I63" s="181"/>
      <c r="J63" s="181"/>
      <c r="K63" s="181">
        <f>'将来負担比率（分子）の構造'!L$44</f>
        <v>54</v>
      </c>
      <c r="L63" s="181"/>
      <c r="M63" s="181"/>
      <c r="N63" s="181">
        <f>'将来負担比率（分子）の構造'!M$44</f>
        <v>131</v>
      </c>
      <c r="O63" s="181"/>
      <c r="P63" s="181"/>
    </row>
    <row r="64" spans="1:16" x14ac:dyDescent="0.2">
      <c r="A64" s="181" t="s">
        <v>32</v>
      </c>
      <c r="B64" s="181">
        <f>'将来負担比率（分子）の構造'!I$43</f>
        <v>9958</v>
      </c>
      <c r="C64" s="181"/>
      <c r="D64" s="181"/>
      <c r="E64" s="181">
        <f>'将来負担比率（分子）の構造'!J$43</f>
        <v>9606</v>
      </c>
      <c r="F64" s="181"/>
      <c r="G64" s="181"/>
      <c r="H64" s="181">
        <f>'将来負担比率（分子）の構造'!K$43</f>
        <v>9495</v>
      </c>
      <c r="I64" s="181"/>
      <c r="J64" s="181"/>
      <c r="K64" s="181">
        <f>'将来負担比率（分子）の構造'!L$43</f>
        <v>9580</v>
      </c>
      <c r="L64" s="181"/>
      <c r="M64" s="181"/>
      <c r="N64" s="181">
        <f>'将来負担比率（分子）の構造'!M$43</f>
        <v>9581</v>
      </c>
      <c r="O64" s="181"/>
      <c r="P64" s="181"/>
    </row>
    <row r="65" spans="1:16" x14ac:dyDescent="0.2">
      <c r="A65" s="181" t="s">
        <v>31</v>
      </c>
      <c r="B65" s="181">
        <f>'将来負担比率（分子）の構造'!I$42</f>
        <v>142</v>
      </c>
      <c r="C65" s="181"/>
      <c r="D65" s="181"/>
      <c r="E65" s="181">
        <f>'将来負担比率（分子）の構造'!J$42</f>
        <v>117</v>
      </c>
      <c r="F65" s="181"/>
      <c r="G65" s="181"/>
      <c r="H65" s="181">
        <f>'将来負担比率（分子）の構造'!K$42</f>
        <v>92</v>
      </c>
      <c r="I65" s="181"/>
      <c r="J65" s="181"/>
      <c r="K65" s="181">
        <f>'将来負担比率（分子）の構造'!L$42</f>
        <v>75</v>
      </c>
      <c r="L65" s="181"/>
      <c r="M65" s="181"/>
      <c r="N65" s="181">
        <f>'将来負担比率（分子）の構造'!M$42</f>
        <v>58</v>
      </c>
      <c r="O65" s="181"/>
      <c r="P65" s="181"/>
    </row>
    <row r="66" spans="1:16" x14ac:dyDescent="0.2">
      <c r="A66" s="181" t="s">
        <v>30</v>
      </c>
      <c r="B66" s="181">
        <f>'将来負担比率（分子）の構造'!I$41</f>
        <v>37230</v>
      </c>
      <c r="C66" s="181"/>
      <c r="D66" s="181"/>
      <c r="E66" s="181">
        <f>'将来負担比率（分子）の構造'!J$41</f>
        <v>37298</v>
      </c>
      <c r="F66" s="181"/>
      <c r="G66" s="181"/>
      <c r="H66" s="181">
        <f>'将来負担比率（分子）の構造'!K$41</f>
        <v>38543</v>
      </c>
      <c r="I66" s="181"/>
      <c r="J66" s="181"/>
      <c r="K66" s="181">
        <f>'将来負担比率（分子）の構造'!L$41</f>
        <v>40179</v>
      </c>
      <c r="L66" s="181"/>
      <c r="M66" s="181"/>
      <c r="N66" s="181">
        <f>'将来負担比率（分子）の構造'!M$41</f>
        <v>39916</v>
      </c>
      <c r="O66" s="181"/>
      <c r="P66" s="181"/>
    </row>
    <row r="67" spans="1:16" x14ac:dyDescent="0.2">
      <c r="A67" s="181" t="s">
        <v>74</v>
      </c>
      <c r="B67" s="181" t="e">
        <f>NA()</f>
        <v>#N/A</v>
      </c>
      <c r="C67" s="181">
        <f>IF(ISNUMBER('将来負担比率（分子）の構造'!I$53), IF('将来負担比率（分子）の構造'!I$53 &lt; 0, 0, '将来負担比率（分子）の構造'!I$53), NA())</f>
        <v>6385</v>
      </c>
      <c r="D67" s="181" t="e">
        <f>NA()</f>
        <v>#N/A</v>
      </c>
      <c r="E67" s="181" t="e">
        <f>NA()</f>
        <v>#N/A</v>
      </c>
      <c r="F67" s="181">
        <f>IF(ISNUMBER('将来負担比率（分子）の構造'!J$53), IF('将来負担比率（分子）の構造'!J$53 &lt; 0, 0, '将来負担比率（分子）の構造'!J$53), NA())</f>
        <v>5983</v>
      </c>
      <c r="G67" s="181" t="e">
        <f>NA()</f>
        <v>#N/A</v>
      </c>
      <c r="H67" s="181" t="e">
        <f>NA()</f>
        <v>#N/A</v>
      </c>
      <c r="I67" s="181">
        <f>IF(ISNUMBER('将来負担比率（分子）の構造'!K$53), IF('将来負担比率（分子）の構造'!K$53 &lt; 0, 0, '将来負担比率（分子）の構造'!K$53), NA())</f>
        <v>6416</v>
      </c>
      <c r="J67" s="181" t="e">
        <f>NA()</f>
        <v>#N/A</v>
      </c>
      <c r="K67" s="181" t="e">
        <f>NA()</f>
        <v>#N/A</v>
      </c>
      <c r="L67" s="181">
        <f>IF(ISNUMBER('将来負担比率（分子）の構造'!L$53), IF('将来負担比率（分子）の構造'!L$53 &lt; 0, 0, '将来負担比率（分子）の構造'!L$53), NA())</f>
        <v>8699</v>
      </c>
      <c r="M67" s="181" t="e">
        <f>NA()</f>
        <v>#N/A</v>
      </c>
      <c r="N67" s="181" t="e">
        <f>NA()</f>
        <v>#N/A</v>
      </c>
      <c r="O67" s="181">
        <f>IF(ISNUMBER('将来負担比率（分子）の構造'!M$53), IF('将来負担比率（分子）の構造'!M$53 &lt; 0, 0, '将来負担比率（分子）の構造'!M$53), NA())</f>
        <v>8916</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3470</v>
      </c>
      <c r="C72" s="185">
        <f>基金残高に係る経年分析!G55</f>
        <v>2959</v>
      </c>
      <c r="D72" s="185">
        <f>基金残高に係る経年分析!H55</f>
        <v>2649</v>
      </c>
    </row>
    <row r="73" spans="1:16" x14ac:dyDescent="0.2">
      <c r="A73" s="184" t="s">
        <v>77</v>
      </c>
      <c r="B73" s="185">
        <f>基金残高に係る経年分析!F56</f>
        <v>1615</v>
      </c>
      <c r="C73" s="185">
        <f>基金残高に係る経年分析!G56</f>
        <v>1415</v>
      </c>
      <c r="D73" s="185">
        <f>基金残高に係る経年分析!H56</f>
        <v>1115</v>
      </c>
    </row>
    <row r="74" spans="1:16" x14ac:dyDescent="0.2">
      <c r="A74" s="184" t="s">
        <v>78</v>
      </c>
      <c r="B74" s="185">
        <f>基金残高に係る経年分析!F57</f>
        <v>6851</v>
      </c>
      <c r="C74" s="185">
        <f>基金残高に係る経年分析!G57</f>
        <v>6617</v>
      </c>
      <c r="D74" s="185">
        <f>基金残高に係る経年分析!H57</f>
        <v>6492</v>
      </c>
    </row>
  </sheetData>
  <sheetProtection algorithmName="SHA-512" hashValue="fBfIw++d0608XLC9G6FBciGezpAFMqgwymZyg4/B3xzKYdltc5vIBgZUylKx/bm+UX0yWtZhiut5bXDd4tdxJA==" saltValue="3V/p5cwAnwlmSaVq8CW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3198360</v>
      </c>
      <c r="S5" s="736"/>
      <c r="T5" s="736"/>
      <c r="U5" s="736"/>
      <c r="V5" s="736"/>
      <c r="W5" s="736"/>
      <c r="X5" s="736"/>
      <c r="Y5" s="779"/>
      <c r="Z5" s="797">
        <v>8.6</v>
      </c>
      <c r="AA5" s="797"/>
      <c r="AB5" s="797"/>
      <c r="AC5" s="797"/>
      <c r="AD5" s="798">
        <v>3198360</v>
      </c>
      <c r="AE5" s="798"/>
      <c r="AF5" s="798"/>
      <c r="AG5" s="798"/>
      <c r="AH5" s="798"/>
      <c r="AI5" s="798"/>
      <c r="AJ5" s="798"/>
      <c r="AK5" s="798"/>
      <c r="AL5" s="780">
        <v>21</v>
      </c>
      <c r="AM5" s="751"/>
      <c r="AN5" s="751"/>
      <c r="AO5" s="781"/>
      <c r="AP5" s="746" t="s">
        <v>225</v>
      </c>
      <c r="AQ5" s="747"/>
      <c r="AR5" s="747"/>
      <c r="AS5" s="747"/>
      <c r="AT5" s="747"/>
      <c r="AU5" s="747"/>
      <c r="AV5" s="747"/>
      <c r="AW5" s="747"/>
      <c r="AX5" s="747"/>
      <c r="AY5" s="747"/>
      <c r="AZ5" s="747"/>
      <c r="BA5" s="747"/>
      <c r="BB5" s="747"/>
      <c r="BC5" s="747"/>
      <c r="BD5" s="747"/>
      <c r="BE5" s="747"/>
      <c r="BF5" s="748"/>
      <c r="BG5" s="680">
        <v>3198360</v>
      </c>
      <c r="BH5" s="681"/>
      <c r="BI5" s="681"/>
      <c r="BJ5" s="681"/>
      <c r="BK5" s="681"/>
      <c r="BL5" s="681"/>
      <c r="BM5" s="681"/>
      <c r="BN5" s="682"/>
      <c r="BO5" s="713">
        <v>100</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312708</v>
      </c>
      <c r="S6" s="681"/>
      <c r="T6" s="681"/>
      <c r="U6" s="681"/>
      <c r="V6" s="681"/>
      <c r="W6" s="681"/>
      <c r="X6" s="681"/>
      <c r="Y6" s="682"/>
      <c r="Z6" s="713">
        <v>0.8</v>
      </c>
      <c r="AA6" s="713"/>
      <c r="AB6" s="713"/>
      <c r="AC6" s="713"/>
      <c r="AD6" s="714">
        <v>312708</v>
      </c>
      <c r="AE6" s="714"/>
      <c r="AF6" s="714"/>
      <c r="AG6" s="714"/>
      <c r="AH6" s="714"/>
      <c r="AI6" s="714"/>
      <c r="AJ6" s="714"/>
      <c r="AK6" s="714"/>
      <c r="AL6" s="683">
        <v>2.1</v>
      </c>
      <c r="AM6" s="684"/>
      <c r="AN6" s="684"/>
      <c r="AO6" s="715"/>
      <c r="AP6" s="677" t="s">
        <v>231</v>
      </c>
      <c r="AQ6" s="678"/>
      <c r="AR6" s="678"/>
      <c r="AS6" s="678"/>
      <c r="AT6" s="678"/>
      <c r="AU6" s="678"/>
      <c r="AV6" s="678"/>
      <c r="AW6" s="678"/>
      <c r="AX6" s="678"/>
      <c r="AY6" s="678"/>
      <c r="AZ6" s="678"/>
      <c r="BA6" s="678"/>
      <c r="BB6" s="678"/>
      <c r="BC6" s="678"/>
      <c r="BD6" s="678"/>
      <c r="BE6" s="678"/>
      <c r="BF6" s="679"/>
      <c r="BG6" s="680">
        <v>3198360</v>
      </c>
      <c r="BH6" s="681"/>
      <c r="BI6" s="681"/>
      <c r="BJ6" s="681"/>
      <c r="BK6" s="681"/>
      <c r="BL6" s="681"/>
      <c r="BM6" s="681"/>
      <c r="BN6" s="682"/>
      <c r="BO6" s="713">
        <v>100</v>
      </c>
      <c r="BP6" s="713"/>
      <c r="BQ6" s="713"/>
      <c r="BR6" s="713"/>
      <c r="BS6" s="714" t="s">
        <v>226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173530</v>
      </c>
      <c r="CS6" s="681"/>
      <c r="CT6" s="681"/>
      <c r="CU6" s="681"/>
      <c r="CV6" s="681"/>
      <c r="CW6" s="681"/>
      <c r="CX6" s="681"/>
      <c r="CY6" s="682"/>
      <c r="CZ6" s="780">
        <v>0.5</v>
      </c>
      <c r="DA6" s="751"/>
      <c r="DB6" s="751"/>
      <c r="DC6" s="783"/>
      <c r="DD6" s="686" t="s">
        <v>226</v>
      </c>
      <c r="DE6" s="681"/>
      <c r="DF6" s="681"/>
      <c r="DG6" s="681"/>
      <c r="DH6" s="681"/>
      <c r="DI6" s="681"/>
      <c r="DJ6" s="681"/>
      <c r="DK6" s="681"/>
      <c r="DL6" s="681"/>
      <c r="DM6" s="681"/>
      <c r="DN6" s="681"/>
      <c r="DO6" s="681"/>
      <c r="DP6" s="682"/>
      <c r="DQ6" s="686">
        <v>173104</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4513</v>
      </c>
      <c r="S7" s="681"/>
      <c r="T7" s="681"/>
      <c r="U7" s="681"/>
      <c r="V7" s="681"/>
      <c r="W7" s="681"/>
      <c r="X7" s="681"/>
      <c r="Y7" s="682"/>
      <c r="Z7" s="713">
        <v>0</v>
      </c>
      <c r="AA7" s="713"/>
      <c r="AB7" s="713"/>
      <c r="AC7" s="713"/>
      <c r="AD7" s="714">
        <v>4513</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1339283</v>
      </c>
      <c r="BH7" s="681"/>
      <c r="BI7" s="681"/>
      <c r="BJ7" s="681"/>
      <c r="BK7" s="681"/>
      <c r="BL7" s="681"/>
      <c r="BM7" s="681"/>
      <c r="BN7" s="682"/>
      <c r="BO7" s="713">
        <v>41.9</v>
      </c>
      <c r="BP7" s="713"/>
      <c r="BQ7" s="713"/>
      <c r="BR7" s="713"/>
      <c r="BS7" s="714" t="s">
        <v>226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8250115</v>
      </c>
      <c r="CS7" s="681"/>
      <c r="CT7" s="681"/>
      <c r="CU7" s="681"/>
      <c r="CV7" s="681"/>
      <c r="CW7" s="681"/>
      <c r="CX7" s="681"/>
      <c r="CY7" s="682"/>
      <c r="CZ7" s="713">
        <v>23.2</v>
      </c>
      <c r="DA7" s="713"/>
      <c r="DB7" s="713"/>
      <c r="DC7" s="713"/>
      <c r="DD7" s="686">
        <v>665538</v>
      </c>
      <c r="DE7" s="681"/>
      <c r="DF7" s="681"/>
      <c r="DG7" s="681"/>
      <c r="DH7" s="681"/>
      <c r="DI7" s="681"/>
      <c r="DJ7" s="681"/>
      <c r="DK7" s="681"/>
      <c r="DL7" s="681"/>
      <c r="DM7" s="681"/>
      <c r="DN7" s="681"/>
      <c r="DO7" s="681"/>
      <c r="DP7" s="682"/>
      <c r="DQ7" s="686">
        <v>3445600</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11830</v>
      </c>
      <c r="S8" s="681"/>
      <c r="T8" s="681"/>
      <c r="U8" s="681"/>
      <c r="V8" s="681"/>
      <c r="W8" s="681"/>
      <c r="X8" s="681"/>
      <c r="Y8" s="682"/>
      <c r="Z8" s="713">
        <v>0</v>
      </c>
      <c r="AA8" s="713"/>
      <c r="AB8" s="713"/>
      <c r="AC8" s="713"/>
      <c r="AD8" s="714">
        <v>11830</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55846</v>
      </c>
      <c r="BH8" s="681"/>
      <c r="BI8" s="681"/>
      <c r="BJ8" s="681"/>
      <c r="BK8" s="681"/>
      <c r="BL8" s="681"/>
      <c r="BM8" s="681"/>
      <c r="BN8" s="682"/>
      <c r="BO8" s="713">
        <v>1.7</v>
      </c>
      <c r="BP8" s="713"/>
      <c r="BQ8" s="713"/>
      <c r="BR8" s="713"/>
      <c r="BS8" s="686" t="s">
        <v>226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7412963</v>
      </c>
      <c r="CS8" s="681"/>
      <c r="CT8" s="681"/>
      <c r="CU8" s="681"/>
      <c r="CV8" s="681"/>
      <c r="CW8" s="681"/>
      <c r="CX8" s="681"/>
      <c r="CY8" s="682"/>
      <c r="CZ8" s="713">
        <v>20.8</v>
      </c>
      <c r="DA8" s="713"/>
      <c r="DB8" s="713"/>
      <c r="DC8" s="713"/>
      <c r="DD8" s="686">
        <v>45903</v>
      </c>
      <c r="DE8" s="681"/>
      <c r="DF8" s="681"/>
      <c r="DG8" s="681"/>
      <c r="DH8" s="681"/>
      <c r="DI8" s="681"/>
      <c r="DJ8" s="681"/>
      <c r="DK8" s="681"/>
      <c r="DL8" s="681"/>
      <c r="DM8" s="681"/>
      <c r="DN8" s="681"/>
      <c r="DO8" s="681"/>
      <c r="DP8" s="682"/>
      <c r="DQ8" s="686">
        <v>4149444</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16000</v>
      </c>
      <c r="S9" s="681"/>
      <c r="T9" s="681"/>
      <c r="U9" s="681"/>
      <c r="V9" s="681"/>
      <c r="W9" s="681"/>
      <c r="X9" s="681"/>
      <c r="Y9" s="682"/>
      <c r="Z9" s="713">
        <v>0</v>
      </c>
      <c r="AA9" s="713"/>
      <c r="AB9" s="713"/>
      <c r="AC9" s="713"/>
      <c r="AD9" s="714">
        <v>16000</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1129442</v>
      </c>
      <c r="BH9" s="681"/>
      <c r="BI9" s="681"/>
      <c r="BJ9" s="681"/>
      <c r="BK9" s="681"/>
      <c r="BL9" s="681"/>
      <c r="BM9" s="681"/>
      <c r="BN9" s="682"/>
      <c r="BO9" s="713">
        <v>35.299999999999997</v>
      </c>
      <c r="BP9" s="713"/>
      <c r="BQ9" s="713"/>
      <c r="BR9" s="713"/>
      <c r="BS9" s="686" t="s">
        <v>226</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2241642</v>
      </c>
      <c r="CS9" s="681"/>
      <c r="CT9" s="681"/>
      <c r="CU9" s="681"/>
      <c r="CV9" s="681"/>
      <c r="CW9" s="681"/>
      <c r="CX9" s="681"/>
      <c r="CY9" s="682"/>
      <c r="CZ9" s="713">
        <v>6.3</v>
      </c>
      <c r="DA9" s="713"/>
      <c r="DB9" s="713"/>
      <c r="DC9" s="713"/>
      <c r="DD9" s="686">
        <v>26493</v>
      </c>
      <c r="DE9" s="681"/>
      <c r="DF9" s="681"/>
      <c r="DG9" s="681"/>
      <c r="DH9" s="681"/>
      <c r="DI9" s="681"/>
      <c r="DJ9" s="681"/>
      <c r="DK9" s="681"/>
      <c r="DL9" s="681"/>
      <c r="DM9" s="681"/>
      <c r="DN9" s="681"/>
      <c r="DO9" s="681"/>
      <c r="DP9" s="682"/>
      <c r="DQ9" s="686">
        <v>2037117</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226</v>
      </c>
      <c r="AA10" s="713"/>
      <c r="AB10" s="713"/>
      <c r="AC10" s="713"/>
      <c r="AD10" s="714" t="s">
        <v>226</v>
      </c>
      <c r="AE10" s="714"/>
      <c r="AF10" s="714"/>
      <c r="AG10" s="714"/>
      <c r="AH10" s="714"/>
      <c r="AI10" s="714"/>
      <c r="AJ10" s="714"/>
      <c r="AK10" s="714"/>
      <c r="AL10" s="683" t="s">
        <v>226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80301</v>
      </c>
      <c r="BH10" s="681"/>
      <c r="BI10" s="681"/>
      <c r="BJ10" s="681"/>
      <c r="BK10" s="681"/>
      <c r="BL10" s="681"/>
      <c r="BM10" s="681"/>
      <c r="BN10" s="682"/>
      <c r="BO10" s="713">
        <v>2.5</v>
      </c>
      <c r="BP10" s="713"/>
      <c r="BQ10" s="713"/>
      <c r="BR10" s="713"/>
      <c r="BS10" s="686" t="s">
        <v>226</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13755</v>
      </c>
      <c r="CS10" s="681"/>
      <c r="CT10" s="681"/>
      <c r="CU10" s="681"/>
      <c r="CV10" s="681"/>
      <c r="CW10" s="681"/>
      <c r="CX10" s="681"/>
      <c r="CY10" s="682"/>
      <c r="CZ10" s="713">
        <v>0</v>
      </c>
      <c r="DA10" s="713"/>
      <c r="DB10" s="713"/>
      <c r="DC10" s="713"/>
      <c r="DD10" s="686" t="s">
        <v>226</v>
      </c>
      <c r="DE10" s="681"/>
      <c r="DF10" s="681"/>
      <c r="DG10" s="681"/>
      <c r="DH10" s="681"/>
      <c r="DI10" s="681"/>
      <c r="DJ10" s="681"/>
      <c r="DK10" s="681"/>
      <c r="DL10" s="681"/>
      <c r="DM10" s="681"/>
      <c r="DN10" s="681"/>
      <c r="DO10" s="681"/>
      <c r="DP10" s="682"/>
      <c r="DQ10" s="686">
        <v>4573</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803225</v>
      </c>
      <c r="S11" s="681"/>
      <c r="T11" s="681"/>
      <c r="U11" s="681"/>
      <c r="V11" s="681"/>
      <c r="W11" s="681"/>
      <c r="X11" s="681"/>
      <c r="Y11" s="682"/>
      <c r="Z11" s="683">
        <v>2.2000000000000002</v>
      </c>
      <c r="AA11" s="684"/>
      <c r="AB11" s="684"/>
      <c r="AC11" s="685"/>
      <c r="AD11" s="686">
        <v>803225</v>
      </c>
      <c r="AE11" s="681"/>
      <c r="AF11" s="681"/>
      <c r="AG11" s="681"/>
      <c r="AH11" s="681"/>
      <c r="AI11" s="681"/>
      <c r="AJ11" s="681"/>
      <c r="AK11" s="682"/>
      <c r="AL11" s="683">
        <v>5.3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73694</v>
      </c>
      <c r="BH11" s="681"/>
      <c r="BI11" s="681"/>
      <c r="BJ11" s="681"/>
      <c r="BK11" s="681"/>
      <c r="BL11" s="681"/>
      <c r="BM11" s="681"/>
      <c r="BN11" s="682"/>
      <c r="BO11" s="713">
        <v>2.2999999999999998</v>
      </c>
      <c r="BP11" s="713"/>
      <c r="BQ11" s="713"/>
      <c r="BR11" s="713"/>
      <c r="BS11" s="686" t="s">
        <v>226</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2621452</v>
      </c>
      <c r="CS11" s="681"/>
      <c r="CT11" s="681"/>
      <c r="CU11" s="681"/>
      <c r="CV11" s="681"/>
      <c r="CW11" s="681"/>
      <c r="CX11" s="681"/>
      <c r="CY11" s="682"/>
      <c r="CZ11" s="713">
        <v>7.4</v>
      </c>
      <c r="DA11" s="713"/>
      <c r="DB11" s="713"/>
      <c r="DC11" s="713"/>
      <c r="DD11" s="686">
        <v>590896</v>
      </c>
      <c r="DE11" s="681"/>
      <c r="DF11" s="681"/>
      <c r="DG11" s="681"/>
      <c r="DH11" s="681"/>
      <c r="DI11" s="681"/>
      <c r="DJ11" s="681"/>
      <c r="DK11" s="681"/>
      <c r="DL11" s="681"/>
      <c r="DM11" s="681"/>
      <c r="DN11" s="681"/>
      <c r="DO11" s="681"/>
      <c r="DP11" s="682"/>
      <c r="DQ11" s="686">
        <v>1223820</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226</v>
      </c>
      <c r="S12" s="681"/>
      <c r="T12" s="681"/>
      <c r="U12" s="681"/>
      <c r="V12" s="681"/>
      <c r="W12" s="681"/>
      <c r="X12" s="681"/>
      <c r="Y12" s="682"/>
      <c r="Z12" s="713" t="s">
        <v>243</v>
      </c>
      <c r="AA12" s="713"/>
      <c r="AB12" s="713"/>
      <c r="AC12" s="713"/>
      <c r="AD12" s="714" t="s">
        <v>226</v>
      </c>
      <c r="AE12" s="714"/>
      <c r="AF12" s="714"/>
      <c r="AG12" s="714"/>
      <c r="AH12" s="714"/>
      <c r="AI12" s="714"/>
      <c r="AJ12" s="714"/>
      <c r="AK12" s="714"/>
      <c r="AL12" s="683" t="s">
        <v>226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1500813</v>
      </c>
      <c r="BH12" s="681"/>
      <c r="BI12" s="681"/>
      <c r="BJ12" s="681"/>
      <c r="BK12" s="681"/>
      <c r="BL12" s="681"/>
      <c r="BM12" s="681"/>
      <c r="BN12" s="682"/>
      <c r="BO12" s="713">
        <v>46.9</v>
      </c>
      <c r="BP12" s="713"/>
      <c r="BQ12" s="713"/>
      <c r="BR12" s="713"/>
      <c r="BS12" s="686" t="s">
        <v>226</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1234123</v>
      </c>
      <c r="CS12" s="681"/>
      <c r="CT12" s="681"/>
      <c r="CU12" s="681"/>
      <c r="CV12" s="681"/>
      <c r="CW12" s="681"/>
      <c r="CX12" s="681"/>
      <c r="CY12" s="682"/>
      <c r="CZ12" s="713">
        <v>3.5</v>
      </c>
      <c r="DA12" s="713"/>
      <c r="DB12" s="713"/>
      <c r="DC12" s="713"/>
      <c r="DD12" s="686">
        <v>71347</v>
      </c>
      <c r="DE12" s="681"/>
      <c r="DF12" s="681"/>
      <c r="DG12" s="681"/>
      <c r="DH12" s="681"/>
      <c r="DI12" s="681"/>
      <c r="DJ12" s="681"/>
      <c r="DK12" s="681"/>
      <c r="DL12" s="681"/>
      <c r="DM12" s="681"/>
      <c r="DN12" s="681"/>
      <c r="DO12" s="681"/>
      <c r="DP12" s="682"/>
      <c r="DQ12" s="686">
        <v>921235</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226</v>
      </c>
      <c r="S13" s="681"/>
      <c r="T13" s="681"/>
      <c r="U13" s="681"/>
      <c r="V13" s="681"/>
      <c r="W13" s="681"/>
      <c r="X13" s="681"/>
      <c r="Y13" s="682"/>
      <c r="Z13" s="713" t="s">
        <v>226</v>
      </c>
      <c r="AA13" s="713"/>
      <c r="AB13" s="713"/>
      <c r="AC13" s="713"/>
      <c r="AD13" s="714" t="s">
        <v>226</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1486299</v>
      </c>
      <c r="BH13" s="681"/>
      <c r="BI13" s="681"/>
      <c r="BJ13" s="681"/>
      <c r="BK13" s="681"/>
      <c r="BL13" s="681"/>
      <c r="BM13" s="681"/>
      <c r="BN13" s="682"/>
      <c r="BO13" s="713">
        <v>46.5</v>
      </c>
      <c r="BP13" s="713"/>
      <c r="BQ13" s="713"/>
      <c r="BR13" s="713"/>
      <c r="BS13" s="686" t="s">
        <v>226</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2623144</v>
      </c>
      <c r="CS13" s="681"/>
      <c r="CT13" s="681"/>
      <c r="CU13" s="681"/>
      <c r="CV13" s="681"/>
      <c r="CW13" s="681"/>
      <c r="CX13" s="681"/>
      <c r="CY13" s="682"/>
      <c r="CZ13" s="713">
        <v>7.4</v>
      </c>
      <c r="DA13" s="713"/>
      <c r="DB13" s="713"/>
      <c r="DC13" s="713"/>
      <c r="DD13" s="686">
        <v>1727141</v>
      </c>
      <c r="DE13" s="681"/>
      <c r="DF13" s="681"/>
      <c r="DG13" s="681"/>
      <c r="DH13" s="681"/>
      <c r="DI13" s="681"/>
      <c r="DJ13" s="681"/>
      <c r="DK13" s="681"/>
      <c r="DL13" s="681"/>
      <c r="DM13" s="681"/>
      <c r="DN13" s="681"/>
      <c r="DO13" s="681"/>
      <c r="DP13" s="682"/>
      <c r="DQ13" s="686">
        <v>1010060</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226</v>
      </c>
      <c r="S14" s="681"/>
      <c r="T14" s="681"/>
      <c r="U14" s="681"/>
      <c r="V14" s="681"/>
      <c r="W14" s="681"/>
      <c r="X14" s="681"/>
      <c r="Y14" s="682"/>
      <c r="Z14" s="713" t="s">
        <v>226</v>
      </c>
      <c r="AA14" s="713"/>
      <c r="AB14" s="713"/>
      <c r="AC14" s="713"/>
      <c r="AD14" s="714" t="s">
        <v>226</v>
      </c>
      <c r="AE14" s="714"/>
      <c r="AF14" s="714"/>
      <c r="AG14" s="714"/>
      <c r="AH14" s="714"/>
      <c r="AI14" s="714"/>
      <c r="AJ14" s="714"/>
      <c r="AK14" s="714"/>
      <c r="AL14" s="683" t="s">
        <v>226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160424</v>
      </c>
      <c r="BH14" s="681"/>
      <c r="BI14" s="681"/>
      <c r="BJ14" s="681"/>
      <c r="BK14" s="681"/>
      <c r="BL14" s="681"/>
      <c r="BM14" s="681"/>
      <c r="BN14" s="682"/>
      <c r="BO14" s="713">
        <v>5</v>
      </c>
      <c r="BP14" s="713"/>
      <c r="BQ14" s="713"/>
      <c r="BR14" s="713"/>
      <c r="BS14" s="686" t="s">
        <v>226</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1794071</v>
      </c>
      <c r="CS14" s="681"/>
      <c r="CT14" s="681"/>
      <c r="CU14" s="681"/>
      <c r="CV14" s="681"/>
      <c r="CW14" s="681"/>
      <c r="CX14" s="681"/>
      <c r="CY14" s="682"/>
      <c r="CZ14" s="713">
        <v>5</v>
      </c>
      <c r="DA14" s="713"/>
      <c r="DB14" s="713"/>
      <c r="DC14" s="713"/>
      <c r="DD14" s="686">
        <v>807155</v>
      </c>
      <c r="DE14" s="681"/>
      <c r="DF14" s="681"/>
      <c r="DG14" s="681"/>
      <c r="DH14" s="681"/>
      <c r="DI14" s="681"/>
      <c r="DJ14" s="681"/>
      <c r="DK14" s="681"/>
      <c r="DL14" s="681"/>
      <c r="DM14" s="681"/>
      <c r="DN14" s="681"/>
      <c r="DO14" s="681"/>
      <c r="DP14" s="682"/>
      <c r="DQ14" s="686">
        <v>980646</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226</v>
      </c>
      <c r="S15" s="681"/>
      <c r="T15" s="681"/>
      <c r="U15" s="681"/>
      <c r="V15" s="681"/>
      <c r="W15" s="681"/>
      <c r="X15" s="681"/>
      <c r="Y15" s="682"/>
      <c r="Z15" s="713" t="s">
        <v>226</v>
      </c>
      <c r="AA15" s="713"/>
      <c r="AB15" s="713"/>
      <c r="AC15" s="713"/>
      <c r="AD15" s="714" t="s">
        <v>226</v>
      </c>
      <c r="AE15" s="714"/>
      <c r="AF15" s="714"/>
      <c r="AG15" s="714"/>
      <c r="AH15" s="714"/>
      <c r="AI15" s="714"/>
      <c r="AJ15" s="714"/>
      <c r="AK15" s="714"/>
      <c r="AL15" s="683" t="s">
        <v>226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197831</v>
      </c>
      <c r="BH15" s="681"/>
      <c r="BI15" s="681"/>
      <c r="BJ15" s="681"/>
      <c r="BK15" s="681"/>
      <c r="BL15" s="681"/>
      <c r="BM15" s="681"/>
      <c r="BN15" s="682"/>
      <c r="BO15" s="713">
        <v>6.2</v>
      </c>
      <c r="BP15" s="713"/>
      <c r="BQ15" s="713"/>
      <c r="BR15" s="713"/>
      <c r="BS15" s="686" t="s">
        <v>226</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3247168</v>
      </c>
      <c r="CS15" s="681"/>
      <c r="CT15" s="681"/>
      <c r="CU15" s="681"/>
      <c r="CV15" s="681"/>
      <c r="CW15" s="681"/>
      <c r="CX15" s="681"/>
      <c r="CY15" s="682"/>
      <c r="CZ15" s="713">
        <v>9.1</v>
      </c>
      <c r="DA15" s="713"/>
      <c r="DB15" s="713"/>
      <c r="DC15" s="713"/>
      <c r="DD15" s="686">
        <v>947635</v>
      </c>
      <c r="DE15" s="681"/>
      <c r="DF15" s="681"/>
      <c r="DG15" s="681"/>
      <c r="DH15" s="681"/>
      <c r="DI15" s="681"/>
      <c r="DJ15" s="681"/>
      <c r="DK15" s="681"/>
      <c r="DL15" s="681"/>
      <c r="DM15" s="681"/>
      <c r="DN15" s="681"/>
      <c r="DO15" s="681"/>
      <c r="DP15" s="682"/>
      <c r="DQ15" s="686">
        <v>2252539</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17846</v>
      </c>
      <c r="S16" s="681"/>
      <c r="T16" s="681"/>
      <c r="U16" s="681"/>
      <c r="V16" s="681"/>
      <c r="W16" s="681"/>
      <c r="X16" s="681"/>
      <c r="Y16" s="682"/>
      <c r="Z16" s="713">
        <v>0</v>
      </c>
      <c r="AA16" s="713"/>
      <c r="AB16" s="713"/>
      <c r="AC16" s="713"/>
      <c r="AD16" s="714">
        <v>17846</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9</v>
      </c>
      <c r="BH16" s="681"/>
      <c r="BI16" s="681"/>
      <c r="BJ16" s="681"/>
      <c r="BK16" s="681"/>
      <c r="BL16" s="681"/>
      <c r="BM16" s="681"/>
      <c r="BN16" s="682"/>
      <c r="BO16" s="713">
        <v>0</v>
      </c>
      <c r="BP16" s="713"/>
      <c r="BQ16" s="713"/>
      <c r="BR16" s="713"/>
      <c r="BS16" s="686" t="s">
        <v>226</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1898725</v>
      </c>
      <c r="CS16" s="681"/>
      <c r="CT16" s="681"/>
      <c r="CU16" s="681"/>
      <c r="CV16" s="681"/>
      <c r="CW16" s="681"/>
      <c r="CX16" s="681"/>
      <c r="CY16" s="682"/>
      <c r="CZ16" s="713">
        <v>5.3</v>
      </c>
      <c r="DA16" s="713"/>
      <c r="DB16" s="713"/>
      <c r="DC16" s="713"/>
      <c r="DD16" s="686" t="s">
        <v>226</v>
      </c>
      <c r="DE16" s="681"/>
      <c r="DF16" s="681"/>
      <c r="DG16" s="681"/>
      <c r="DH16" s="681"/>
      <c r="DI16" s="681"/>
      <c r="DJ16" s="681"/>
      <c r="DK16" s="681"/>
      <c r="DL16" s="681"/>
      <c r="DM16" s="681"/>
      <c r="DN16" s="681"/>
      <c r="DO16" s="681"/>
      <c r="DP16" s="682"/>
      <c r="DQ16" s="686">
        <v>331748</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12671</v>
      </c>
      <c r="S17" s="681"/>
      <c r="T17" s="681"/>
      <c r="U17" s="681"/>
      <c r="V17" s="681"/>
      <c r="W17" s="681"/>
      <c r="X17" s="681"/>
      <c r="Y17" s="682"/>
      <c r="Z17" s="713">
        <v>0</v>
      </c>
      <c r="AA17" s="713"/>
      <c r="AB17" s="713"/>
      <c r="AC17" s="713"/>
      <c r="AD17" s="714">
        <v>12671</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226</v>
      </c>
      <c r="BP17" s="713"/>
      <c r="BQ17" s="713"/>
      <c r="BR17" s="713"/>
      <c r="BS17" s="686" t="s">
        <v>226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4118485</v>
      </c>
      <c r="CS17" s="681"/>
      <c r="CT17" s="681"/>
      <c r="CU17" s="681"/>
      <c r="CV17" s="681"/>
      <c r="CW17" s="681"/>
      <c r="CX17" s="681"/>
      <c r="CY17" s="682"/>
      <c r="CZ17" s="713">
        <v>11.6</v>
      </c>
      <c r="DA17" s="713"/>
      <c r="DB17" s="713"/>
      <c r="DC17" s="713"/>
      <c r="DD17" s="686" t="s">
        <v>226</v>
      </c>
      <c r="DE17" s="681"/>
      <c r="DF17" s="681"/>
      <c r="DG17" s="681"/>
      <c r="DH17" s="681"/>
      <c r="DI17" s="681"/>
      <c r="DJ17" s="681"/>
      <c r="DK17" s="681"/>
      <c r="DL17" s="681"/>
      <c r="DM17" s="681"/>
      <c r="DN17" s="681"/>
      <c r="DO17" s="681"/>
      <c r="DP17" s="682"/>
      <c r="DQ17" s="686">
        <v>4071654</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25759</v>
      </c>
      <c r="S18" s="681"/>
      <c r="T18" s="681"/>
      <c r="U18" s="681"/>
      <c r="V18" s="681"/>
      <c r="W18" s="681"/>
      <c r="X18" s="681"/>
      <c r="Y18" s="682"/>
      <c r="Z18" s="713">
        <v>0.1</v>
      </c>
      <c r="AA18" s="713"/>
      <c r="AB18" s="713"/>
      <c r="AC18" s="713"/>
      <c r="AD18" s="714">
        <v>25759</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226</v>
      </c>
      <c r="BP18" s="713"/>
      <c r="BQ18" s="713"/>
      <c r="BR18" s="713"/>
      <c r="BS18" s="686" t="s">
        <v>243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226</v>
      </c>
      <c r="CS18" s="681"/>
      <c r="CT18" s="681"/>
      <c r="CU18" s="681"/>
      <c r="CV18" s="681"/>
      <c r="CW18" s="681"/>
      <c r="CX18" s="681"/>
      <c r="CY18" s="682"/>
      <c r="CZ18" s="713" t="s">
        <v>226</v>
      </c>
      <c r="DA18" s="713"/>
      <c r="DB18" s="713"/>
      <c r="DC18" s="713"/>
      <c r="DD18" s="686" t="s">
        <v>226</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15641</v>
      </c>
      <c r="S19" s="681"/>
      <c r="T19" s="681"/>
      <c r="U19" s="681"/>
      <c r="V19" s="681"/>
      <c r="W19" s="681"/>
      <c r="X19" s="681"/>
      <c r="Y19" s="682"/>
      <c r="Z19" s="713">
        <v>0</v>
      </c>
      <c r="AA19" s="713"/>
      <c r="AB19" s="713"/>
      <c r="AC19" s="713"/>
      <c r="AD19" s="714">
        <v>15641</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226</v>
      </c>
      <c r="BH19" s="681"/>
      <c r="BI19" s="681"/>
      <c r="BJ19" s="681"/>
      <c r="BK19" s="681"/>
      <c r="BL19" s="681"/>
      <c r="BM19" s="681"/>
      <c r="BN19" s="682"/>
      <c r="BO19" s="713" t="s">
        <v>226</v>
      </c>
      <c r="BP19" s="713"/>
      <c r="BQ19" s="713"/>
      <c r="BR19" s="713"/>
      <c r="BS19" s="686" t="s">
        <v>226</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226</v>
      </c>
      <c r="CS19" s="681"/>
      <c r="CT19" s="681"/>
      <c r="CU19" s="681"/>
      <c r="CV19" s="681"/>
      <c r="CW19" s="681"/>
      <c r="CX19" s="681"/>
      <c r="CY19" s="682"/>
      <c r="CZ19" s="713" t="s">
        <v>226</v>
      </c>
      <c r="DA19" s="713"/>
      <c r="DB19" s="713"/>
      <c r="DC19" s="713"/>
      <c r="DD19" s="686" t="s">
        <v>226</v>
      </c>
      <c r="DE19" s="681"/>
      <c r="DF19" s="681"/>
      <c r="DG19" s="681"/>
      <c r="DH19" s="681"/>
      <c r="DI19" s="681"/>
      <c r="DJ19" s="681"/>
      <c r="DK19" s="681"/>
      <c r="DL19" s="681"/>
      <c r="DM19" s="681"/>
      <c r="DN19" s="681"/>
      <c r="DO19" s="681"/>
      <c r="DP19" s="682"/>
      <c r="DQ19" s="686" t="s">
        <v>226</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8769</v>
      </c>
      <c r="S20" s="681"/>
      <c r="T20" s="681"/>
      <c r="U20" s="681"/>
      <c r="V20" s="681"/>
      <c r="W20" s="681"/>
      <c r="X20" s="681"/>
      <c r="Y20" s="682"/>
      <c r="Z20" s="713">
        <v>0</v>
      </c>
      <c r="AA20" s="713"/>
      <c r="AB20" s="713"/>
      <c r="AC20" s="713"/>
      <c r="AD20" s="714">
        <v>8769</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226</v>
      </c>
      <c r="BH20" s="681"/>
      <c r="BI20" s="681"/>
      <c r="BJ20" s="681"/>
      <c r="BK20" s="681"/>
      <c r="BL20" s="681"/>
      <c r="BM20" s="681"/>
      <c r="BN20" s="682"/>
      <c r="BO20" s="713" t="s">
        <v>226</v>
      </c>
      <c r="BP20" s="713"/>
      <c r="BQ20" s="713"/>
      <c r="BR20" s="713"/>
      <c r="BS20" s="686" t="s">
        <v>226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35629173</v>
      </c>
      <c r="CS20" s="681"/>
      <c r="CT20" s="681"/>
      <c r="CU20" s="681"/>
      <c r="CV20" s="681"/>
      <c r="CW20" s="681"/>
      <c r="CX20" s="681"/>
      <c r="CY20" s="682"/>
      <c r="CZ20" s="713">
        <v>100</v>
      </c>
      <c r="DA20" s="713"/>
      <c r="DB20" s="713"/>
      <c r="DC20" s="713"/>
      <c r="DD20" s="686">
        <v>4882108</v>
      </c>
      <c r="DE20" s="681"/>
      <c r="DF20" s="681"/>
      <c r="DG20" s="681"/>
      <c r="DH20" s="681"/>
      <c r="DI20" s="681"/>
      <c r="DJ20" s="681"/>
      <c r="DK20" s="681"/>
      <c r="DL20" s="681"/>
      <c r="DM20" s="681"/>
      <c r="DN20" s="681"/>
      <c r="DO20" s="681"/>
      <c r="DP20" s="682"/>
      <c r="DQ20" s="686">
        <v>20601540</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1349</v>
      </c>
      <c r="S21" s="681"/>
      <c r="T21" s="681"/>
      <c r="U21" s="681"/>
      <c r="V21" s="681"/>
      <c r="W21" s="681"/>
      <c r="X21" s="681"/>
      <c r="Y21" s="682"/>
      <c r="Z21" s="713">
        <v>0</v>
      </c>
      <c r="AA21" s="713"/>
      <c r="AB21" s="713"/>
      <c r="AC21" s="713"/>
      <c r="AD21" s="714">
        <v>1349</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226</v>
      </c>
      <c r="BH21" s="681"/>
      <c r="BI21" s="681"/>
      <c r="BJ21" s="681"/>
      <c r="BK21" s="681"/>
      <c r="BL21" s="681"/>
      <c r="BM21" s="681"/>
      <c r="BN21" s="682"/>
      <c r="BO21" s="713" t="s">
        <v>226</v>
      </c>
      <c r="BP21" s="713"/>
      <c r="BQ21" s="713"/>
      <c r="BR21" s="713"/>
      <c r="BS21" s="686" t="s">
        <v>226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12175239</v>
      </c>
      <c r="S22" s="681"/>
      <c r="T22" s="681"/>
      <c r="U22" s="681"/>
      <c r="V22" s="681"/>
      <c r="W22" s="681"/>
      <c r="X22" s="681"/>
      <c r="Y22" s="682"/>
      <c r="Z22" s="713">
        <v>32.799999999999997</v>
      </c>
      <c r="AA22" s="713"/>
      <c r="AB22" s="713"/>
      <c r="AC22" s="713"/>
      <c r="AD22" s="714">
        <v>10708048</v>
      </c>
      <c r="AE22" s="714"/>
      <c r="AF22" s="714"/>
      <c r="AG22" s="714"/>
      <c r="AH22" s="714"/>
      <c r="AI22" s="714"/>
      <c r="AJ22" s="714"/>
      <c r="AK22" s="714"/>
      <c r="AL22" s="683">
        <v>70.5</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226</v>
      </c>
      <c r="BP22" s="713"/>
      <c r="BQ22" s="713"/>
      <c r="BR22" s="713"/>
      <c r="BS22" s="686" t="s">
        <v>226</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10708048</v>
      </c>
      <c r="S23" s="681"/>
      <c r="T23" s="681"/>
      <c r="U23" s="681"/>
      <c r="V23" s="681"/>
      <c r="W23" s="681"/>
      <c r="X23" s="681"/>
      <c r="Y23" s="682"/>
      <c r="Z23" s="713">
        <v>28.9</v>
      </c>
      <c r="AA23" s="713"/>
      <c r="AB23" s="713"/>
      <c r="AC23" s="713"/>
      <c r="AD23" s="714">
        <v>10708048</v>
      </c>
      <c r="AE23" s="714"/>
      <c r="AF23" s="714"/>
      <c r="AG23" s="714"/>
      <c r="AH23" s="714"/>
      <c r="AI23" s="714"/>
      <c r="AJ23" s="714"/>
      <c r="AK23" s="714"/>
      <c r="AL23" s="683">
        <v>70.5</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226</v>
      </c>
      <c r="BH23" s="681"/>
      <c r="BI23" s="681"/>
      <c r="BJ23" s="681"/>
      <c r="BK23" s="681"/>
      <c r="BL23" s="681"/>
      <c r="BM23" s="681"/>
      <c r="BN23" s="682"/>
      <c r="BO23" s="713" t="s">
        <v>226</v>
      </c>
      <c r="BP23" s="713"/>
      <c r="BQ23" s="713"/>
      <c r="BR23" s="713"/>
      <c r="BS23" s="686" t="s">
        <v>226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1467191</v>
      </c>
      <c r="S24" s="681"/>
      <c r="T24" s="681"/>
      <c r="U24" s="681"/>
      <c r="V24" s="681"/>
      <c r="W24" s="681"/>
      <c r="X24" s="681"/>
      <c r="Y24" s="682"/>
      <c r="Z24" s="713">
        <v>4</v>
      </c>
      <c r="AA24" s="713"/>
      <c r="AB24" s="713"/>
      <c r="AC24" s="713"/>
      <c r="AD24" s="714" t="s">
        <v>226</v>
      </c>
      <c r="AE24" s="714"/>
      <c r="AF24" s="714"/>
      <c r="AG24" s="714"/>
      <c r="AH24" s="714"/>
      <c r="AI24" s="714"/>
      <c r="AJ24" s="714"/>
      <c r="AK24" s="714"/>
      <c r="AL24" s="683" t="s">
        <v>226</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226</v>
      </c>
      <c r="BP24" s="713"/>
      <c r="BQ24" s="713"/>
      <c r="BR24" s="713"/>
      <c r="BS24" s="686" t="s">
        <v>226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12821426</v>
      </c>
      <c r="CS24" s="736"/>
      <c r="CT24" s="736"/>
      <c r="CU24" s="736"/>
      <c r="CV24" s="736"/>
      <c r="CW24" s="736"/>
      <c r="CX24" s="736"/>
      <c r="CY24" s="779"/>
      <c r="CZ24" s="780">
        <v>36</v>
      </c>
      <c r="DA24" s="751"/>
      <c r="DB24" s="751"/>
      <c r="DC24" s="783"/>
      <c r="DD24" s="778">
        <v>10179842</v>
      </c>
      <c r="DE24" s="736"/>
      <c r="DF24" s="736"/>
      <c r="DG24" s="736"/>
      <c r="DH24" s="736"/>
      <c r="DI24" s="736"/>
      <c r="DJ24" s="736"/>
      <c r="DK24" s="779"/>
      <c r="DL24" s="778">
        <v>10039605</v>
      </c>
      <c r="DM24" s="736"/>
      <c r="DN24" s="736"/>
      <c r="DO24" s="736"/>
      <c r="DP24" s="736"/>
      <c r="DQ24" s="736"/>
      <c r="DR24" s="736"/>
      <c r="DS24" s="736"/>
      <c r="DT24" s="736"/>
      <c r="DU24" s="736"/>
      <c r="DV24" s="779"/>
      <c r="DW24" s="780">
        <v>64.099999999999994</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226</v>
      </c>
      <c r="S25" s="681"/>
      <c r="T25" s="681"/>
      <c r="U25" s="681"/>
      <c r="V25" s="681"/>
      <c r="W25" s="681"/>
      <c r="X25" s="681"/>
      <c r="Y25" s="682"/>
      <c r="Z25" s="713" t="s">
        <v>226</v>
      </c>
      <c r="AA25" s="713"/>
      <c r="AB25" s="713"/>
      <c r="AC25" s="713"/>
      <c r="AD25" s="714" t="s">
        <v>226</v>
      </c>
      <c r="AE25" s="714"/>
      <c r="AF25" s="714"/>
      <c r="AG25" s="714"/>
      <c r="AH25" s="714"/>
      <c r="AI25" s="714"/>
      <c r="AJ25" s="714"/>
      <c r="AK25" s="714"/>
      <c r="AL25" s="683" t="s">
        <v>226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226</v>
      </c>
      <c r="BH25" s="681"/>
      <c r="BI25" s="681"/>
      <c r="BJ25" s="681"/>
      <c r="BK25" s="681"/>
      <c r="BL25" s="681"/>
      <c r="BM25" s="681"/>
      <c r="BN25" s="682"/>
      <c r="BO25" s="713" t="s">
        <v>243</v>
      </c>
      <c r="BP25" s="713"/>
      <c r="BQ25" s="713"/>
      <c r="BR25" s="713"/>
      <c r="BS25" s="686" t="s">
        <v>226</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5043224</v>
      </c>
      <c r="CS25" s="699"/>
      <c r="CT25" s="699"/>
      <c r="CU25" s="699"/>
      <c r="CV25" s="699"/>
      <c r="CW25" s="699"/>
      <c r="CX25" s="699"/>
      <c r="CY25" s="700"/>
      <c r="CZ25" s="683">
        <v>14.2</v>
      </c>
      <c r="DA25" s="701"/>
      <c r="DB25" s="701"/>
      <c r="DC25" s="702"/>
      <c r="DD25" s="686">
        <v>4892437</v>
      </c>
      <c r="DE25" s="699"/>
      <c r="DF25" s="699"/>
      <c r="DG25" s="699"/>
      <c r="DH25" s="699"/>
      <c r="DI25" s="699"/>
      <c r="DJ25" s="699"/>
      <c r="DK25" s="700"/>
      <c r="DL25" s="686">
        <v>4847566</v>
      </c>
      <c r="DM25" s="699"/>
      <c r="DN25" s="699"/>
      <c r="DO25" s="699"/>
      <c r="DP25" s="699"/>
      <c r="DQ25" s="699"/>
      <c r="DR25" s="699"/>
      <c r="DS25" s="699"/>
      <c r="DT25" s="699"/>
      <c r="DU25" s="699"/>
      <c r="DV25" s="700"/>
      <c r="DW25" s="683">
        <v>31</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16578151</v>
      </c>
      <c r="S26" s="681"/>
      <c r="T26" s="681"/>
      <c r="U26" s="681"/>
      <c r="V26" s="681"/>
      <c r="W26" s="681"/>
      <c r="X26" s="681"/>
      <c r="Y26" s="682"/>
      <c r="Z26" s="713">
        <v>44.7</v>
      </c>
      <c r="AA26" s="713"/>
      <c r="AB26" s="713"/>
      <c r="AC26" s="713"/>
      <c r="AD26" s="714">
        <v>15110960</v>
      </c>
      <c r="AE26" s="714"/>
      <c r="AF26" s="714"/>
      <c r="AG26" s="714"/>
      <c r="AH26" s="714"/>
      <c r="AI26" s="714"/>
      <c r="AJ26" s="714"/>
      <c r="AK26" s="714"/>
      <c r="AL26" s="683">
        <v>99.4</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226</v>
      </c>
      <c r="BH26" s="681"/>
      <c r="BI26" s="681"/>
      <c r="BJ26" s="681"/>
      <c r="BK26" s="681"/>
      <c r="BL26" s="681"/>
      <c r="BM26" s="681"/>
      <c r="BN26" s="682"/>
      <c r="BO26" s="713" t="s">
        <v>226</v>
      </c>
      <c r="BP26" s="713"/>
      <c r="BQ26" s="713"/>
      <c r="BR26" s="713"/>
      <c r="BS26" s="686" t="s">
        <v>226</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3083957</v>
      </c>
      <c r="CS26" s="681"/>
      <c r="CT26" s="681"/>
      <c r="CU26" s="681"/>
      <c r="CV26" s="681"/>
      <c r="CW26" s="681"/>
      <c r="CX26" s="681"/>
      <c r="CY26" s="682"/>
      <c r="CZ26" s="683">
        <v>8.6999999999999993</v>
      </c>
      <c r="DA26" s="701"/>
      <c r="DB26" s="701"/>
      <c r="DC26" s="702"/>
      <c r="DD26" s="686">
        <v>3020548</v>
      </c>
      <c r="DE26" s="681"/>
      <c r="DF26" s="681"/>
      <c r="DG26" s="681"/>
      <c r="DH26" s="681"/>
      <c r="DI26" s="681"/>
      <c r="DJ26" s="681"/>
      <c r="DK26" s="682"/>
      <c r="DL26" s="686" t="s">
        <v>243</v>
      </c>
      <c r="DM26" s="681"/>
      <c r="DN26" s="681"/>
      <c r="DO26" s="681"/>
      <c r="DP26" s="681"/>
      <c r="DQ26" s="681"/>
      <c r="DR26" s="681"/>
      <c r="DS26" s="681"/>
      <c r="DT26" s="681"/>
      <c r="DU26" s="681"/>
      <c r="DV26" s="682"/>
      <c r="DW26" s="683" t="s">
        <v>226</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4420</v>
      </c>
      <c r="S27" s="681"/>
      <c r="T27" s="681"/>
      <c r="U27" s="681"/>
      <c r="V27" s="681"/>
      <c r="W27" s="681"/>
      <c r="X27" s="681"/>
      <c r="Y27" s="682"/>
      <c r="Z27" s="713">
        <v>0</v>
      </c>
      <c r="AA27" s="713"/>
      <c r="AB27" s="713"/>
      <c r="AC27" s="713"/>
      <c r="AD27" s="714">
        <v>4420</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3198360</v>
      </c>
      <c r="BH27" s="681"/>
      <c r="BI27" s="681"/>
      <c r="BJ27" s="681"/>
      <c r="BK27" s="681"/>
      <c r="BL27" s="681"/>
      <c r="BM27" s="681"/>
      <c r="BN27" s="682"/>
      <c r="BO27" s="713">
        <v>100</v>
      </c>
      <c r="BP27" s="713"/>
      <c r="BQ27" s="713"/>
      <c r="BR27" s="713"/>
      <c r="BS27" s="686" t="s">
        <v>243</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3659717</v>
      </c>
      <c r="CS27" s="699"/>
      <c r="CT27" s="699"/>
      <c r="CU27" s="699"/>
      <c r="CV27" s="699"/>
      <c r="CW27" s="699"/>
      <c r="CX27" s="699"/>
      <c r="CY27" s="700"/>
      <c r="CZ27" s="683">
        <v>10.3</v>
      </c>
      <c r="DA27" s="701"/>
      <c r="DB27" s="701"/>
      <c r="DC27" s="702"/>
      <c r="DD27" s="686">
        <v>1215751</v>
      </c>
      <c r="DE27" s="699"/>
      <c r="DF27" s="699"/>
      <c r="DG27" s="699"/>
      <c r="DH27" s="699"/>
      <c r="DI27" s="699"/>
      <c r="DJ27" s="699"/>
      <c r="DK27" s="700"/>
      <c r="DL27" s="686">
        <v>1199851</v>
      </c>
      <c r="DM27" s="699"/>
      <c r="DN27" s="699"/>
      <c r="DO27" s="699"/>
      <c r="DP27" s="699"/>
      <c r="DQ27" s="699"/>
      <c r="DR27" s="699"/>
      <c r="DS27" s="699"/>
      <c r="DT27" s="699"/>
      <c r="DU27" s="699"/>
      <c r="DV27" s="700"/>
      <c r="DW27" s="683">
        <v>7.7</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106637</v>
      </c>
      <c r="S28" s="681"/>
      <c r="T28" s="681"/>
      <c r="U28" s="681"/>
      <c r="V28" s="681"/>
      <c r="W28" s="681"/>
      <c r="X28" s="681"/>
      <c r="Y28" s="682"/>
      <c r="Z28" s="713">
        <v>0.3</v>
      </c>
      <c r="AA28" s="713"/>
      <c r="AB28" s="713"/>
      <c r="AC28" s="713"/>
      <c r="AD28" s="714">
        <v>531</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4118485</v>
      </c>
      <c r="CS28" s="681"/>
      <c r="CT28" s="681"/>
      <c r="CU28" s="681"/>
      <c r="CV28" s="681"/>
      <c r="CW28" s="681"/>
      <c r="CX28" s="681"/>
      <c r="CY28" s="682"/>
      <c r="CZ28" s="683">
        <v>11.6</v>
      </c>
      <c r="DA28" s="701"/>
      <c r="DB28" s="701"/>
      <c r="DC28" s="702"/>
      <c r="DD28" s="686">
        <v>4071654</v>
      </c>
      <c r="DE28" s="681"/>
      <c r="DF28" s="681"/>
      <c r="DG28" s="681"/>
      <c r="DH28" s="681"/>
      <c r="DI28" s="681"/>
      <c r="DJ28" s="681"/>
      <c r="DK28" s="682"/>
      <c r="DL28" s="686">
        <v>3992188</v>
      </c>
      <c r="DM28" s="681"/>
      <c r="DN28" s="681"/>
      <c r="DO28" s="681"/>
      <c r="DP28" s="681"/>
      <c r="DQ28" s="681"/>
      <c r="DR28" s="681"/>
      <c r="DS28" s="681"/>
      <c r="DT28" s="681"/>
      <c r="DU28" s="681"/>
      <c r="DV28" s="682"/>
      <c r="DW28" s="683">
        <v>25.5</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229159</v>
      </c>
      <c r="S29" s="681"/>
      <c r="T29" s="681"/>
      <c r="U29" s="681"/>
      <c r="V29" s="681"/>
      <c r="W29" s="681"/>
      <c r="X29" s="681"/>
      <c r="Y29" s="682"/>
      <c r="Z29" s="713">
        <v>0.6</v>
      </c>
      <c r="AA29" s="713"/>
      <c r="AB29" s="713"/>
      <c r="AC29" s="713"/>
      <c r="AD29" s="714">
        <v>52154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69</v>
      </c>
      <c r="CG29" s="720"/>
      <c r="CH29" s="720"/>
      <c r="CI29" s="720"/>
      <c r="CJ29" s="720"/>
      <c r="CK29" s="720"/>
      <c r="CL29" s="720"/>
      <c r="CM29" s="720"/>
      <c r="CN29" s="720"/>
      <c r="CO29" s="720"/>
      <c r="CP29" s="720"/>
      <c r="CQ29" s="721"/>
      <c r="CR29" s="680">
        <v>4118471</v>
      </c>
      <c r="CS29" s="699"/>
      <c r="CT29" s="699"/>
      <c r="CU29" s="699"/>
      <c r="CV29" s="699"/>
      <c r="CW29" s="699"/>
      <c r="CX29" s="699"/>
      <c r="CY29" s="700"/>
      <c r="CZ29" s="683">
        <v>11.6</v>
      </c>
      <c r="DA29" s="701"/>
      <c r="DB29" s="701"/>
      <c r="DC29" s="702"/>
      <c r="DD29" s="686">
        <v>4071640</v>
      </c>
      <c r="DE29" s="699"/>
      <c r="DF29" s="699"/>
      <c r="DG29" s="699"/>
      <c r="DH29" s="699"/>
      <c r="DI29" s="699"/>
      <c r="DJ29" s="699"/>
      <c r="DK29" s="700"/>
      <c r="DL29" s="686">
        <v>3992174</v>
      </c>
      <c r="DM29" s="699"/>
      <c r="DN29" s="699"/>
      <c r="DO29" s="699"/>
      <c r="DP29" s="699"/>
      <c r="DQ29" s="699"/>
      <c r="DR29" s="699"/>
      <c r="DS29" s="699"/>
      <c r="DT29" s="699"/>
      <c r="DU29" s="699"/>
      <c r="DV29" s="700"/>
      <c r="DW29" s="683">
        <v>25.5</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87812</v>
      </c>
      <c r="S30" s="681"/>
      <c r="T30" s="681"/>
      <c r="U30" s="681"/>
      <c r="V30" s="681"/>
      <c r="W30" s="681"/>
      <c r="X30" s="681"/>
      <c r="Y30" s="682"/>
      <c r="Z30" s="713">
        <v>0.2</v>
      </c>
      <c r="AA30" s="713"/>
      <c r="AB30" s="713"/>
      <c r="AC30" s="713"/>
      <c r="AD30" s="714">
        <v>1136</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3962008</v>
      </c>
      <c r="CS30" s="681"/>
      <c r="CT30" s="681"/>
      <c r="CU30" s="681"/>
      <c r="CV30" s="681"/>
      <c r="CW30" s="681"/>
      <c r="CX30" s="681"/>
      <c r="CY30" s="682"/>
      <c r="CZ30" s="683">
        <v>11.1</v>
      </c>
      <c r="DA30" s="701"/>
      <c r="DB30" s="701"/>
      <c r="DC30" s="702"/>
      <c r="DD30" s="686">
        <v>3919827</v>
      </c>
      <c r="DE30" s="681"/>
      <c r="DF30" s="681"/>
      <c r="DG30" s="681"/>
      <c r="DH30" s="681"/>
      <c r="DI30" s="681"/>
      <c r="DJ30" s="681"/>
      <c r="DK30" s="682"/>
      <c r="DL30" s="686">
        <v>3840501</v>
      </c>
      <c r="DM30" s="681"/>
      <c r="DN30" s="681"/>
      <c r="DO30" s="681"/>
      <c r="DP30" s="681"/>
      <c r="DQ30" s="681"/>
      <c r="DR30" s="681"/>
      <c r="DS30" s="681"/>
      <c r="DT30" s="681"/>
      <c r="DU30" s="681"/>
      <c r="DV30" s="682"/>
      <c r="DW30" s="683">
        <v>24.5</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8978799</v>
      </c>
      <c r="S31" s="681"/>
      <c r="T31" s="681"/>
      <c r="U31" s="681"/>
      <c r="V31" s="681"/>
      <c r="W31" s="681"/>
      <c r="X31" s="681"/>
      <c r="Y31" s="682"/>
      <c r="Z31" s="713">
        <v>24.2</v>
      </c>
      <c r="AA31" s="713"/>
      <c r="AB31" s="713"/>
      <c r="AC31" s="713"/>
      <c r="AD31" s="714" t="s">
        <v>226</v>
      </c>
      <c r="AE31" s="714"/>
      <c r="AF31" s="714"/>
      <c r="AG31" s="714"/>
      <c r="AH31" s="714"/>
      <c r="AI31" s="714"/>
      <c r="AJ31" s="714"/>
      <c r="AK31" s="714"/>
      <c r="AL31" s="683" t="s">
        <v>226</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98</v>
      </c>
      <c r="BN31" s="750"/>
      <c r="BO31" s="750"/>
      <c r="BP31" s="750"/>
      <c r="BQ31" s="752"/>
      <c r="BR31" s="749">
        <v>98.9</v>
      </c>
      <c r="BS31" s="750"/>
      <c r="BT31" s="750"/>
      <c r="BU31" s="750"/>
      <c r="BV31" s="750"/>
      <c r="BW31" s="750"/>
      <c r="BX31" s="751">
        <v>96.8</v>
      </c>
      <c r="BY31" s="750"/>
      <c r="BZ31" s="750"/>
      <c r="CA31" s="750"/>
      <c r="CB31" s="752"/>
      <c r="CD31" s="767"/>
      <c r="CE31" s="768"/>
      <c r="CF31" s="719" t="s">
        <v>311</v>
      </c>
      <c r="CG31" s="720"/>
      <c r="CH31" s="720"/>
      <c r="CI31" s="720"/>
      <c r="CJ31" s="720"/>
      <c r="CK31" s="720"/>
      <c r="CL31" s="720"/>
      <c r="CM31" s="720"/>
      <c r="CN31" s="720"/>
      <c r="CO31" s="720"/>
      <c r="CP31" s="720"/>
      <c r="CQ31" s="721"/>
      <c r="CR31" s="680">
        <v>156463</v>
      </c>
      <c r="CS31" s="699"/>
      <c r="CT31" s="699"/>
      <c r="CU31" s="699"/>
      <c r="CV31" s="699"/>
      <c r="CW31" s="699"/>
      <c r="CX31" s="699"/>
      <c r="CY31" s="700"/>
      <c r="CZ31" s="683">
        <v>0.4</v>
      </c>
      <c r="DA31" s="701"/>
      <c r="DB31" s="701"/>
      <c r="DC31" s="702"/>
      <c r="DD31" s="686">
        <v>151813</v>
      </c>
      <c r="DE31" s="699"/>
      <c r="DF31" s="699"/>
      <c r="DG31" s="699"/>
      <c r="DH31" s="699"/>
      <c r="DI31" s="699"/>
      <c r="DJ31" s="699"/>
      <c r="DK31" s="700"/>
      <c r="DL31" s="686">
        <v>151673</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226</v>
      </c>
      <c r="S32" s="681"/>
      <c r="T32" s="681"/>
      <c r="U32" s="681"/>
      <c r="V32" s="681"/>
      <c r="W32" s="681"/>
      <c r="X32" s="681"/>
      <c r="Y32" s="682"/>
      <c r="Z32" s="713" t="s">
        <v>226</v>
      </c>
      <c r="AA32" s="713"/>
      <c r="AB32" s="713"/>
      <c r="AC32" s="713"/>
      <c r="AD32" s="714" t="s">
        <v>226</v>
      </c>
      <c r="AE32" s="714"/>
      <c r="AF32" s="714"/>
      <c r="AG32" s="714"/>
      <c r="AH32" s="714"/>
      <c r="AI32" s="714"/>
      <c r="AJ32" s="714"/>
      <c r="AK32" s="714"/>
      <c r="AL32" s="683" t="s">
        <v>226</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99.6</v>
      </c>
      <c r="BH32" s="699"/>
      <c r="BI32" s="699"/>
      <c r="BJ32" s="699"/>
      <c r="BK32" s="699"/>
      <c r="BL32" s="699"/>
      <c r="BM32" s="684">
        <v>98.7</v>
      </c>
      <c r="BN32" s="745"/>
      <c r="BO32" s="745"/>
      <c r="BP32" s="745"/>
      <c r="BQ32" s="726"/>
      <c r="BR32" s="753">
        <v>99.1</v>
      </c>
      <c r="BS32" s="699"/>
      <c r="BT32" s="699"/>
      <c r="BU32" s="699"/>
      <c r="BV32" s="699"/>
      <c r="BW32" s="699"/>
      <c r="BX32" s="684">
        <v>98.4</v>
      </c>
      <c r="BY32" s="745"/>
      <c r="BZ32" s="745"/>
      <c r="CA32" s="745"/>
      <c r="CB32" s="726"/>
      <c r="CD32" s="769"/>
      <c r="CE32" s="770"/>
      <c r="CF32" s="719" t="s">
        <v>315</v>
      </c>
      <c r="CG32" s="720"/>
      <c r="CH32" s="720"/>
      <c r="CI32" s="720"/>
      <c r="CJ32" s="720"/>
      <c r="CK32" s="720"/>
      <c r="CL32" s="720"/>
      <c r="CM32" s="720"/>
      <c r="CN32" s="720"/>
      <c r="CO32" s="720"/>
      <c r="CP32" s="720"/>
      <c r="CQ32" s="721"/>
      <c r="CR32" s="680">
        <v>14</v>
      </c>
      <c r="CS32" s="681"/>
      <c r="CT32" s="681"/>
      <c r="CU32" s="681"/>
      <c r="CV32" s="681"/>
      <c r="CW32" s="681"/>
      <c r="CX32" s="681"/>
      <c r="CY32" s="682"/>
      <c r="CZ32" s="683">
        <v>0</v>
      </c>
      <c r="DA32" s="701"/>
      <c r="DB32" s="701"/>
      <c r="DC32" s="702"/>
      <c r="DD32" s="686">
        <v>14</v>
      </c>
      <c r="DE32" s="681"/>
      <c r="DF32" s="681"/>
      <c r="DG32" s="681"/>
      <c r="DH32" s="681"/>
      <c r="DI32" s="681"/>
      <c r="DJ32" s="681"/>
      <c r="DK32" s="682"/>
      <c r="DL32" s="686">
        <v>14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2686251</v>
      </c>
      <c r="S33" s="681"/>
      <c r="T33" s="681"/>
      <c r="U33" s="681"/>
      <c r="V33" s="681"/>
      <c r="W33" s="681"/>
      <c r="X33" s="681"/>
      <c r="Y33" s="682"/>
      <c r="Z33" s="713">
        <v>7.2</v>
      </c>
      <c r="AA33" s="713"/>
      <c r="AB33" s="713"/>
      <c r="AC33" s="713"/>
      <c r="AD33" s="714" t="s">
        <v>226</v>
      </c>
      <c r="AE33" s="714"/>
      <c r="AF33" s="714"/>
      <c r="AG33" s="714"/>
      <c r="AH33" s="714"/>
      <c r="AI33" s="714"/>
      <c r="AJ33" s="714"/>
      <c r="AK33" s="714"/>
      <c r="AL33" s="683" t="s">
        <v>226</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98.8</v>
      </c>
      <c r="BH33" s="665"/>
      <c r="BI33" s="665"/>
      <c r="BJ33" s="665"/>
      <c r="BK33" s="665"/>
      <c r="BL33" s="665"/>
      <c r="BM33" s="707">
        <v>97.2</v>
      </c>
      <c r="BN33" s="665"/>
      <c r="BO33" s="665"/>
      <c r="BP33" s="665"/>
      <c r="BQ33" s="709"/>
      <c r="BR33" s="744">
        <v>98.7</v>
      </c>
      <c r="BS33" s="665"/>
      <c r="BT33" s="665"/>
      <c r="BU33" s="665"/>
      <c r="BV33" s="665"/>
      <c r="BW33" s="665"/>
      <c r="BX33" s="707">
        <v>95</v>
      </c>
      <c r="BY33" s="665"/>
      <c r="BZ33" s="665"/>
      <c r="CA33" s="665"/>
      <c r="CB33" s="709"/>
      <c r="CD33" s="719" t="s">
        <v>318</v>
      </c>
      <c r="CE33" s="720"/>
      <c r="CF33" s="720"/>
      <c r="CG33" s="720"/>
      <c r="CH33" s="720"/>
      <c r="CI33" s="720"/>
      <c r="CJ33" s="720"/>
      <c r="CK33" s="720"/>
      <c r="CL33" s="720"/>
      <c r="CM33" s="720"/>
      <c r="CN33" s="720"/>
      <c r="CO33" s="720"/>
      <c r="CP33" s="720"/>
      <c r="CQ33" s="721"/>
      <c r="CR33" s="680">
        <v>16026914</v>
      </c>
      <c r="CS33" s="699"/>
      <c r="CT33" s="699"/>
      <c r="CU33" s="699"/>
      <c r="CV33" s="699"/>
      <c r="CW33" s="699"/>
      <c r="CX33" s="699"/>
      <c r="CY33" s="700"/>
      <c r="CZ33" s="683">
        <v>45</v>
      </c>
      <c r="DA33" s="701"/>
      <c r="DB33" s="701"/>
      <c r="DC33" s="702"/>
      <c r="DD33" s="686">
        <v>9473601</v>
      </c>
      <c r="DE33" s="699"/>
      <c r="DF33" s="699"/>
      <c r="DG33" s="699"/>
      <c r="DH33" s="699"/>
      <c r="DI33" s="699"/>
      <c r="DJ33" s="699"/>
      <c r="DK33" s="700"/>
      <c r="DL33" s="686">
        <v>5060189</v>
      </c>
      <c r="DM33" s="699"/>
      <c r="DN33" s="699"/>
      <c r="DO33" s="699"/>
      <c r="DP33" s="699"/>
      <c r="DQ33" s="699"/>
      <c r="DR33" s="699"/>
      <c r="DS33" s="699"/>
      <c r="DT33" s="699"/>
      <c r="DU33" s="699"/>
      <c r="DV33" s="700"/>
      <c r="DW33" s="683">
        <v>32.299999999999997</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70959</v>
      </c>
      <c r="S34" s="681"/>
      <c r="T34" s="681"/>
      <c r="U34" s="681"/>
      <c r="V34" s="681"/>
      <c r="W34" s="681"/>
      <c r="X34" s="681"/>
      <c r="Y34" s="682"/>
      <c r="Z34" s="713">
        <v>0.2</v>
      </c>
      <c r="AA34" s="713"/>
      <c r="AB34" s="713"/>
      <c r="AC34" s="713"/>
      <c r="AD34" s="714">
        <v>7213</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3356438</v>
      </c>
      <c r="CS34" s="681"/>
      <c r="CT34" s="681"/>
      <c r="CU34" s="681"/>
      <c r="CV34" s="681"/>
      <c r="CW34" s="681"/>
      <c r="CX34" s="681"/>
      <c r="CY34" s="682"/>
      <c r="CZ34" s="683">
        <v>9.4</v>
      </c>
      <c r="DA34" s="701"/>
      <c r="DB34" s="701"/>
      <c r="DC34" s="702"/>
      <c r="DD34" s="686">
        <v>2595845</v>
      </c>
      <c r="DE34" s="681"/>
      <c r="DF34" s="681"/>
      <c r="DG34" s="681"/>
      <c r="DH34" s="681"/>
      <c r="DI34" s="681"/>
      <c r="DJ34" s="681"/>
      <c r="DK34" s="682"/>
      <c r="DL34" s="686">
        <v>1810113</v>
      </c>
      <c r="DM34" s="681"/>
      <c r="DN34" s="681"/>
      <c r="DO34" s="681"/>
      <c r="DP34" s="681"/>
      <c r="DQ34" s="681"/>
      <c r="DR34" s="681"/>
      <c r="DS34" s="681"/>
      <c r="DT34" s="681"/>
      <c r="DU34" s="681"/>
      <c r="DV34" s="682"/>
      <c r="DW34" s="683">
        <v>11.6</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297302</v>
      </c>
      <c r="S35" s="681"/>
      <c r="T35" s="681"/>
      <c r="U35" s="681"/>
      <c r="V35" s="681"/>
      <c r="W35" s="681"/>
      <c r="X35" s="681"/>
      <c r="Y35" s="682"/>
      <c r="Z35" s="713">
        <v>0.8</v>
      </c>
      <c r="AA35" s="713"/>
      <c r="AB35" s="713"/>
      <c r="AC35" s="713"/>
      <c r="AD35" s="714" t="s">
        <v>226</v>
      </c>
      <c r="AE35" s="714"/>
      <c r="AF35" s="714"/>
      <c r="AG35" s="714"/>
      <c r="AH35" s="714"/>
      <c r="AI35" s="714"/>
      <c r="AJ35" s="714"/>
      <c r="AK35" s="714"/>
      <c r="AL35" s="683" t="s">
        <v>226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99385</v>
      </c>
      <c r="CS35" s="699"/>
      <c r="CT35" s="699"/>
      <c r="CU35" s="699"/>
      <c r="CV35" s="699"/>
      <c r="CW35" s="699"/>
      <c r="CX35" s="699"/>
      <c r="CY35" s="700"/>
      <c r="CZ35" s="683">
        <v>0.3</v>
      </c>
      <c r="DA35" s="701"/>
      <c r="DB35" s="701"/>
      <c r="DC35" s="702"/>
      <c r="DD35" s="686">
        <v>47908</v>
      </c>
      <c r="DE35" s="699"/>
      <c r="DF35" s="699"/>
      <c r="DG35" s="699"/>
      <c r="DH35" s="699"/>
      <c r="DI35" s="699"/>
      <c r="DJ35" s="699"/>
      <c r="DK35" s="700"/>
      <c r="DL35" s="686">
        <v>5476</v>
      </c>
      <c r="DM35" s="699"/>
      <c r="DN35" s="699"/>
      <c r="DO35" s="699"/>
      <c r="DP35" s="699"/>
      <c r="DQ35" s="699"/>
      <c r="DR35" s="699"/>
      <c r="DS35" s="699"/>
      <c r="DT35" s="699"/>
      <c r="DU35" s="699"/>
      <c r="DV35" s="700"/>
      <c r="DW35" s="683">
        <v>0</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2113838</v>
      </c>
      <c r="S36" s="681"/>
      <c r="T36" s="681"/>
      <c r="U36" s="681"/>
      <c r="V36" s="681"/>
      <c r="W36" s="681"/>
      <c r="X36" s="681"/>
      <c r="Y36" s="682"/>
      <c r="Z36" s="713">
        <v>5.7</v>
      </c>
      <c r="AA36" s="713"/>
      <c r="AB36" s="713"/>
      <c r="AC36" s="713"/>
      <c r="AD36" s="714" t="s">
        <v>226</v>
      </c>
      <c r="AE36" s="714"/>
      <c r="AF36" s="714"/>
      <c r="AG36" s="714"/>
      <c r="AH36" s="714"/>
      <c r="AI36" s="714"/>
      <c r="AJ36" s="714"/>
      <c r="AK36" s="714"/>
      <c r="AL36" s="683" t="s">
        <v>243</v>
      </c>
      <c r="AM36" s="684"/>
      <c r="AN36" s="684"/>
      <c r="AO36" s="715"/>
      <c r="AP36" s="235"/>
      <c r="AQ36" s="732" t="s">
        <v>326</v>
      </c>
      <c r="AR36" s="733"/>
      <c r="AS36" s="733"/>
      <c r="AT36" s="733"/>
      <c r="AU36" s="733"/>
      <c r="AV36" s="733"/>
      <c r="AW36" s="733"/>
      <c r="AX36" s="733"/>
      <c r="AY36" s="734"/>
      <c r="AZ36" s="735">
        <v>4084219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68968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8305374</v>
      </c>
      <c r="CS36" s="681"/>
      <c r="CT36" s="681"/>
      <c r="CU36" s="681"/>
      <c r="CV36" s="681"/>
      <c r="CW36" s="681"/>
      <c r="CX36" s="681"/>
      <c r="CY36" s="682"/>
      <c r="CZ36" s="683">
        <v>23.3</v>
      </c>
      <c r="DA36" s="701"/>
      <c r="DB36" s="701"/>
      <c r="DC36" s="702"/>
      <c r="DD36" s="686">
        <v>3137719</v>
      </c>
      <c r="DE36" s="681"/>
      <c r="DF36" s="681"/>
      <c r="DG36" s="681"/>
      <c r="DH36" s="681"/>
      <c r="DI36" s="681"/>
      <c r="DJ36" s="681"/>
      <c r="DK36" s="682"/>
      <c r="DL36" s="686">
        <v>1427839</v>
      </c>
      <c r="DM36" s="681"/>
      <c r="DN36" s="681"/>
      <c r="DO36" s="681"/>
      <c r="DP36" s="681"/>
      <c r="DQ36" s="681"/>
      <c r="DR36" s="681"/>
      <c r="DS36" s="681"/>
      <c r="DT36" s="681"/>
      <c r="DU36" s="681"/>
      <c r="DV36" s="682"/>
      <c r="DW36" s="683">
        <v>9.1</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1830653</v>
      </c>
      <c r="S37" s="681"/>
      <c r="T37" s="681"/>
      <c r="U37" s="681"/>
      <c r="V37" s="681"/>
      <c r="W37" s="681"/>
      <c r="X37" s="681"/>
      <c r="Y37" s="682"/>
      <c r="Z37" s="713">
        <v>4.9000000000000004</v>
      </c>
      <c r="AA37" s="713"/>
      <c r="AB37" s="713"/>
      <c r="AC37" s="713"/>
      <c r="AD37" s="714" t="s">
        <v>226</v>
      </c>
      <c r="AE37" s="714"/>
      <c r="AF37" s="714"/>
      <c r="AG37" s="714"/>
      <c r="AH37" s="714"/>
      <c r="AI37" s="714"/>
      <c r="AJ37" s="714"/>
      <c r="AK37" s="714"/>
      <c r="AL37" s="683" t="s">
        <v>226</v>
      </c>
      <c r="AM37" s="684"/>
      <c r="AN37" s="684"/>
      <c r="AO37" s="715"/>
      <c r="AQ37" s="723" t="s">
        <v>330</v>
      </c>
      <c r="AR37" s="724"/>
      <c r="AS37" s="724"/>
      <c r="AT37" s="724"/>
      <c r="AU37" s="724"/>
      <c r="AV37" s="724"/>
      <c r="AW37" s="724"/>
      <c r="AX37" s="724"/>
      <c r="AY37" s="725"/>
      <c r="AZ37" s="680">
        <v>865855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-95394</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222467</v>
      </c>
      <c r="CS37" s="699"/>
      <c r="CT37" s="699"/>
      <c r="CU37" s="699"/>
      <c r="CV37" s="699"/>
      <c r="CW37" s="699"/>
      <c r="CX37" s="699"/>
      <c r="CY37" s="700"/>
      <c r="CZ37" s="683">
        <v>0.6</v>
      </c>
      <c r="DA37" s="701"/>
      <c r="DB37" s="701"/>
      <c r="DC37" s="702"/>
      <c r="DD37" s="686">
        <v>210646</v>
      </c>
      <c r="DE37" s="699"/>
      <c r="DF37" s="699"/>
      <c r="DG37" s="699"/>
      <c r="DH37" s="699"/>
      <c r="DI37" s="699"/>
      <c r="DJ37" s="699"/>
      <c r="DK37" s="700"/>
      <c r="DL37" s="686">
        <v>209722</v>
      </c>
      <c r="DM37" s="699"/>
      <c r="DN37" s="699"/>
      <c r="DO37" s="699"/>
      <c r="DP37" s="699"/>
      <c r="DQ37" s="699"/>
      <c r="DR37" s="699"/>
      <c r="DS37" s="699"/>
      <c r="DT37" s="699"/>
      <c r="DU37" s="699"/>
      <c r="DV37" s="700"/>
      <c r="DW37" s="683">
        <v>1.3</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438220</v>
      </c>
      <c r="S38" s="681"/>
      <c r="T38" s="681"/>
      <c r="U38" s="681"/>
      <c r="V38" s="681"/>
      <c r="W38" s="681"/>
      <c r="X38" s="681"/>
      <c r="Y38" s="682"/>
      <c r="Z38" s="713">
        <v>1.2</v>
      </c>
      <c r="AA38" s="713"/>
      <c r="AB38" s="713"/>
      <c r="AC38" s="713"/>
      <c r="AD38" s="714">
        <v>21864</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681058</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6203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2554773</v>
      </c>
      <c r="CS38" s="681"/>
      <c r="CT38" s="681"/>
      <c r="CU38" s="681"/>
      <c r="CV38" s="681"/>
      <c r="CW38" s="681"/>
      <c r="CX38" s="681"/>
      <c r="CY38" s="682"/>
      <c r="CZ38" s="683">
        <v>7.2</v>
      </c>
      <c r="DA38" s="701"/>
      <c r="DB38" s="701"/>
      <c r="DC38" s="702"/>
      <c r="DD38" s="686">
        <v>2107097</v>
      </c>
      <c r="DE38" s="681"/>
      <c r="DF38" s="681"/>
      <c r="DG38" s="681"/>
      <c r="DH38" s="681"/>
      <c r="DI38" s="681"/>
      <c r="DJ38" s="681"/>
      <c r="DK38" s="682"/>
      <c r="DL38" s="686">
        <v>1816761</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3671456</v>
      </c>
      <c r="S39" s="681"/>
      <c r="T39" s="681"/>
      <c r="U39" s="681"/>
      <c r="V39" s="681"/>
      <c r="W39" s="681"/>
      <c r="X39" s="681"/>
      <c r="Y39" s="682"/>
      <c r="Z39" s="713">
        <v>9.9</v>
      </c>
      <c r="AA39" s="713"/>
      <c r="AB39" s="713"/>
      <c r="AC39" s="713"/>
      <c r="AD39" s="714" t="s">
        <v>226</v>
      </c>
      <c r="AE39" s="714"/>
      <c r="AF39" s="714"/>
      <c r="AG39" s="714"/>
      <c r="AH39" s="714"/>
      <c r="AI39" s="714"/>
      <c r="AJ39" s="714"/>
      <c r="AK39" s="714"/>
      <c r="AL39" s="683" t="s">
        <v>226</v>
      </c>
      <c r="AM39" s="684"/>
      <c r="AN39" s="684"/>
      <c r="AO39" s="715"/>
      <c r="AQ39" s="723" t="s">
        <v>338</v>
      </c>
      <c r="AR39" s="724"/>
      <c r="AS39" s="724"/>
      <c r="AT39" s="724"/>
      <c r="AU39" s="724"/>
      <c r="AV39" s="724"/>
      <c r="AW39" s="724"/>
      <c r="AX39" s="724"/>
      <c r="AY39" s="725"/>
      <c r="AZ39" s="680">
        <v>97861</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9622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1375719</v>
      </c>
      <c r="CS39" s="699"/>
      <c r="CT39" s="699"/>
      <c r="CU39" s="699"/>
      <c r="CV39" s="699"/>
      <c r="CW39" s="699"/>
      <c r="CX39" s="699"/>
      <c r="CY39" s="700"/>
      <c r="CZ39" s="683">
        <v>3.9</v>
      </c>
      <c r="DA39" s="701"/>
      <c r="DB39" s="701"/>
      <c r="DC39" s="702"/>
      <c r="DD39" s="686">
        <v>1356921</v>
      </c>
      <c r="DE39" s="699"/>
      <c r="DF39" s="699"/>
      <c r="DG39" s="699"/>
      <c r="DH39" s="699"/>
      <c r="DI39" s="699"/>
      <c r="DJ39" s="699"/>
      <c r="DK39" s="700"/>
      <c r="DL39" s="686" t="s">
        <v>226</v>
      </c>
      <c r="DM39" s="699"/>
      <c r="DN39" s="699"/>
      <c r="DO39" s="699"/>
      <c r="DP39" s="699"/>
      <c r="DQ39" s="699"/>
      <c r="DR39" s="699"/>
      <c r="DS39" s="699"/>
      <c r="DT39" s="699"/>
      <c r="DU39" s="699"/>
      <c r="DV39" s="700"/>
      <c r="DW39" s="683" t="s">
        <v>243</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226</v>
      </c>
      <c r="S40" s="681"/>
      <c r="T40" s="681"/>
      <c r="U40" s="681"/>
      <c r="V40" s="681"/>
      <c r="W40" s="681"/>
      <c r="X40" s="681"/>
      <c r="Y40" s="682"/>
      <c r="Z40" s="713" t="s">
        <v>226</v>
      </c>
      <c r="AA40" s="713"/>
      <c r="AB40" s="713"/>
      <c r="AC40" s="713"/>
      <c r="AD40" s="714" t="s">
        <v>226</v>
      </c>
      <c r="AE40" s="714"/>
      <c r="AF40" s="714"/>
      <c r="AG40" s="714"/>
      <c r="AH40" s="714"/>
      <c r="AI40" s="714"/>
      <c r="AJ40" s="714"/>
      <c r="AK40" s="714"/>
      <c r="AL40" s="683" t="s">
        <v>226</v>
      </c>
      <c r="AM40" s="684"/>
      <c r="AN40" s="684"/>
      <c r="AO40" s="715"/>
      <c r="AQ40" s="723" t="s">
        <v>342</v>
      </c>
      <c r="AR40" s="724"/>
      <c r="AS40" s="724"/>
      <c r="AT40" s="724"/>
      <c r="AU40" s="724"/>
      <c r="AV40" s="724"/>
      <c r="AW40" s="724"/>
      <c r="AX40" s="724"/>
      <c r="AY40" s="725"/>
      <c r="AZ40" s="680">
        <v>68064</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335225</v>
      </c>
      <c r="CS40" s="681"/>
      <c r="CT40" s="681"/>
      <c r="CU40" s="681"/>
      <c r="CV40" s="681"/>
      <c r="CW40" s="681"/>
      <c r="CX40" s="681"/>
      <c r="CY40" s="682"/>
      <c r="CZ40" s="683">
        <v>0.9</v>
      </c>
      <c r="DA40" s="701"/>
      <c r="DB40" s="701"/>
      <c r="DC40" s="702"/>
      <c r="DD40" s="686">
        <v>228111</v>
      </c>
      <c r="DE40" s="681"/>
      <c r="DF40" s="681"/>
      <c r="DG40" s="681"/>
      <c r="DH40" s="681"/>
      <c r="DI40" s="681"/>
      <c r="DJ40" s="681"/>
      <c r="DK40" s="682"/>
      <c r="DL40" s="686" t="s">
        <v>226</v>
      </c>
      <c r="DM40" s="681"/>
      <c r="DN40" s="681"/>
      <c r="DO40" s="681"/>
      <c r="DP40" s="681"/>
      <c r="DQ40" s="681"/>
      <c r="DR40" s="681"/>
      <c r="DS40" s="681"/>
      <c r="DT40" s="681"/>
      <c r="DU40" s="681"/>
      <c r="DV40" s="682"/>
      <c r="DW40" s="683" t="s">
        <v>226</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226</v>
      </c>
      <c r="S41" s="681"/>
      <c r="T41" s="681"/>
      <c r="U41" s="681"/>
      <c r="V41" s="681"/>
      <c r="W41" s="681"/>
      <c r="X41" s="681"/>
      <c r="Y41" s="682"/>
      <c r="Z41" s="713" t="s">
        <v>226</v>
      </c>
      <c r="AA41" s="713"/>
      <c r="AB41" s="713"/>
      <c r="AC41" s="713"/>
      <c r="AD41" s="714" t="s">
        <v>226</v>
      </c>
      <c r="AE41" s="714"/>
      <c r="AF41" s="714"/>
      <c r="AG41" s="714"/>
      <c r="AH41" s="714"/>
      <c r="AI41" s="714"/>
      <c r="AJ41" s="714"/>
      <c r="AK41" s="714"/>
      <c r="AL41" s="683" t="s">
        <v>226</v>
      </c>
      <c r="AM41" s="684"/>
      <c r="AN41" s="684"/>
      <c r="AO41" s="715"/>
      <c r="AQ41" s="723" t="s">
        <v>347</v>
      </c>
      <c r="AR41" s="724"/>
      <c r="AS41" s="724"/>
      <c r="AT41" s="724"/>
      <c r="AU41" s="724"/>
      <c r="AV41" s="724"/>
      <c r="AW41" s="724"/>
      <c r="AX41" s="724"/>
      <c r="AY41" s="725"/>
      <c r="AZ41" s="680">
        <v>496527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226</v>
      </c>
      <c r="CS41" s="699"/>
      <c r="CT41" s="699"/>
      <c r="CU41" s="699"/>
      <c r="CV41" s="699"/>
      <c r="CW41" s="699"/>
      <c r="CX41" s="699"/>
      <c r="CY41" s="700"/>
      <c r="CZ41" s="683" t="s">
        <v>226</v>
      </c>
      <c r="DA41" s="701"/>
      <c r="DB41" s="701"/>
      <c r="DC41" s="702"/>
      <c r="DD41" s="686" t="s">
        <v>226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455972</v>
      </c>
      <c r="S42" s="681"/>
      <c r="T42" s="681"/>
      <c r="U42" s="681"/>
      <c r="V42" s="681"/>
      <c r="W42" s="681"/>
      <c r="X42" s="681"/>
      <c r="Y42" s="682"/>
      <c r="Z42" s="713">
        <v>1.2</v>
      </c>
      <c r="AA42" s="713"/>
      <c r="AB42" s="713"/>
      <c r="AC42" s="713"/>
      <c r="AD42" s="714" t="s">
        <v>226</v>
      </c>
      <c r="AE42" s="714"/>
      <c r="AF42" s="714"/>
      <c r="AG42" s="714"/>
      <c r="AH42" s="714"/>
      <c r="AI42" s="714"/>
      <c r="AJ42" s="714"/>
      <c r="AK42" s="714"/>
      <c r="AL42" s="683" t="s">
        <v>226</v>
      </c>
      <c r="AM42" s="684"/>
      <c r="AN42" s="684"/>
      <c r="AO42" s="715"/>
      <c r="AQ42" s="716" t="s">
        <v>351</v>
      </c>
      <c r="AR42" s="717"/>
      <c r="AS42" s="717"/>
      <c r="AT42" s="717"/>
      <c r="AU42" s="717"/>
      <c r="AV42" s="717"/>
      <c r="AW42" s="717"/>
      <c r="AX42" s="717"/>
      <c r="AY42" s="718"/>
      <c r="AZ42" s="664">
        <v>1874854</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6780833</v>
      </c>
      <c r="CS42" s="681"/>
      <c r="CT42" s="681"/>
      <c r="CU42" s="681"/>
      <c r="CV42" s="681"/>
      <c r="CW42" s="681"/>
      <c r="CX42" s="681"/>
      <c r="CY42" s="682"/>
      <c r="CZ42" s="683">
        <v>19</v>
      </c>
      <c r="DA42" s="684"/>
      <c r="DB42" s="684"/>
      <c r="DC42" s="685"/>
      <c r="DD42" s="686">
        <v>948097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37093657</v>
      </c>
      <c r="S43" s="703"/>
      <c r="T43" s="703"/>
      <c r="U43" s="703"/>
      <c r="V43" s="703"/>
      <c r="W43" s="703"/>
      <c r="X43" s="703"/>
      <c r="Y43" s="704"/>
      <c r="Z43" s="705">
        <v>100</v>
      </c>
      <c r="AA43" s="705"/>
      <c r="AB43" s="705"/>
      <c r="AC43" s="705"/>
      <c r="AD43" s="706">
        <v>15198278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t="s">
        <v>243</v>
      </c>
      <c r="CS43" s="699"/>
      <c r="CT43" s="699"/>
      <c r="CU43" s="699"/>
      <c r="CV43" s="699"/>
      <c r="CW43" s="699"/>
      <c r="CX43" s="699"/>
      <c r="CY43" s="700"/>
      <c r="CZ43" s="683" t="s">
        <v>226</v>
      </c>
      <c r="DA43" s="701"/>
      <c r="DB43" s="701"/>
      <c r="DC43" s="702"/>
      <c r="DD43" s="686" t="s">
        <v>226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4882108</v>
      </c>
      <c r="CS44" s="681"/>
      <c r="CT44" s="681"/>
      <c r="CU44" s="681"/>
      <c r="CV44" s="681"/>
      <c r="CW44" s="681"/>
      <c r="CX44" s="681"/>
      <c r="CY44" s="682"/>
      <c r="CZ44" s="683">
        <v>13.7</v>
      </c>
      <c r="DA44" s="684"/>
      <c r="DB44" s="684"/>
      <c r="DC44" s="685"/>
      <c r="DD44" s="686">
        <v>616349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2411817</v>
      </c>
      <c r="CS45" s="699"/>
      <c r="CT45" s="699"/>
      <c r="CU45" s="699"/>
      <c r="CV45" s="699"/>
      <c r="CW45" s="699"/>
      <c r="CX45" s="699"/>
      <c r="CY45" s="700"/>
      <c r="CZ45" s="683">
        <v>6.8</v>
      </c>
      <c r="DA45" s="701"/>
      <c r="DB45" s="701"/>
      <c r="DC45" s="702"/>
      <c r="DD45" s="686">
        <v>138177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2447465</v>
      </c>
      <c r="CS46" s="681"/>
      <c r="CT46" s="681"/>
      <c r="CU46" s="681"/>
      <c r="CV46" s="681"/>
      <c r="CW46" s="681"/>
      <c r="CX46" s="681"/>
      <c r="CY46" s="682"/>
      <c r="CZ46" s="683">
        <v>6.9</v>
      </c>
      <c r="DA46" s="684"/>
      <c r="DB46" s="684"/>
      <c r="DC46" s="685"/>
      <c r="DD46" s="686">
        <v>477546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1898725</v>
      </c>
      <c r="CS47" s="699"/>
      <c r="CT47" s="699"/>
      <c r="CU47" s="699"/>
      <c r="CV47" s="699"/>
      <c r="CW47" s="699"/>
      <c r="CX47" s="699"/>
      <c r="CY47" s="700"/>
      <c r="CZ47" s="683">
        <v>5.3</v>
      </c>
      <c r="DA47" s="701"/>
      <c r="DB47" s="701"/>
      <c r="DC47" s="702"/>
      <c r="DD47" s="686">
        <v>331748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243</v>
      </c>
      <c r="CS48" s="681"/>
      <c r="CT48" s="681"/>
      <c r="CU48" s="681"/>
      <c r="CV48" s="681"/>
      <c r="CW48" s="681"/>
      <c r="CX48" s="681"/>
      <c r="CY48" s="682"/>
      <c r="CZ48" s="683" t="s">
        <v>226</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35629173</v>
      </c>
      <c r="CS49" s="665"/>
      <c r="CT49" s="665"/>
      <c r="CU49" s="665"/>
      <c r="CV49" s="665"/>
      <c r="CW49" s="665"/>
      <c r="CX49" s="665"/>
      <c r="CY49" s="666"/>
      <c r="CZ49" s="667">
        <v>100</v>
      </c>
      <c r="DA49" s="668"/>
      <c r="DB49" s="668"/>
      <c r="DC49" s="669"/>
      <c r="DD49" s="670">
        <v>20601540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y2UUnexEtaVIS4QSeoXKbK3e2TZY8Z5JNWorUkwM6FhfHhbPlq0h0g5xemxkOLEs78TPdPaN1pe7ZEBhW+6Mw==" saltValue="Sugo/rdUsPNuBtD/256uS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37064</v>
      </c>
      <c r="R7" s="1200"/>
      <c r="S7" s="1200"/>
      <c r="T7" s="1200"/>
      <c r="U7" s="1200"/>
      <c r="V7" s="1200">
        <v>35626</v>
      </c>
      <c r="W7" s="1200"/>
      <c r="X7" s="1200"/>
      <c r="Y7" s="1200"/>
      <c r="Z7" s="1200"/>
      <c r="AA7" s="1200">
        <v>1438</v>
      </c>
      <c r="AB7" s="1200"/>
      <c r="AC7" s="1200"/>
      <c r="AD7" s="1200"/>
      <c r="AE7" s="1201"/>
      <c r="AF7" s="1202">
        <v>1002</v>
      </c>
      <c r="AG7" s="1203"/>
      <c r="AH7" s="1203"/>
      <c r="AI7" s="1203"/>
      <c r="AJ7" s="1204"/>
      <c r="AK7" s="1186">
        <v>2123</v>
      </c>
      <c r="AL7" s="1187"/>
      <c r="AM7" s="1187"/>
      <c r="AN7" s="1187"/>
      <c r="AO7" s="1187"/>
      <c r="AP7" s="1187">
        <v>39916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601</v>
      </c>
      <c r="BS7" s="1190" t="s">
        <v>602</v>
      </c>
      <c r="BT7" s="1191"/>
      <c r="BU7" s="1191"/>
      <c r="BV7" s="1191"/>
      <c r="BW7" s="1191"/>
      <c r="BX7" s="1191"/>
      <c r="BY7" s="1191"/>
      <c r="BZ7" s="1191"/>
      <c r="CA7" s="1191"/>
      <c r="CB7" s="1191"/>
      <c r="CC7" s="1191"/>
      <c r="CD7" s="1191"/>
      <c r="CE7" s="1191"/>
      <c r="CF7" s="1191"/>
      <c r="CG7" s="1192"/>
      <c r="CH7" s="1183">
        <v>5</v>
      </c>
      <c r="CI7" s="1184"/>
      <c r="CJ7" s="1184"/>
      <c r="CK7" s="1184"/>
      <c r="CL7" s="1185"/>
      <c r="CM7" s="1183">
        <v>39</v>
      </c>
      <c r="CN7" s="1184"/>
      <c r="CO7" s="1184"/>
      <c r="CP7" s="1184"/>
      <c r="CQ7" s="1185"/>
      <c r="CR7" s="1183">
        <v>50</v>
      </c>
      <c r="CS7" s="1184"/>
      <c r="CT7" s="1184"/>
      <c r="CU7" s="1184"/>
      <c r="CV7" s="1185"/>
      <c r="CW7" s="1183">
        <v>2</v>
      </c>
      <c r="CX7" s="1184"/>
      <c r="CY7" s="1184"/>
      <c r="CZ7" s="1184"/>
      <c r="DA7" s="1185"/>
      <c r="DB7" s="1183" t="s">
        <v>579</v>
      </c>
      <c r="DC7" s="1184"/>
      <c r="DD7" s="1184"/>
      <c r="DE7" s="1184"/>
      <c r="DF7" s="1185"/>
      <c r="DG7" s="1183" t="s">
        <v>579</v>
      </c>
      <c r="DH7" s="1184"/>
      <c r="DI7" s="1184"/>
      <c r="DJ7" s="1184"/>
      <c r="DK7" s="1185"/>
      <c r="DL7" s="1183">
        <v>20</v>
      </c>
      <c r="DM7" s="1184"/>
      <c r="DN7" s="1184"/>
      <c r="DO7" s="1184"/>
      <c r="DP7" s="1185"/>
      <c r="DQ7" s="1183">
        <v>18</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43</v>
      </c>
      <c r="R8" s="1139"/>
      <c r="S8" s="1139"/>
      <c r="T8" s="1139"/>
      <c r="U8" s="1139"/>
      <c r="V8" s="1139">
        <v>17</v>
      </c>
      <c r="W8" s="1139"/>
      <c r="X8" s="1139"/>
      <c r="Y8" s="1139"/>
      <c r="Z8" s="1139"/>
      <c r="AA8" s="1139">
        <v>27</v>
      </c>
      <c r="AB8" s="1139"/>
      <c r="AC8" s="1139"/>
      <c r="AD8" s="1139"/>
      <c r="AE8" s="1140"/>
      <c r="AF8" s="1114">
        <v>27</v>
      </c>
      <c r="AG8" s="1115"/>
      <c r="AH8" s="1115"/>
      <c r="AI8" s="1115"/>
      <c r="AJ8" s="1116"/>
      <c r="AK8" s="1181" t="s">
        <v>578</v>
      </c>
      <c r="AL8" s="1182"/>
      <c r="AM8" s="1182"/>
      <c r="AN8" s="1182"/>
      <c r="AO8" s="1182"/>
      <c r="AP8" s="1182" t="s">
        <v>578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603</v>
      </c>
      <c r="BT8" s="1110"/>
      <c r="BU8" s="1110"/>
      <c r="BV8" s="1110"/>
      <c r="BW8" s="1110"/>
      <c r="BX8" s="1110"/>
      <c r="BY8" s="1110"/>
      <c r="BZ8" s="1110"/>
      <c r="CA8" s="1110"/>
      <c r="CB8" s="1110"/>
      <c r="CC8" s="1110"/>
      <c r="CD8" s="1110"/>
      <c r="CE8" s="1110"/>
      <c r="CF8" s="1110"/>
      <c r="CG8" s="1111"/>
      <c r="CH8" s="1084">
        <v>11</v>
      </c>
      <c r="CI8" s="1085"/>
      <c r="CJ8" s="1085"/>
      <c r="CK8" s="1085"/>
      <c r="CL8" s="1086"/>
      <c r="CM8" s="1084">
        <v>170</v>
      </c>
      <c r="CN8" s="1085"/>
      <c r="CO8" s="1085"/>
      <c r="CP8" s="1085"/>
      <c r="CQ8" s="1086"/>
      <c r="CR8" s="1084">
        <v>50</v>
      </c>
      <c r="CS8" s="1085"/>
      <c r="CT8" s="1085"/>
      <c r="CU8" s="1085"/>
      <c r="CV8" s="1086"/>
      <c r="CW8" s="1084" t="s">
        <v>579</v>
      </c>
      <c r="CX8" s="1085"/>
      <c r="CY8" s="1085"/>
      <c r="CZ8" s="1085"/>
      <c r="DA8" s="1086"/>
      <c r="DB8" s="1084" t="s">
        <v>579</v>
      </c>
      <c r="DC8" s="1085"/>
      <c r="DD8" s="1085"/>
      <c r="DE8" s="1085"/>
      <c r="DF8" s="1086"/>
      <c r="DG8" s="1084" t="s">
        <v>579</v>
      </c>
      <c r="DH8" s="1085"/>
      <c r="DI8" s="1085"/>
      <c r="DJ8" s="1085"/>
      <c r="DK8" s="1086"/>
      <c r="DL8" s="1084" t="s">
        <v>610</v>
      </c>
      <c r="DM8" s="1085"/>
      <c r="DN8" s="1085"/>
      <c r="DO8" s="1085"/>
      <c r="DP8" s="1086"/>
      <c r="DQ8" s="1084" t="s">
        <v>610</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604</v>
      </c>
      <c r="BT9" s="1110"/>
      <c r="BU9" s="1110"/>
      <c r="BV9" s="1110"/>
      <c r="BW9" s="1110"/>
      <c r="BX9" s="1110"/>
      <c r="BY9" s="1110"/>
      <c r="BZ9" s="1110"/>
      <c r="CA9" s="1110"/>
      <c r="CB9" s="1110"/>
      <c r="CC9" s="1110"/>
      <c r="CD9" s="1110"/>
      <c r="CE9" s="1110"/>
      <c r="CF9" s="1110"/>
      <c r="CG9" s="1111"/>
      <c r="CH9" s="1084">
        <v>-4</v>
      </c>
      <c r="CI9" s="1085"/>
      <c r="CJ9" s="1085"/>
      <c r="CK9" s="1085"/>
      <c r="CL9" s="1086"/>
      <c r="CM9" s="1084">
        <v>38</v>
      </c>
      <c r="CN9" s="1085"/>
      <c r="CO9" s="1085"/>
      <c r="CP9" s="1085"/>
      <c r="CQ9" s="1086"/>
      <c r="CR9" s="1084">
        <v>35</v>
      </c>
      <c r="CS9" s="1085"/>
      <c r="CT9" s="1085"/>
      <c r="CU9" s="1085"/>
      <c r="CV9" s="1086"/>
      <c r="CW9" s="1084" t="s">
        <v>579</v>
      </c>
      <c r="CX9" s="1085"/>
      <c r="CY9" s="1085"/>
      <c r="CZ9" s="1085"/>
      <c r="DA9" s="1086"/>
      <c r="DB9" s="1084" t="s">
        <v>579</v>
      </c>
      <c r="DC9" s="1085"/>
      <c r="DD9" s="1085"/>
      <c r="DE9" s="1085"/>
      <c r="DF9" s="1086"/>
      <c r="DG9" s="1084" t="s">
        <v>579</v>
      </c>
      <c r="DH9" s="1085"/>
      <c r="DI9" s="1085"/>
      <c r="DJ9" s="1085"/>
      <c r="DK9" s="1086"/>
      <c r="DL9" s="1084" t="s">
        <v>610</v>
      </c>
      <c r="DM9" s="1085"/>
      <c r="DN9" s="1085"/>
      <c r="DO9" s="1085"/>
      <c r="DP9" s="1086"/>
      <c r="DQ9" s="1084" t="s">
        <v>610</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605</v>
      </c>
      <c r="BT10" s="1110"/>
      <c r="BU10" s="1110"/>
      <c r="BV10" s="1110"/>
      <c r="BW10" s="1110"/>
      <c r="BX10" s="1110"/>
      <c r="BY10" s="1110"/>
      <c r="BZ10" s="1110"/>
      <c r="CA10" s="1110"/>
      <c r="CB10" s="1110"/>
      <c r="CC10" s="1110"/>
      <c r="CD10" s="1110"/>
      <c r="CE10" s="1110"/>
      <c r="CF10" s="1110"/>
      <c r="CG10" s="1111"/>
      <c r="CH10" s="1084">
        <v>82</v>
      </c>
      <c r="CI10" s="1085"/>
      <c r="CJ10" s="1085"/>
      <c r="CK10" s="1085"/>
      <c r="CL10" s="1086"/>
      <c r="CM10" s="1084">
        <v>296</v>
      </c>
      <c r="CN10" s="1085"/>
      <c r="CO10" s="1085"/>
      <c r="CP10" s="1085"/>
      <c r="CQ10" s="1086"/>
      <c r="CR10" s="1084">
        <v>53</v>
      </c>
      <c r="CS10" s="1085"/>
      <c r="CT10" s="1085"/>
      <c r="CU10" s="1085"/>
      <c r="CV10" s="1086"/>
      <c r="CW10" s="1084" t="s">
        <v>579</v>
      </c>
      <c r="CX10" s="1085"/>
      <c r="CY10" s="1085"/>
      <c r="CZ10" s="1085"/>
      <c r="DA10" s="1086"/>
      <c r="DB10" s="1084" t="s">
        <v>579</v>
      </c>
      <c r="DC10" s="1085"/>
      <c r="DD10" s="1085"/>
      <c r="DE10" s="1085"/>
      <c r="DF10" s="1086"/>
      <c r="DG10" s="1084" t="s">
        <v>579</v>
      </c>
      <c r="DH10" s="1085"/>
      <c r="DI10" s="1085"/>
      <c r="DJ10" s="1085"/>
      <c r="DK10" s="1086"/>
      <c r="DL10" s="1084" t="s">
        <v>610</v>
      </c>
      <c r="DM10" s="1085"/>
      <c r="DN10" s="1085"/>
      <c r="DO10" s="1085"/>
      <c r="DP10" s="1086"/>
      <c r="DQ10" s="1084" t="s">
        <v>610</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606</v>
      </c>
      <c r="BT11" s="1110"/>
      <c r="BU11" s="1110"/>
      <c r="BV11" s="1110"/>
      <c r="BW11" s="1110"/>
      <c r="BX11" s="1110"/>
      <c r="BY11" s="1110"/>
      <c r="BZ11" s="1110"/>
      <c r="CA11" s="1110"/>
      <c r="CB11" s="1110"/>
      <c r="CC11" s="1110"/>
      <c r="CD11" s="1110"/>
      <c r="CE11" s="1110"/>
      <c r="CF11" s="1110"/>
      <c r="CG11" s="1111"/>
      <c r="CH11" s="1084">
        <v>53</v>
      </c>
      <c r="CI11" s="1085"/>
      <c r="CJ11" s="1085"/>
      <c r="CK11" s="1085"/>
      <c r="CL11" s="1086"/>
      <c r="CM11" s="1084">
        <v>372</v>
      </c>
      <c r="CN11" s="1085"/>
      <c r="CO11" s="1085"/>
      <c r="CP11" s="1085"/>
      <c r="CQ11" s="1086"/>
      <c r="CR11" s="1084">
        <v>26</v>
      </c>
      <c r="CS11" s="1085"/>
      <c r="CT11" s="1085"/>
      <c r="CU11" s="1085"/>
      <c r="CV11" s="1086"/>
      <c r="CW11" s="1084" t="s">
        <v>579</v>
      </c>
      <c r="CX11" s="1085"/>
      <c r="CY11" s="1085"/>
      <c r="CZ11" s="1085"/>
      <c r="DA11" s="1086"/>
      <c r="DB11" s="1084" t="s">
        <v>579</v>
      </c>
      <c r="DC11" s="1085"/>
      <c r="DD11" s="1085"/>
      <c r="DE11" s="1085"/>
      <c r="DF11" s="1086"/>
      <c r="DG11" s="1084" t="s">
        <v>579</v>
      </c>
      <c r="DH11" s="1085"/>
      <c r="DI11" s="1085"/>
      <c r="DJ11" s="1085"/>
      <c r="DK11" s="1086"/>
      <c r="DL11" s="1084" t="s">
        <v>578</v>
      </c>
      <c r="DM11" s="1085"/>
      <c r="DN11" s="1085"/>
      <c r="DO11" s="1085"/>
      <c r="DP11" s="1086"/>
      <c r="DQ11" s="1084" t="s">
        <v>610</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607</v>
      </c>
      <c r="BT12" s="1110"/>
      <c r="BU12" s="1110"/>
      <c r="BV12" s="1110"/>
      <c r="BW12" s="1110"/>
      <c r="BX12" s="1110"/>
      <c r="BY12" s="1110"/>
      <c r="BZ12" s="1110"/>
      <c r="CA12" s="1110"/>
      <c r="CB12" s="1110"/>
      <c r="CC12" s="1110"/>
      <c r="CD12" s="1110"/>
      <c r="CE12" s="1110"/>
      <c r="CF12" s="1110"/>
      <c r="CG12" s="1111"/>
      <c r="CH12" s="1084">
        <v>8</v>
      </c>
      <c r="CI12" s="1085"/>
      <c r="CJ12" s="1085"/>
      <c r="CK12" s="1085"/>
      <c r="CL12" s="1086"/>
      <c r="CM12" s="1084">
        <v>120</v>
      </c>
      <c r="CN12" s="1085"/>
      <c r="CO12" s="1085"/>
      <c r="CP12" s="1085"/>
      <c r="CQ12" s="1086"/>
      <c r="CR12" s="1084">
        <v>77</v>
      </c>
      <c r="CS12" s="1085"/>
      <c r="CT12" s="1085"/>
      <c r="CU12" s="1085"/>
      <c r="CV12" s="1086"/>
      <c r="CW12" s="1084">
        <v>5</v>
      </c>
      <c r="CX12" s="1085"/>
      <c r="CY12" s="1085"/>
      <c r="CZ12" s="1085"/>
      <c r="DA12" s="1086"/>
      <c r="DB12" s="1084" t="s">
        <v>579</v>
      </c>
      <c r="DC12" s="1085"/>
      <c r="DD12" s="1085"/>
      <c r="DE12" s="1085"/>
      <c r="DF12" s="1086"/>
      <c r="DG12" s="1084" t="s">
        <v>579</v>
      </c>
      <c r="DH12" s="1085"/>
      <c r="DI12" s="1085"/>
      <c r="DJ12" s="1085"/>
      <c r="DK12" s="1086"/>
      <c r="DL12" s="1084" t="s">
        <v>610</v>
      </c>
      <c r="DM12" s="1085"/>
      <c r="DN12" s="1085"/>
      <c r="DO12" s="1085"/>
      <c r="DP12" s="1086"/>
      <c r="DQ12" s="1084" t="s">
        <v>610</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608</v>
      </c>
      <c r="BT13" s="1110"/>
      <c r="BU13" s="1110"/>
      <c r="BV13" s="1110"/>
      <c r="BW13" s="1110"/>
      <c r="BX13" s="1110"/>
      <c r="BY13" s="1110"/>
      <c r="BZ13" s="1110"/>
      <c r="CA13" s="1110"/>
      <c r="CB13" s="1110"/>
      <c r="CC13" s="1110"/>
      <c r="CD13" s="1110"/>
      <c r="CE13" s="1110"/>
      <c r="CF13" s="1110"/>
      <c r="CG13" s="1111"/>
      <c r="CH13" s="1084">
        <v>18</v>
      </c>
      <c r="CI13" s="1085"/>
      <c r="CJ13" s="1085"/>
      <c r="CK13" s="1085"/>
      <c r="CL13" s="1086"/>
      <c r="CM13" s="1084">
        <v>29</v>
      </c>
      <c r="CN13" s="1085"/>
      <c r="CO13" s="1085"/>
      <c r="CP13" s="1085"/>
      <c r="CQ13" s="1086"/>
      <c r="CR13" s="1084">
        <v>40</v>
      </c>
      <c r="CS13" s="1085"/>
      <c r="CT13" s="1085"/>
      <c r="CU13" s="1085"/>
      <c r="CV13" s="1086"/>
      <c r="CW13" s="1084" t="s">
        <v>579</v>
      </c>
      <c r="CX13" s="1085"/>
      <c r="CY13" s="1085"/>
      <c r="CZ13" s="1085"/>
      <c r="DA13" s="1086"/>
      <c r="DB13" s="1084" t="s">
        <v>579</v>
      </c>
      <c r="DC13" s="1085"/>
      <c r="DD13" s="1085"/>
      <c r="DE13" s="1085"/>
      <c r="DF13" s="1086"/>
      <c r="DG13" s="1084" t="s">
        <v>579</v>
      </c>
      <c r="DH13" s="1085"/>
      <c r="DI13" s="1085"/>
      <c r="DJ13" s="1085"/>
      <c r="DK13" s="1086"/>
      <c r="DL13" s="1084" t="s">
        <v>610</v>
      </c>
      <c r="DM13" s="1085"/>
      <c r="DN13" s="1085"/>
      <c r="DO13" s="1085"/>
      <c r="DP13" s="1086"/>
      <c r="DQ13" s="1084" t="s">
        <v>610</v>
      </c>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t="s">
        <v>601</v>
      </c>
      <c r="BS14" s="1109" t="s">
        <v>609</v>
      </c>
      <c r="BT14" s="1110"/>
      <c r="BU14" s="1110"/>
      <c r="BV14" s="1110"/>
      <c r="BW14" s="1110"/>
      <c r="BX14" s="1110"/>
      <c r="BY14" s="1110"/>
      <c r="BZ14" s="1110"/>
      <c r="CA14" s="1110"/>
      <c r="CB14" s="1110"/>
      <c r="CC14" s="1110"/>
      <c r="CD14" s="1110"/>
      <c r="CE14" s="1110"/>
      <c r="CF14" s="1110"/>
      <c r="CG14" s="1111"/>
      <c r="CH14" s="1084">
        <v>-1</v>
      </c>
      <c r="CI14" s="1085"/>
      <c r="CJ14" s="1085"/>
      <c r="CK14" s="1085"/>
      <c r="CL14" s="1086"/>
      <c r="CM14" s="1084">
        <v>225</v>
      </c>
      <c r="CN14" s="1085"/>
      <c r="CO14" s="1085"/>
      <c r="CP14" s="1085"/>
      <c r="CQ14" s="1086"/>
      <c r="CR14" s="1084">
        <v>10</v>
      </c>
      <c r="CS14" s="1085"/>
      <c r="CT14" s="1085"/>
      <c r="CU14" s="1085"/>
      <c r="CV14" s="1086"/>
      <c r="CW14" s="1084" t="s">
        <v>579</v>
      </c>
      <c r="CX14" s="1085"/>
      <c r="CY14" s="1085"/>
      <c r="CZ14" s="1085"/>
      <c r="DA14" s="1086"/>
      <c r="DB14" s="1084" t="s">
        <v>579</v>
      </c>
      <c r="DC14" s="1085"/>
      <c r="DD14" s="1085"/>
      <c r="DE14" s="1085"/>
      <c r="DF14" s="1086"/>
      <c r="DG14" s="1084">
        <v>70</v>
      </c>
      <c r="DH14" s="1085"/>
      <c r="DI14" s="1085"/>
      <c r="DJ14" s="1085"/>
      <c r="DK14" s="1086"/>
      <c r="DL14" s="1084" t="s">
        <v>610</v>
      </c>
      <c r="DM14" s="1085"/>
      <c r="DN14" s="1085"/>
      <c r="DO14" s="1085"/>
      <c r="DP14" s="1086"/>
      <c r="DQ14" s="1084">
        <v>23</v>
      </c>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3">
        <v>37064</v>
      </c>
      <c r="R23" s="1164"/>
      <c r="S23" s="1164"/>
      <c r="T23" s="1164"/>
      <c r="U23" s="1164"/>
      <c r="V23" s="1164">
        <v>35629</v>
      </c>
      <c r="W23" s="1164"/>
      <c r="X23" s="1164"/>
      <c r="Y23" s="1164"/>
      <c r="Z23" s="1164"/>
      <c r="AA23" s="1164">
        <v>1464</v>
      </c>
      <c r="AB23" s="1164"/>
      <c r="AC23" s="1164"/>
      <c r="AD23" s="1164"/>
      <c r="AE23" s="1165"/>
      <c r="AF23" s="1166">
        <v>1028</v>
      </c>
      <c r="AG23" s="1164"/>
      <c r="AH23" s="1164"/>
      <c r="AI23" s="1164"/>
      <c r="AJ23" s="1167"/>
      <c r="AK23" s="1168"/>
      <c r="AL23" s="1169"/>
      <c r="AM23" s="1169"/>
      <c r="AN23" s="1169"/>
      <c r="AO23" s="1169"/>
      <c r="AP23" s="1164">
        <v>39916</v>
      </c>
      <c r="AQ23" s="1164"/>
      <c r="AR23" s="1164"/>
      <c r="AS23" s="1164"/>
      <c r="AT23" s="1164"/>
      <c r="AU23" s="1170"/>
      <c r="AV23" s="1170"/>
      <c r="AW23" s="1170"/>
      <c r="AX23" s="1170"/>
      <c r="AY23" s="1171"/>
      <c r="AZ23" s="1160" t="s">
        <v>226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5209</v>
      </c>
      <c r="R28" s="1149"/>
      <c r="S28" s="1149"/>
      <c r="T28" s="1149"/>
      <c r="U28" s="1149"/>
      <c r="V28" s="1149">
        <v>5140</v>
      </c>
      <c r="W28" s="1149"/>
      <c r="X28" s="1149"/>
      <c r="Y28" s="1149"/>
      <c r="Z28" s="1149"/>
      <c r="AA28" s="1149">
        <v>69</v>
      </c>
      <c r="AB28" s="1149"/>
      <c r="AC28" s="1149"/>
      <c r="AD28" s="1149"/>
      <c r="AE28" s="1150"/>
      <c r="AF28" s="1151">
        <v>69</v>
      </c>
      <c r="AG28" s="1149"/>
      <c r="AH28" s="1149"/>
      <c r="AI28" s="1149"/>
      <c r="AJ28" s="1152"/>
      <c r="AK28" s="1153">
        <v>455</v>
      </c>
      <c r="AL28" s="1141"/>
      <c r="AM28" s="1141"/>
      <c r="AN28" s="1141"/>
      <c r="AO28" s="1141"/>
      <c r="AP28" s="1141" t="s">
        <v>580</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142</v>
      </c>
      <c r="R29" s="1139"/>
      <c r="S29" s="1139"/>
      <c r="T29" s="1139"/>
      <c r="U29" s="1139"/>
      <c r="V29" s="1139">
        <v>142</v>
      </c>
      <c r="W29" s="1139"/>
      <c r="X29" s="1139"/>
      <c r="Y29" s="1139"/>
      <c r="Z29" s="1139"/>
      <c r="AA29" s="1139" t="s">
        <v>578</v>
      </c>
      <c r="AB29" s="1139"/>
      <c r="AC29" s="1139"/>
      <c r="AD29" s="1139"/>
      <c r="AE29" s="1140"/>
      <c r="AF29" s="1114" t="s">
        <v>226</v>
      </c>
      <c r="AG29" s="1115"/>
      <c r="AH29" s="1115"/>
      <c r="AI29" s="1115"/>
      <c r="AJ29" s="1116"/>
      <c r="AK29" s="1075">
        <v>42</v>
      </c>
      <c r="AL29" s="1066"/>
      <c r="AM29" s="1066"/>
      <c r="AN29" s="1066"/>
      <c r="AO29" s="1066"/>
      <c r="AP29" s="1066">
        <v>110</v>
      </c>
      <c r="AQ29" s="1066"/>
      <c r="AR29" s="1066"/>
      <c r="AS29" s="1066"/>
      <c r="AT29" s="1066"/>
      <c r="AU29" s="1066">
        <v>33</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667</v>
      </c>
      <c r="R30" s="1139"/>
      <c r="S30" s="1139"/>
      <c r="T30" s="1139"/>
      <c r="U30" s="1139"/>
      <c r="V30" s="1139">
        <v>648</v>
      </c>
      <c r="W30" s="1139"/>
      <c r="X30" s="1139"/>
      <c r="Y30" s="1139"/>
      <c r="Z30" s="1139"/>
      <c r="AA30" s="1139">
        <v>19</v>
      </c>
      <c r="AB30" s="1139"/>
      <c r="AC30" s="1139"/>
      <c r="AD30" s="1139"/>
      <c r="AE30" s="1140"/>
      <c r="AF30" s="1114">
        <v>19</v>
      </c>
      <c r="AG30" s="1115"/>
      <c r="AH30" s="1115"/>
      <c r="AI30" s="1115"/>
      <c r="AJ30" s="1116"/>
      <c r="AK30" s="1075">
        <v>246</v>
      </c>
      <c r="AL30" s="1066"/>
      <c r="AM30" s="1066"/>
      <c r="AN30" s="1066"/>
      <c r="AO30" s="1066"/>
      <c r="AP30" s="1066" t="s">
        <v>579</v>
      </c>
      <c r="AQ30" s="1066"/>
      <c r="AR30" s="1066"/>
      <c r="AS30" s="1066"/>
      <c r="AT30" s="1066"/>
      <c r="AU30" s="1066" t="s">
        <v>581</v>
      </c>
      <c r="AV30" s="1066"/>
      <c r="AW30" s="1066"/>
      <c r="AX30" s="1066"/>
      <c r="AY30" s="1066"/>
      <c r="AZ30" s="1137" t="s">
        <v>579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6131</v>
      </c>
      <c r="R31" s="1139"/>
      <c r="S31" s="1139"/>
      <c r="T31" s="1139"/>
      <c r="U31" s="1139"/>
      <c r="V31" s="1139">
        <v>6074</v>
      </c>
      <c r="W31" s="1139"/>
      <c r="X31" s="1139"/>
      <c r="Y31" s="1139"/>
      <c r="Z31" s="1139"/>
      <c r="AA31" s="1139">
        <v>57</v>
      </c>
      <c r="AB31" s="1139"/>
      <c r="AC31" s="1139"/>
      <c r="AD31" s="1139"/>
      <c r="AE31" s="1140"/>
      <c r="AF31" s="1114">
        <v>57</v>
      </c>
      <c r="AG31" s="1115"/>
      <c r="AH31" s="1115"/>
      <c r="AI31" s="1115"/>
      <c r="AJ31" s="1116"/>
      <c r="AK31" s="1075">
        <v>1041</v>
      </c>
      <c r="AL31" s="1066"/>
      <c r="AM31" s="1066"/>
      <c r="AN31" s="1066"/>
      <c r="AO31" s="1066"/>
      <c r="AP31" s="1066" t="s">
        <v>579</v>
      </c>
      <c r="AQ31" s="1066"/>
      <c r="AR31" s="1066"/>
      <c r="AS31" s="1066"/>
      <c r="AT31" s="1066"/>
      <c r="AU31" s="1066" t="s">
        <v>581</v>
      </c>
      <c r="AV31" s="1066"/>
      <c r="AW31" s="1066"/>
      <c r="AX31" s="1066"/>
      <c r="AY31" s="1066"/>
      <c r="AZ31" s="1137" t="s">
        <v>579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652</v>
      </c>
      <c r="R32" s="1139"/>
      <c r="S32" s="1139"/>
      <c r="T32" s="1139"/>
      <c r="U32" s="1139"/>
      <c r="V32" s="1139">
        <v>630</v>
      </c>
      <c r="W32" s="1139"/>
      <c r="X32" s="1139"/>
      <c r="Y32" s="1139"/>
      <c r="Z32" s="1139"/>
      <c r="AA32" s="1139">
        <v>22</v>
      </c>
      <c r="AB32" s="1139"/>
      <c r="AC32" s="1139"/>
      <c r="AD32" s="1139"/>
      <c r="AE32" s="1140"/>
      <c r="AF32" s="1114">
        <v>817</v>
      </c>
      <c r="AG32" s="1115"/>
      <c r="AH32" s="1115"/>
      <c r="AI32" s="1115"/>
      <c r="AJ32" s="1116"/>
      <c r="AK32" s="1075">
        <v>98</v>
      </c>
      <c r="AL32" s="1066"/>
      <c r="AM32" s="1066"/>
      <c r="AN32" s="1066"/>
      <c r="AO32" s="1066"/>
      <c r="AP32" s="1066">
        <v>2014</v>
      </c>
      <c r="AQ32" s="1066"/>
      <c r="AR32" s="1066"/>
      <c r="AS32" s="1066"/>
      <c r="AT32" s="1066"/>
      <c r="AU32" s="1066">
        <v>1190</v>
      </c>
      <c r="AV32" s="1066"/>
      <c r="AW32" s="1066"/>
      <c r="AX32" s="1066"/>
      <c r="AY32" s="1066"/>
      <c r="AZ32" s="1137" t="s">
        <v>579</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408</v>
      </c>
      <c r="C33" s="1133"/>
      <c r="D33" s="1133"/>
      <c r="E33" s="1133"/>
      <c r="F33" s="1133"/>
      <c r="G33" s="1133"/>
      <c r="H33" s="1133"/>
      <c r="I33" s="1133"/>
      <c r="J33" s="1133"/>
      <c r="K33" s="1133"/>
      <c r="L33" s="1133"/>
      <c r="M33" s="1133"/>
      <c r="N33" s="1133"/>
      <c r="O33" s="1133"/>
      <c r="P33" s="1134"/>
      <c r="Q33" s="1138">
        <v>126</v>
      </c>
      <c r="R33" s="1139"/>
      <c r="S33" s="1139"/>
      <c r="T33" s="1139"/>
      <c r="U33" s="1139"/>
      <c r="V33" s="1139">
        <v>133</v>
      </c>
      <c r="W33" s="1139"/>
      <c r="X33" s="1139"/>
      <c r="Y33" s="1139"/>
      <c r="Z33" s="1139"/>
      <c r="AA33" s="1139">
        <v>-7</v>
      </c>
      <c r="AB33" s="1139"/>
      <c r="AC33" s="1139"/>
      <c r="AD33" s="1139"/>
      <c r="AE33" s="1140"/>
      <c r="AF33" s="1114">
        <v>99</v>
      </c>
      <c r="AG33" s="1115"/>
      <c r="AH33" s="1115"/>
      <c r="AI33" s="1115"/>
      <c r="AJ33" s="1116"/>
      <c r="AK33" s="1075">
        <v>38</v>
      </c>
      <c r="AL33" s="1066"/>
      <c r="AM33" s="1066"/>
      <c r="AN33" s="1066"/>
      <c r="AO33" s="1066"/>
      <c r="AP33" s="1066">
        <v>125</v>
      </c>
      <c r="AQ33" s="1066"/>
      <c r="AR33" s="1066"/>
      <c r="AS33" s="1066"/>
      <c r="AT33" s="1066"/>
      <c r="AU33" s="1066">
        <v>63</v>
      </c>
      <c r="AV33" s="1066"/>
      <c r="AW33" s="1066"/>
      <c r="AX33" s="1066"/>
      <c r="AY33" s="1066"/>
      <c r="AZ33" s="1137" t="s">
        <v>579</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410</v>
      </c>
      <c r="C34" s="1133"/>
      <c r="D34" s="1133"/>
      <c r="E34" s="1133"/>
      <c r="F34" s="1133"/>
      <c r="G34" s="1133"/>
      <c r="H34" s="1133"/>
      <c r="I34" s="1133"/>
      <c r="J34" s="1133"/>
      <c r="K34" s="1133"/>
      <c r="L34" s="1133"/>
      <c r="M34" s="1133"/>
      <c r="N34" s="1133"/>
      <c r="O34" s="1133"/>
      <c r="P34" s="1134"/>
      <c r="Q34" s="1138">
        <v>497</v>
      </c>
      <c r="R34" s="1139"/>
      <c r="S34" s="1139"/>
      <c r="T34" s="1139"/>
      <c r="U34" s="1139"/>
      <c r="V34" s="1139">
        <v>458</v>
      </c>
      <c r="W34" s="1139"/>
      <c r="X34" s="1139"/>
      <c r="Y34" s="1139"/>
      <c r="Z34" s="1139"/>
      <c r="AA34" s="1139">
        <v>39</v>
      </c>
      <c r="AB34" s="1139"/>
      <c r="AC34" s="1139"/>
      <c r="AD34" s="1139"/>
      <c r="AE34" s="1140"/>
      <c r="AF34" s="1114">
        <v>174</v>
      </c>
      <c r="AG34" s="1115"/>
      <c r="AH34" s="1115"/>
      <c r="AI34" s="1115"/>
      <c r="AJ34" s="1116"/>
      <c r="AK34" s="1075">
        <v>460</v>
      </c>
      <c r="AL34" s="1066"/>
      <c r="AM34" s="1066"/>
      <c r="AN34" s="1066"/>
      <c r="AO34" s="1066"/>
      <c r="AP34" s="1066">
        <v>2755</v>
      </c>
      <c r="AQ34" s="1066"/>
      <c r="AR34" s="1066"/>
      <c r="AS34" s="1066"/>
      <c r="AT34" s="1066"/>
      <c r="AU34" s="1066">
        <v>2565</v>
      </c>
      <c r="AV34" s="1066"/>
      <c r="AW34" s="1066"/>
      <c r="AX34" s="1066"/>
      <c r="AY34" s="1066"/>
      <c r="AZ34" s="1137" t="s">
        <v>579</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411</v>
      </c>
      <c r="C35" s="1133"/>
      <c r="D35" s="1133"/>
      <c r="E35" s="1133"/>
      <c r="F35" s="1133"/>
      <c r="G35" s="1133"/>
      <c r="H35" s="1133"/>
      <c r="I35" s="1133"/>
      <c r="J35" s="1133"/>
      <c r="K35" s="1133"/>
      <c r="L35" s="1133"/>
      <c r="M35" s="1133"/>
      <c r="N35" s="1133"/>
      <c r="O35" s="1133"/>
      <c r="P35" s="1134"/>
      <c r="Q35" s="1138">
        <v>4053</v>
      </c>
      <c r="R35" s="1139"/>
      <c r="S35" s="1139"/>
      <c r="T35" s="1139"/>
      <c r="U35" s="1139"/>
      <c r="V35" s="1139">
        <v>4135</v>
      </c>
      <c r="W35" s="1139"/>
      <c r="X35" s="1139"/>
      <c r="Y35" s="1139"/>
      <c r="Z35" s="1139"/>
      <c r="AA35" s="1139">
        <v>-82</v>
      </c>
      <c r="AB35" s="1139"/>
      <c r="AC35" s="1139"/>
      <c r="AD35" s="1139"/>
      <c r="AE35" s="1140"/>
      <c r="AF35" s="1114">
        <v>1954</v>
      </c>
      <c r="AG35" s="1115"/>
      <c r="AH35" s="1115"/>
      <c r="AI35" s="1115"/>
      <c r="AJ35" s="1116"/>
      <c r="AK35" s="1075">
        <v>864</v>
      </c>
      <c r="AL35" s="1066"/>
      <c r="AM35" s="1066"/>
      <c r="AN35" s="1066"/>
      <c r="AO35" s="1066"/>
      <c r="AP35" s="1066">
        <v>5389</v>
      </c>
      <c r="AQ35" s="1066"/>
      <c r="AR35" s="1066"/>
      <c r="AS35" s="1066"/>
      <c r="AT35" s="1066"/>
      <c r="AU35" s="1066">
        <v>3724</v>
      </c>
      <c r="AV35" s="1066"/>
      <c r="AW35" s="1066"/>
      <c r="AX35" s="1066"/>
      <c r="AY35" s="1066"/>
      <c r="AZ35" s="1137" t="s">
        <v>579</v>
      </c>
      <c r="BA35" s="1137"/>
      <c r="BB35" s="1137"/>
      <c r="BC35" s="1137"/>
      <c r="BD35" s="1137"/>
      <c r="BE35" s="1127" t="s">
        <v>409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412</v>
      </c>
      <c r="C36" s="1133"/>
      <c r="D36" s="1133"/>
      <c r="E36" s="1133"/>
      <c r="F36" s="1133"/>
      <c r="G36" s="1133"/>
      <c r="H36" s="1133"/>
      <c r="I36" s="1133"/>
      <c r="J36" s="1133"/>
      <c r="K36" s="1133"/>
      <c r="L36" s="1133"/>
      <c r="M36" s="1133"/>
      <c r="N36" s="1133"/>
      <c r="O36" s="1133"/>
      <c r="P36" s="1134"/>
      <c r="Q36" s="1138">
        <v>559</v>
      </c>
      <c r="R36" s="1139"/>
      <c r="S36" s="1139"/>
      <c r="T36" s="1139"/>
      <c r="U36" s="1139"/>
      <c r="V36" s="1139">
        <v>556</v>
      </c>
      <c r="W36" s="1139"/>
      <c r="X36" s="1139"/>
      <c r="Y36" s="1139"/>
      <c r="Z36" s="1139"/>
      <c r="AA36" s="1139">
        <v>3</v>
      </c>
      <c r="AB36" s="1139"/>
      <c r="AC36" s="1139"/>
      <c r="AD36" s="1139"/>
      <c r="AE36" s="1140"/>
      <c r="AF36" s="1114">
        <v>120</v>
      </c>
      <c r="AG36" s="1115"/>
      <c r="AH36" s="1115"/>
      <c r="AI36" s="1115"/>
      <c r="AJ36" s="1116"/>
      <c r="AK36" s="1075">
        <v>68</v>
      </c>
      <c r="AL36" s="1066"/>
      <c r="AM36" s="1066"/>
      <c r="AN36" s="1066"/>
      <c r="AO36" s="1066"/>
      <c r="AP36" s="1066">
        <v>773</v>
      </c>
      <c r="AQ36" s="1066"/>
      <c r="AR36" s="1066"/>
      <c r="AS36" s="1066"/>
      <c r="AT36" s="1066"/>
      <c r="AU36" s="1066">
        <v>619</v>
      </c>
      <c r="AV36" s="1066"/>
      <c r="AW36" s="1066"/>
      <c r="AX36" s="1066"/>
      <c r="AY36" s="1066"/>
      <c r="AZ36" s="1137" t="s">
        <v>579</v>
      </c>
      <c r="BA36" s="1137"/>
      <c r="BB36" s="1137"/>
      <c r="BC36" s="1137"/>
      <c r="BD36" s="1137"/>
      <c r="BE36" s="1127" t="s">
        <v>407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413</v>
      </c>
      <c r="C37" s="1133"/>
      <c r="D37" s="1133"/>
      <c r="E37" s="1133"/>
      <c r="F37" s="1133"/>
      <c r="G37" s="1133"/>
      <c r="H37" s="1133"/>
      <c r="I37" s="1133"/>
      <c r="J37" s="1133"/>
      <c r="K37" s="1133"/>
      <c r="L37" s="1133"/>
      <c r="M37" s="1133"/>
      <c r="N37" s="1133"/>
      <c r="O37" s="1133"/>
      <c r="P37" s="1134"/>
      <c r="Q37" s="1138">
        <v>346</v>
      </c>
      <c r="R37" s="1139"/>
      <c r="S37" s="1139"/>
      <c r="T37" s="1139"/>
      <c r="U37" s="1139"/>
      <c r="V37" s="1139">
        <v>345</v>
      </c>
      <c r="W37" s="1139"/>
      <c r="X37" s="1139"/>
      <c r="Y37" s="1139"/>
      <c r="Z37" s="1139"/>
      <c r="AA37" s="1139">
        <v>1</v>
      </c>
      <c r="AB37" s="1139"/>
      <c r="AC37" s="1139"/>
      <c r="AD37" s="1139"/>
      <c r="AE37" s="1140"/>
      <c r="AF37" s="1114">
        <v>1</v>
      </c>
      <c r="AG37" s="1115"/>
      <c r="AH37" s="1115"/>
      <c r="AI37" s="1115"/>
      <c r="AJ37" s="1116"/>
      <c r="AK37" s="1075">
        <v>221</v>
      </c>
      <c r="AL37" s="1066"/>
      <c r="AM37" s="1066"/>
      <c r="AN37" s="1066"/>
      <c r="AO37" s="1066"/>
      <c r="AP37" s="1066">
        <v>1397</v>
      </c>
      <c r="AQ37" s="1066"/>
      <c r="AR37" s="1066"/>
      <c r="AS37" s="1066"/>
      <c r="AT37" s="1066"/>
      <c r="AU37" s="1066">
        <v>1386</v>
      </c>
      <c r="AV37" s="1066"/>
      <c r="AW37" s="1066"/>
      <c r="AX37" s="1066"/>
      <c r="AY37" s="1066"/>
      <c r="AZ37" s="1137" t="s">
        <v>579</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390</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3309</v>
      </c>
      <c r="AG63" s="1054"/>
      <c r="AH63" s="1054"/>
      <c r="AI63" s="1054"/>
      <c r="AJ63" s="1125"/>
      <c r="AK63" s="1126"/>
      <c r="AL63" s="1058"/>
      <c r="AM63" s="1058"/>
      <c r="AN63" s="1058"/>
      <c r="AO63" s="1058"/>
      <c r="AP63" s="1054">
        <v>12564</v>
      </c>
      <c r="AQ63" s="1054"/>
      <c r="AR63" s="1054"/>
      <c r="AS63" s="1054"/>
      <c r="AT63" s="1054"/>
      <c r="AU63" s="1054">
        <v>9581</v>
      </c>
      <c r="AV63" s="1054"/>
      <c r="AW63" s="1054"/>
      <c r="AX63" s="1054"/>
      <c r="AY63" s="1054"/>
      <c r="AZ63" s="1120"/>
      <c r="BA63" s="1120"/>
      <c r="BB63" s="1120"/>
      <c r="BC63" s="1120"/>
      <c r="BD63" s="1120"/>
      <c r="BE63" s="1055"/>
      <c r="BF63" s="1055"/>
      <c r="BG63" s="1055"/>
      <c r="BH63" s="1055"/>
      <c r="BI63" s="1056"/>
      <c r="BJ63" s="1121" t="s">
        <v>226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396</v>
      </c>
      <c r="AB66" s="1097"/>
      <c r="AC66" s="1097"/>
      <c r="AD66" s="1097"/>
      <c r="AE66" s="1098"/>
      <c r="AF66" s="1102" t="s">
        <v>397</v>
      </c>
      <c r="AG66" s="1103"/>
      <c r="AH66" s="1103"/>
      <c r="AI66" s="1103"/>
      <c r="AJ66" s="1104"/>
      <c r="AK66" s="1096" t="s">
        <v>398</v>
      </c>
      <c r="AL66" s="1091"/>
      <c r="AM66" s="1091"/>
      <c r="AN66" s="1091"/>
      <c r="AO66" s="1092"/>
      <c r="AP66" s="1096" t="s">
        <v>419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582</v>
      </c>
      <c r="C68" s="1081"/>
      <c r="D68" s="1081"/>
      <c r="E68" s="1081"/>
      <c r="F68" s="1081"/>
      <c r="G68" s="1081"/>
      <c r="H68" s="1081"/>
      <c r="I68" s="1081"/>
      <c r="J68" s="1081"/>
      <c r="K68" s="1081"/>
      <c r="L68" s="1081"/>
      <c r="M68" s="1081"/>
      <c r="N68" s="1081"/>
      <c r="O68" s="1081"/>
      <c r="P68" s="1082"/>
      <c r="Q68" s="1083">
        <v>21</v>
      </c>
      <c r="R68" s="1077"/>
      <c r="S68" s="1077"/>
      <c r="T68" s="1077"/>
      <c r="U68" s="1077"/>
      <c r="V68" s="1077">
        <v>20</v>
      </c>
      <c r="W68" s="1077"/>
      <c r="X68" s="1077"/>
      <c r="Y68" s="1077"/>
      <c r="Z68" s="1077"/>
      <c r="AA68" s="1077">
        <v>0</v>
      </c>
      <c r="AB68" s="1077"/>
      <c r="AC68" s="1077"/>
      <c r="AD68" s="1077"/>
      <c r="AE68" s="1077"/>
      <c r="AF68" s="1077">
        <v>0</v>
      </c>
      <c r="AG68" s="1077"/>
      <c r="AH68" s="1077"/>
      <c r="AI68" s="1077"/>
      <c r="AJ68" s="1077"/>
      <c r="AK68" s="1077" t="s">
        <v>618</v>
      </c>
      <c r="AL68" s="1077"/>
      <c r="AM68" s="1077"/>
      <c r="AN68" s="1077"/>
      <c r="AO68" s="1077"/>
      <c r="AP68" s="1077" t="s">
        <v>618</v>
      </c>
      <c r="AQ68" s="1077"/>
      <c r="AR68" s="1077"/>
      <c r="AS68" s="1077"/>
      <c r="AT68" s="1077"/>
      <c r="AU68" s="1077" t="s">
        <v>618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583</v>
      </c>
      <c r="C69" s="1070"/>
      <c r="D69" s="1070"/>
      <c r="E69" s="1070"/>
      <c r="F69" s="1070"/>
      <c r="G69" s="1070"/>
      <c r="H69" s="1070"/>
      <c r="I69" s="1070"/>
      <c r="J69" s="1070"/>
      <c r="K69" s="1070"/>
      <c r="L69" s="1070"/>
      <c r="M69" s="1070"/>
      <c r="N69" s="1070"/>
      <c r="O69" s="1070"/>
      <c r="P69" s="1071"/>
      <c r="Q69" s="1072">
        <v>1084</v>
      </c>
      <c r="R69" s="1066"/>
      <c r="S69" s="1066"/>
      <c r="T69" s="1066"/>
      <c r="U69" s="1066"/>
      <c r="V69" s="1066">
        <v>1064</v>
      </c>
      <c r="W69" s="1066"/>
      <c r="X69" s="1066"/>
      <c r="Y69" s="1066"/>
      <c r="Z69" s="1066"/>
      <c r="AA69" s="1066">
        <v>20</v>
      </c>
      <c r="AB69" s="1066"/>
      <c r="AC69" s="1066"/>
      <c r="AD69" s="1066"/>
      <c r="AE69" s="1066"/>
      <c r="AF69" s="1066">
        <v>20</v>
      </c>
      <c r="AG69" s="1066"/>
      <c r="AH69" s="1066"/>
      <c r="AI69" s="1066"/>
      <c r="AJ69" s="1066"/>
      <c r="AK69" s="1066" t="s">
        <v>618</v>
      </c>
      <c r="AL69" s="1066"/>
      <c r="AM69" s="1066"/>
      <c r="AN69" s="1066"/>
      <c r="AO69" s="1066"/>
      <c r="AP69" s="1066" t="s">
        <v>618</v>
      </c>
      <c r="AQ69" s="1066"/>
      <c r="AR69" s="1066"/>
      <c r="AS69" s="1066"/>
      <c r="AT69" s="1066"/>
      <c r="AU69" s="1066" t="s">
        <v>618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584</v>
      </c>
      <c r="C70" s="1070"/>
      <c r="D70" s="1070"/>
      <c r="E70" s="1070"/>
      <c r="F70" s="1070"/>
      <c r="G70" s="1070"/>
      <c r="H70" s="1070"/>
      <c r="I70" s="1070"/>
      <c r="J70" s="1070"/>
      <c r="K70" s="1070"/>
      <c r="L70" s="1070"/>
      <c r="M70" s="1070"/>
      <c r="N70" s="1070"/>
      <c r="O70" s="1070"/>
      <c r="P70" s="1071"/>
      <c r="Q70" s="1072">
        <v>89</v>
      </c>
      <c r="R70" s="1066"/>
      <c r="S70" s="1066"/>
      <c r="T70" s="1066"/>
      <c r="U70" s="1066"/>
      <c r="V70" s="1066">
        <v>82</v>
      </c>
      <c r="W70" s="1066"/>
      <c r="X70" s="1066"/>
      <c r="Y70" s="1066"/>
      <c r="Z70" s="1066"/>
      <c r="AA70" s="1066">
        <v>7</v>
      </c>
      <c r="AB70" s="1066"/>
      <c r="AC70" s="1066"/>
      <c r="AD70" s="1066"/>
      <c r="AE70" s="1066"/>
      <c r="AF70" s="1066">
        <v>7</v>
      </c>
      <c r="AG70" s="1066"/>
      <c r="AH70" s="1066"/>
      <c r="AI70" s="1066"/>
      <c r="AJ70" s="1066"/>
      <c r="AK70" s="1066" t="s">
        <v>618</v>
      </c>
      <c r="AL70" s="1066"/>
      <c r="AM70" s="1066"/>
      <c r="AN70" s="1066"/>
      <c r="AO70" s="1066"/>
      <c r="AP70" s="1066" t="s">
        <v>619</v>
      </c>
      <c r="AQ70" s="1066"/>
      <c r="AR70" s="1066"/>
      <c r="AS70" s="1066"/>
      <c r="AT70" s="1066"/>
      <c r="AU70" s="1066" t="s">
        <v>618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585</v>
      </c>
      <c r="C71" s="1070"/>
      <c r="D71" s="1070"/>
      <c r="E71" s="1070"/>
      <c r="F71" s="1070"/>
      <c r="G71" s="1070"/>
      <c r="H71" s="1070"/>
      <c r="I71" s="1070"/>
      <c r="J71" s="1070"/>
      <c r="K71" s="1070"/>
      <c r="L71" s="1070"/>
      <c r="M71" s="1070"/>
      <c r="N71" s="1070"/>
      <c r="O71" s="1070"/>
      <c r="P71" s="1071"/>
      <c r="Q71" s="1072">
        <v>163</v>
      </c>
      <c r="R71" s="1066"/>
      <c r="S71" s="1066"/>
      <c r="T71" s="1066"/>
      <c r="U71" s="1066"/>
      <c r="V71" s="1066">
        <v>148</v>
      </c>
      <c r="W71" s="1066"/>
      <c r="X71" s="1066"/>
      <c r="Y71" s="1066"/>
      <c r="Z71" s="1066"/>
      <c r="AA71" s="1066">
        <v>15</v>
      </c>
      <c r="AB71" s="1066"/>
      <c r="AC71" s="1066"/>
      <c r="AD71" s="1066"/>
      <c r="AE71" s="1066"/>
      <c r="AF71" s="1066">
        <v>15</v>
      </c>
      <c r="AG71" s="1066"/>
      <c r="AH71" s="1066"/>
      <c r="AI71" s="1066"/>
      <c r="AJ71" s="1066"/>
      <c r="AK71" s="1066" t="s">
        <v>619</v>
      </c>
      <c r="AL71" s="1066"/>
      <c r="AM71" s="1066"/>
      <c r="AN71" s="1066"/>
      <c r="AO71" s="1066"/>
      <c r="AP71" s="1066" t="s">
        <v>618</v>
      </c>
      <c r="AQ71" s="1066"/>
      <c r="AR71" s="1066"/>
      <c r="AS71" s="1066"/>
      <c r="AT71" s="1066"/>
      <c r="AU71" s="1066" t="s">
        <v>618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586</v>
      </c>
      <c r="C72" s="1070"/>
      <c r="D72" s="1070"/>
      <c r="E72" s="1070"/>
      <c r="F72" s="1070"/>
      <c r="G72" s="1070"/>
      <c r="H72" s="1070"/>
      <c r="I72" s="1070"/>
      <c r="J72" s="1070"/>
      <c r="K72" s="1070"/>
      <c r="L72" s="1070"/>
      <c r="M72" s="1070"/>
      <c r="N72" s="1070"/>
      <c r="O72" s="1070"/>
      <c r="P72" s="1071"/>
      <c r="Q72" s="1072">
        <v>490</v>
      </c>
      <c r="R72" s="1066"/>
      <c r="S72" s="1066"/>
      <c r="T72" s="1066"/>
      <c r="U72" s="1066"/>
      <c r="V72" s="1066">
        <v>454</v>
      </c>
      <c r="W72" s="1066"/>
      <c r="X72" s="1066"/>
      <c r="Y72" s="1066"/>
      <c r="Z72" s="1066"/>
      <c r="AA72" s="1066">
        <v>36</v>
      </c>
      <c r="AB72" s="1066"/>
      <c r="AC72" s="1066"/>
      <c r="AD72" s="1066"/>
      <c r="AE72" s="1066"/>
      <c r="AF72" s="1066">
        <v>36</v>
      </c>
      <c r="AG72" s="1066"/>
      <c r="AH72" s="1066"/>
      <c r="AI72" s="1066"/>
      <c r="AJ72" s="1066"/>
      <c r="AK72" s="1066" t="s">
        <v>618</v>
      </c>
      <c r="AL72" s="1066"/>
      <c r="AM72" s="1066"/>
      <c r="AN72" s="1066"/>
      <c r="AO72" s="1066"/>
      <c r="AP72" s="1066">
        <v>47</v>
      </c>
      <c r="AQ72" s="1066"/>
      <c r="AR72" s="1066"/>
      <c r="AS72" s="1066"/>
      <c r="AT72" s="1066"/>
      <c r="AU72" s="1066">
        <v>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587</v>
      </c>
      <c r="C73" s="1070"/>
      <c r="D73" s="1070"/>
      <c r="E73" s="1070"/>
      <c r="F73" s="1070"/>
      <c r="G73" s="1070"/>
      <c r="H73" s="1070"/>
      <c r="I73" s="1070"/>
      <c r="J73" s="1070"/>
      <c r="K73" s="1070"/>
      <c r="L73" s="1070"/>
      <c r="M73" s="1070"/>
      <c r="N73" s="1070"/>
      <c r="O73" s="1070"/>
      <c r="P73" s="1071"/>
      <c r="Q73" s="1072">
        <v>4</v>
      </c>
      <c r="R73" s="1066"/>
      <c r="S73" s="1066"/>
      <c r="T73" s="1066"/>
      <c r="U73" s="1066"/>
      <c r="V73" s="1066">
        <v>4</v>
      </c>
      <c r="W73" s="1066"/>
      <c r="X73" s="1066"/>
      <c r="Y73" s="1066"/>
      <c r="Z73" s="1066"/>
      <c r="AA73" s="1066">
        <v>1</v>
      </c>
      <c r="AB73" s="1066"/>
      <c r="AC73" s="1066"/>
      <c r="AD73" s="1066"/>
      <c r="AE73" s="1066"/>
      <c r="AF73" s="1066">
        <v>1</v>
      </c>
      <c r="AG73" s="1066"/>
      <c r="AH73" s="1066"/>
      <c r="AI73" s="1066"/>
      <c r="AJ73" s="1066"/>
      <c r="AK73" s="1066" t="s">
        <v>618</v>
      </c>
      <c r="AL73" s="1066"/>
      <c r="AM73" s="1066"/>
      <c r="AN73" s="1066"/>
      <c r="AO73" s="1066"/>
      <c r="AP73" s="1066" t="s">
        <v>620</v>
      </c>
      <c r="AQ73" s="1066"/>
      <c r="AR73" s="1066"/>
      <c r="AS73" s="1066"/>
      <c r="AT73" s="1066"/>
      <c r="AU73" s="1066" t="s">
        <v>618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588</v>
      </c>
      <c r="C74" s="1070"/>
      <c r="D74" s="1070"/>
      <c r="E74" s="1070"/>
      <c r="F74" s="1070"/>
      <c r="G74" s="1070"/>
      <c r="H74" s="1070"/>
      <c r="I74" s="1070"/>
      <c r="J74" s="1070"/>
      <c r="K74" s="1070"/>
      <c r="L74" s="1070"/>
      <c r="M74" s="1070"/>
      <c r="N74" s="1070"/>
      <c r="O74" s="1070"/>
      <c r="P74" s="1071"/>
      <c r="Q74" s="1072">
        <v>1</v>
      </c>
      <c r="R74" s="1066"/>
      <c r="S74" s="1066"/>
      <c r="T74" s="1066"/>
      <c r="U74" s="1066"/>
      <c r="V74" s="1066">
        <v>0</v>
      </c>
      <c r="W74" s="1066"/>
      <c r="X74" s="1066"/>
      <c r="Y74" s="1066"/>
      <c r="Z74" s="1066"/>
      <c r="AA74" s="1066">
        <v>1</v>
      </c>
      <c r="AB74" s="1066"/>
      <c r="AC74" s="1066"/>
      <c r="AD74" s="1066"/>
      <c r="AE74" s="1066"/>
      <c r="AF74" s="1066">
        <v>1</v>
      </c>
      <c r="AG74" s="1066"/>
      <c r="AH74" s="1066"/>
      <c r="AI74" s="1066"/>
      <c r="AJ74" s="1066"/>
      <c r="AK74" s="1066" t="s">
        <v>618</v>
      </c>
      <c r="AL74" s="1066"/>
      <c r="AM74" s="1066"/>
      <c r="AN74" s="1066"/>
      <c r="AO74" s="1066"/>
      <c r="AP74" s="1066" t="s">
        <v>618</v>
      </c>
      <c r="AQ74" s="1066"/>
      <c r="AR74" s="1066"/>
      <c r="AS74" s="1066"/>
      <c r="AT74" s="1066"/>
      <c r="AU74" s="1066" t="s">
        <v>621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589</v>
      </c>
      <c r="C75" s="1070"/>
      <c r="D75" s="1070"/>
      <c r="E75" s="1070"/>
      <c r="F75" s="1070"/>
      <c r="G75" s="1070"/>
      <c r="H75" s="1070"/>
      <c r="I75" s="1070"/>
      <c r="J75" s="1070"/>
      <c r="K75" s="1070"/>
      <c r="L75" s="1070"/>
      <c r="M75" s="1070"/>
      <c r="N75" s="1070"/>
      <c r="O75" s="1070"/>
      <c r="P75" s="1071"/>
      <c r="Q75" s="1073">
        <v>3</v>
      </c>
      <c r="R75" s="1074"/>
      <c r="S75" s="1074"/>
      <c r="T75" s="1074"/>
      <c r="U75" s="1075"/>
      <c r="V75" s="1076">
        <v>1</v>
      </c>
      <c r="W75" s="1074"/>
      <c r="X75" s="1074"/>
      <c r="Y75" s="1074"/>
      <c r="Z75" s="1075"/>
      <c r="AA75" s="1076">
        <v>2</v>
      </c>
      <c r="AB75" s="1074"/>
      <c r="AC75" s="1074"/>
      <c r="AD75" s="1074"/>
      <c r="AE75" s="1075"/>
      <c r="AF75" s="1076">
        <v>2</v>
      </c>
      <c r="AG75" s="1074"/>
      <c r="AH75" s="1074"/>
      <c r="AI75" s="1074"/>
      <c r="AJ75" s="1075"/>
      <c r="AK75" s="1076" t="s">
        <v>622</v>
      </c>
      <c r="AL75" s="1074"/>
      <c r="AM75" s="1074"/>
      <c r="AN75" s="1074"/>
      <c r="AO75" s="1075"/>
      <c r="AP75" s="1076" t="s">
        <v>618</v>
      </c>
      <c r="AQ75" s="1074"/>
      <c r="AR75" s="1074"/>
      <c r="AS75" s="1074"/>
      <c r="AT75" s="1075"/>
      <c r="AU75" s="1076" t="s">
        <v>618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590</v>
      </c>
      <c r="C76" s="1070"/>
      <c r="D76" s="1070"/>
      <c r="E76" s="1070"/>
      <c r="F76" s="1070"/>
      <c r="G76" s="1070"/>
      <c r="H76" s="1070"/>
      <c r="I76" s="1070"/>
      <c r="J76" s="1070"/>
      <c r="K76" s="1070"/>
      <c r="L76" s="1070"/>
      <c r="M76" s="1070"/>
      <c r="N76" s="1070"/>
      <c r="O76" s="1070"/>
      <c r="P76" s="1071"/>
      <c r="Q76" s="1073">
        <v>55</v>
      </c>
      <c r="R76" s="1074"/>
      <c r="S76" s="1074"/>
      <c r="T76" s="1074"/>
      <c r="U76" s="1075"/>
      <c r="V76" s="1076">
        <v>43</v>
      </c>
      <c r="W76" s="1074"/>
      <c r="X76" s="1074"/>
      <c r="Y76" s="1074"/>
      <c r="Z76" s="1075"/>
      <c r="AA76" s="1076">
        <v>12</v>
      </c>
      <c r="AB76" s="1074"/>
      <c r="AC76" s="1074"/>
      <c r="AD76" s="1074"/>
      <c r="AE76" s="1075"/>
      <c r="AF76" s="1076">
        <v>12</v>
      </c>
      <c r="AG76" s="1074"/>
      <c r="AH76" s="1074"/>
      <c r="AI76" s="1074"/>
      <c r="AJ76" s="1075"/>
      <c r="AK76" s="1076" t="s">
        <v>618</v>
      </c>
      <c r="AL76" s="1074"/>
      <c r="AM76" s="1074"/>
      <c r="AN76" s="1074"/>
      <c r="AO76" s="1075"/>
      <c r="AP76" s="1076" t="s">
        <v>618</v>
      </c>
      <c r="AQ76" s="1074"/>
      <c r="AR76" s="1074"/>
      <c r="AS76" s="1074"/>
      <c r="AT76" s="1075"/>
      <c r="AU76" s="1076" t="s">
        <v>618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591</v>
      </c>
      <c r="C77" s="1070"/>
      <c r="D77" s="1070"/>
      <c r="E77" s="1070"/>
      <c r="F77" s="1070"/>
      <c r="G77" s="1070"/>
      <c r="H77" s="1070"/>
      <c r="I77" s="1070"/>
      <c r="J77" s="1070"/>
      <c r="K77" s="1070"/>
      <c r="L77" s="1070"/>
      <c r="M77" s="1070"/>
      <c r="N77" s="1070"/>
      <c r="O77" s="1070"/>
      <c r="P77" s="1071"/>
      <c r="Q77" s="1073">
        <v>8417</v>
      </c>
      <c r="R77" s="1074"/>
      <c r="S77" s="1074"/>
      <c r="T77" s="1074"/>
      <c r="U77" s="1075"/>
      <c r="V77" s="1076">
        <v>7899</v>
      </c>
      <c r="W77" s="1074"/>
      <c r="X77" s="1074"/>
      <c r="Y77" s="1074"/>
      <c r="Z77" s="1075"/>
      <c r="AA77" s="1076">
        <v>518</v>
      </c>
      <c r="AB77" s="1074"/>
      <c r="AC77" s="1074"/>
      <c r="AD77" s="1074"/>
      <c r="AE77" s="1075"/>
      <c r="AF77" s="1076">
        <v>518</v>
      </c>
      <c r="AG77" s="1074"/>
      <c r="AH77" s="1074"/>
      <c r="AI77" s="1074"/>
      <c r="AJ77" s="1075"/>
      <c r="AK77" s="1076">
        <v>3600</v>
      </c>
      <c r="AL77" s="1074"/>
      <c r="AM77" s="1074"/>
      <c r="AN77" s="1074"/>
      <c r="AO77" s="1075"/>
      <c r="AP77" s="1076" t="s">
        <v>623</v>
      </c>
      <c r="AQ77" s="1074"/>
      <c r="AR77" s="1074"/>
      <c r="AS77" s="1074"/>
      <c r="AT77" s="1075"/>
      <c r="AU77" s="1076" t="s">
        <v>618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592</v>
      </c>
      <c r="C78" s="1070"/>
      <c r="D78" s="1070"/>
      <c r="E78" s="1070"/>
      <c r="F78" s="1070"/>
      <c r="G78" s="1070"/>
      <c r="H78" s="1070"/>
      <c r="I78" s="1070"/>
      <c r="J78" s="1070"/>
      <c r="K78" s="1070"/>
      <c r="L78" s="1070"/>
      <c r="M78" s="1070"/>
      <c r="N78" s="1070"/>
      <c r="O78" s="1070"/>
      <c r="P78" s="1071"/>
      <c r="Q78" s="1072">
        <v>532</v>
      </c>
      <c r="R78" s="1066"/>
      <c r="S78" s="1066"/>
      <c r="T78" s="1066"/>
      <c r="U78" s="1066"/>
      <c r="V78" s="1066">
        <v>529</v>
      </c>
      <c r="W78" s="1066"/>
      <c r="X78" s="1066"/>
      <c r="Y78" s="1066"/>
      <c r="Z78" s="1066"/>
      <c r="AA78" s="1066">
        <v>3</v>
      </c>
      <c r="AB78" s="1066"/>
      <c r="AC78" s="1066"/>
      <c r="AD78" s="1066"/>
      <c r="AE78" s="1066"/>
      <c r="AF78" s="1066">
        <v>3</v>
      </c>
      <c r="AG78" s="1066"/>
      <c r="AH78" s="1066"/>
      <c r="AI78" s="1066"/>
      <c r="AJ78" s="1066"/>
      <c r="AK78" s="1066" t="s">
        <v>618</v>
      </c>
      <c r="AL78" s="1066"/>
      <c r="AM78" s="1066"/>
      <c r="AN78" s="1066"/>
      <c r="AO78" s="1066"/>
      <c r="AP78" s="1066" t="s">
        <v>618</v>
      </c>
      <c r="AQ78" s="1066"/>
      <c r="AR78" s="1066"/>
      <c r="AS78" s="1066"/>
      <c r="AT78" s="1066"/>
      <c r="AU78" s="1066" t="s">
        <v>623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593</v>
      </c>
      <c r="C79" s="1070"/>
      <c r="D79" s="1070"/>
      <c r="E79" s="1070"/>
      <c r="F79" s="1070"/>
      <c r="G79" s="1070"/>
      <c r="H79" s="1070"/>
      <c r="I79" s="1070"/>
      <c r="J79" s="1070"/>
      <c r="K79" s="1070"/>
      <c r="L79" s="1070"/>
      <c r="M79" s="1070"/>
      <c r="N79" s="1070"/>
      <c r="O79" s="1070"/>
      <c r="P79" s="1071"/>
      <c r="Q79" s="1072">
        <v>38</v>
      </c>
      <c r="R79" s="1066"/>
      <c r="S79" s="1066"/>
      <c r="T79" s="1066"/>
      <c r="U79" s="1066"/>
      <c r="V79" s="1066">
        <v>28</v>
      </c>
      <c r="W79" s="1066"/>
      <c r="X79" s="1066"/>
      <c r="Y79" s="1066"/>
      <c r="Z79" s="1066"/>
      <c r="AA79" s="1066">
        <v>10</v>
      </c>
      <c r="AB79" s="1066"/>
      <c r="AC79" s="1066"/>
      <c r="AD79" s="1066"/>
      <c r="AE79" s="1066"/>
      <c r="AF79" s="1066">
        <v>10</v>
      </c>
      <c r="AG79" s="1066"/>
      <c r="AH79" s="1066"/>
      <c r="AI79" s="1066"/>
      <c r="AJ79" s="1066"/>
      <c r="AK79" s="1066" t="s">
        <v>618</v>
      </c>
      <c r="AL79" s="1066"/>
      <c r="AM79" s="1066"/>
      <c r="AN79" s="1066"/>
      <c r="AO79" s="1066"/>
      <c r="AP79" s="1066" t="s">
        <v>623</v>
      </c>
      <c r="AQ79" s="1066"/>
      <c r="AR79" s="1066"/>
      <c r="AS79" s="1066"/>
      <c r="AT79" s="1066"/>
      <c r="AU79" s="1066" t="s">
        <v>618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594</v>
      </c>
      <c r="C80" s="1070"/>
      <c r="D80" s="1070"/>
      <c r="E80" s="1070"/>
      <c r="F80" s="1070"/>
      <c r="G80" s="1070"/>
      <c r="H80" s="1070"/>
      <c r="I80" s="1070"/>
      <c r="J80" s="1070"/>
      <c r="K80" s="1070"/>
      <c r="L80" s="1070"/>
      <c r="M80" s="1070"/>
      <c r="N80" s="1070"/>
      <c r="O80" s="1070"/>
      <c r="P80" s="1071"/>
      <c r="Q80" s="1072">
        <v>769</v>
      </c>
      <c r="R80" s="1066"/>
      <c r="S80" s="1066"/>
      <c r="T80" s="1066"/>
      <c r="U80" s="1066"/>
      <c r="V80" s="1066">
        <v>765</v>
      </c>
      <c r="W80" s="1066"/>
      <c r="X80" s="1066"/>
      <c r="Y80" s="1066"/>
      <c r="Z80" s="1066"/>
      <c r="AA80" s="1066">
        <v>4</v>
      </c>
      <c r="AB80" s="1066"/>
      <c r="AC80" s="1066"/>
      <c r="AD80" s="1066"/>
      <c r="AE80" s="1066"/>
      <c r="AF80" s="1066">
        <v>3</v>
      </c>
      <c r="AG80" s="1066"/>
      <c r="AH80" s="1066"/>
      <c r="AI80" s="1066"/>
      <c r="AJ80" s="1066"/>
      <c r="AK80" s="1066">
        <v>255</v>
      </c>
      <c r="AL80" s="1066"/>
      <c r="AM80" s="1066"/>
      <c r="AN80" s="1066"/>
      <c r="AO80" s="1066"/>
      <c r="AP80" s="1066" t="s">
        <v>618</v>
      </c>
      <c r="AQ80" s="1066"/>
      <c r="AR80" s="1066"/>
      <c r="AS80" s="1066"/>
      <c r="AT80" s="1066"/>
      <c r="AU80" s="1066" t="s">
        <v>618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t="s">
        <v>595</v>
      </c>
      <c r="C81" s="1070"/>
      <c r="D81" s="1070"/>
      <c r="E81" s="1070"/>
      <c r="F81" s="1070"/>
      <c r="G81" s="1070"/>
      <c r="H81" s="1070"/>
      <c r="I81" s="1070"/>
      <c r="J81" s="1070"/>
      <c r="K81" s="1070"/>
      <c r="L81" s="1070"/>
      <c r="M81" s="1070"/>
      <c r="N81" s="1070"/>
      <c r="O81" s="1070"/>
      <c r="P81" s="1071"/>
      <c r="Q81" s="1072">
        <v>1</v>
      </c>
      <c r="R81" s="1066"/>
      <c r="S81" s="1066"/>
      <c r="T81" s="1066"/>
      <c r="U81" s="1066"/>
      <c r="V81" s="1066">
        <v>0</v>
      </c>
      <c r="W81" s="1066"/>
      <c r="X81" s="1066"/>
      <c r="Y81" s="1066"/>
      <c r="Z81" s="1066"/>
      <c r="AA81" s="1066">
        <v>0</v>
      </c>
      <c r="AB81" s="1066"/>
      <c r="AC81" s="1066"/>
      <c r="AD81" s="1066"/>
      <c r="AE81" s="1066"/>
      <c r="AF81" s="1066">
        <v>0</v>
      </c>
      <c r="AG81" s="1066"/>
      <c r="AH81" s="1066"/>
      <c r="AI81" s="1066"/>
      <c r="AJ81" s="1066"/>
      <c r="AK81" s="1066" t="s">
        <v>618</v>
      </c>
      <c r="AL81" s="1066"/>
      <c r="AM81" s="1066"/>
      <c r="AN81" s="1066"/>
      <c r="AO81" s="1066"/>
      <c r="AP81" s="1066" t="s">
        <v>618</v>
      </c>
      <c r="AQ81" s="1066"/>
      <c r="AR81" s="1066"/>
      <c r="AS81" s="1066"/>
      <c r="AT81" s="1066"/>
      <c r="AU81" s="1066" t="s">
        <v>618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t="s">
        <v>596</v>
      </c>
      <c r="C82" s="1070"/>
      <c r="D82" s="1070"/>
      <c r="E82" s="1070"/>
      <c r="F82" s="1070"/>
      <c r="G82" s="1070"/>
      <c r="H82" s="1070"/>
      <c r="I82" s="1070"/>
      <c r="J82" s="1070"/>
      <c r="K82" s="1070"/>
      <c r="L82" s="1070"/>
      <c r="M82" s="1070"/>
      <c r="N82" s="1070"/>
      <c r="O82" s="1070"/>
      <c r="P82" s="1071"/>
      <c r="Q82" s="1072">
        <v>44</v>
      </c>
      <c r="R82" s="1066"/>
      <c r="S82" s="1066"/>
      <c r="T82" s="1066"/>
      <c r="U82" s="1066"/>
      <c r="V82" s="1066">
        <v>44</v>
      </c>
      <c r="W82" s="1066"/>
      <c r="X82" s="1066"/>
      <c r="Y82" s="1066"/>
      <c r="Z82" s="1066"/>
      <c r="AA82" s="1066">
        <v>0</v>
      </c>
      <c r="AB82" s="1066"/>
      <c r="AC82" s="1066"/>
      <c r="AD82" s="1066"/>
      <c r="AE82" s="1066"/>
      <c r="AF82" s="1066">
        <v>0</v>
      </c>
      <c r="AG82" s="1066"/>
      <c r="AH82" s="1066"/>
      <c r="AI82" s="1066"/>
      <c r="AJ82" s="1066"/>
      <c r="AK82" s="1066" t="s">
        <v>618</v>
      </c>
      <c r="AL82" s="1066"/>
      <c r="AM82" s="1066"/>
      <c r="AN82" s="1066"/>
      <c r="AO82" s="1066"/>
      <c r="AP82" s="1066" t="s">
        <v>624</v>
      </c>
      <c r="AQ82" s="1066"/>
      <c r="AR82" s="1066"/>
      <c r="AS82" s="1066"/>
      <c r="AT82" s="1066"/>
      <c r="AU82" s="1066" t="s">
        <v>618</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t="s">
        <v>597</v>
      </c>
      <c r="C83" s="1070"/>
      <c r="D83" s="1070"/>
      <c r="E83" s="1070"/>
      <c r="F83" s="1070"/>
      <c r="G83" s="1070"/>
      <c r="H83" s="1070"/>
      <c r="I83" s="1070"/>
      <c r="J83" s="1070"/>
      <c r="K83" s="1070"/>
      <c r="L83" s="1070"/>
      <c r="M83" s="1070"/>
      <c r="N83" s="1070"/>
      <c r="O83" s="1070"/>
      <c r="P83" s="1071"/>
      <c r="Q83" s="1072">
        <v>144</v>
      </c>
      <c r="R83" s="1066"/>
      <c r="S83" s="1066"/>
      <c r="T83" s="1066"/>
      <c r="U83" s="1066"/>
      <c r="V83" s="1066">
        <v>72</v>
      </c>
      <c r="W83" s="1066"/>
      <c r="X83" s="1066"/>
      <c r="Y83" s="1066"/>
      <c r="Z83" s="1066"/>
      <c r="AA83" s="1066">
        <v>73</v>
      </c>
      <c r="AB83" s="1066"/>
      <c r="AC83" s="1066"/>
      <c r="AD83" s="1066"/>
      <c r="AE83" s="1066"/>
      <c r="AF83" s="1066">
        <v>73</v>
      </c>
      <c r="AG83" s="1066"/>
      <c r="AH83" s="1066"/>
      <c r="AI83" s="1066"/>
      <c r="AJ83" s="1066"/>
      <c r="AK83" s="1066" t="s">
        <v>618</v>
      </c>
      <c r="AL83" s="1066"/>
      <c r="AM83" s="1066"/>
      <c r="AN83" s="1066"/>
      <c r="AO83" s="1066"/>
      <c r="AP83" s="1066" t="s">
        <v>618</v>
      </c>
      <c r="AQ83" s="1066"/>
      <c r="AR83" s="1066"/>
      <c r="AS83" s="1066"/>
      <c r="AT83" s="1066"/>
      <c r="AU83" s="1066" t="s">
        <v>618</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t="s">
        <v>598</v>
      </c>
      <c r="C84" s="1070"/>
      <c r="D84" s="1070"/>
      <c r="E84" s="1070"/>
      <c r="F84" s="1070"/>
      <c r="G84" s="1070"/>
      <c r="H84" s="1070"/>
      <c r="I84" s="1070"/>
      <c r="J84" s="1070"/>
      <c r="K84" s="1070"/>
      <c r="L84" s="1070"/>
      <c r="M84" s="1070"/>
      <c r="N84" s="1070"/>
      <c r="O84" s="1070"/>
      <c r="P84" s="1071"/>
      <c r="Q84" s="1072">
        <v>80</v>
      </c>
      <c r="R84" s="1066"/>
      <c r="S84" s="1066"/>
      <c r="T84" s="1066"/>
      <c r="U84" s="1066"/>
      <c r="V84" s="1066">
        <v>70</v>
      </c>
      <c r="W84" s="1066"/>
      <c r="X84" s="1066"/>
      <c r="Y84" s="1066"/>
      <c r="Z84" s="1066"/>
      <c r="AA84" s="1066">
        <v>10</v>
      </c>
      <c r="AB84" s="1066"/>
      <c r="AC84" s="1066"/>
      <c r="AD84" s="1066"/>
      <c r="AE84" s="1066"/>
      <c r="AF84" s="1066">
        <v>10</v>
      </c>
      <c r="AG84" s="1066"/>
      <c r="AH84" s="1066"/>
      <c r="AI84" s="1066"/>
      <c r="AJ84" s="1066"/>
      <c r="AK84" s="1066" t="s">
        <v>619</v>
      </c>
      <c r="AL84" s="1066"/>
      <c r="AM84" s="1066"/>
      <c r="AN84" s="1066"/>
      <c r="AO84" s="1066"/>
      <c r="AP84" s="1066" t="s">
        <v>618</v>
      </c>
      <c r="AQ84" s="1066"/>
      <c r="AR84" s="1066"/>
      <c r="AS84" s="1066"/>
      <c r="AT84" s="1066"/>
      <c r="AU84" s="1066" t="s">
        <v>618</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t="s">
        <v>599</v>
      </c>
      <c r="C85" s="1070"/>
      <c r="D85" s="1070"/>
      <c r="E85" s="1070"/>
      <c r="F85" s="1070"/>
      <c r="G85" s="1070"/>
      <c r="H85" s="1070"/>
      <c r="I85" s="1070"/>
      <c r="J85" s="1070"/>
      <c r="K85" s="1070"/>
      <c r="L85" s="1070"/>
      <c r="M85" s="1070"/>
      <c r="N85" s="1070"/>
      <c r="O85" s="1070"/>
      <c r="P85" s="1071"/>
      <c r="Q85" s="1072">
        <v>221014</v>
      </c>
      <c r="R85" s="1066"/>
      <c r="S85" s="1066"/>
      <c r="T85" s="1066"/>
      <c r="U85" s="1066"/>
      <c r="V85" s="1066">
        <v>207450</v>
      </c>
      <c r="W85" s="1066"/>
      <c r="X85" s="1066"/>
      <c r="Y85" s="1066"/>
      <c r="Z85" s="1066"/>
      <c r="AA85" s="1066">
        <v>13564</v>
      </c>
      <c r="AB85" s="1066"/>
      <c r="AC85" s="1066"/>
      <c r="AD85" s="1066"/>
      <c r="AE85" s="1066"/>
      <c r="AF85" s="1066">
        <v>13564</v>
      </c>
      <c r="AG85" s="1066"/>
      <c r="AH85" s="1066"/>
      <c r="AI85" s="1066"/>
      <c r="AJ85" s="1066"/>
      <c r="AK85" s="1066" t="s">
        <v>618</v>
      </c>
      <c r="AL85" s="1066"/>
      <c r="AM85" s="1066"/>
      <c r="AN85" s="1066"/>
      <c r="AO85" s="1066"/>
      <c r="AP85" s="1066" t="s">
        <v>618</v>
      </c>
      <c r="AQ85" s="1066"/>
      <c r="AR85" s="1066"/>
      <c r="AS85" s="1066"/>
      <c r="AT85" s="1066"/>
      <c r="AU85" s="1066" t="s">
        <v>618</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t="s">
        <v>600</v>
      </c>
      <c r="C86" s="1070"/>
      <c r="D86" s="1070"/>
      <c r="E86" s="1070"/>
      <c r="F86" s="1070"/>
      <c r="G86" s="1070"/>
      <c r="H86" s="1070"/>
      <c r="I86" s="1070"/>
      <c r="J86" s="1070"/>
      <c r="K86" s="1070"/>
      <c r="L86" s="1070"/>
      <c r="M86" s="1070"/>
      <c r="N86" s="1070"/>
      <c r="O86" s="1070"/>
      <c r="P86" s="1071"/>
      <c r="Q86" s="1072">
        <v>970</v>
      </c>
      <c r="R86" s="1066"/>
      <c r="S86" s="1066"/>
      <c r="T86" s="1066"/>
      <c r="U86" s="1066"/>
      <c r="V86" s="1066">
        <v>1158</v>
      </c>
      <c r="W86" s="1066"/>
      <c r="X86" s="1066"/>
      <c r="Y86" s="1066"/>
      <c r="Z86" s="1066"/>
      <c r="AA86" s="1066">
        <v>-188</v>
      </c>
      <c r="AB86" s="1066"/>
      <c r="AC86" s="1066"/>
      <c r="AD86" s="1066"/>
      <c r="AE86" s="1066"/>
      <c r="AF86" s="1066">
        <v>1605</v>
      </c>
      <c r="AG86" s="1066"/>
      <c r="AH86" s="1066"/>
      <c r="AI86" s="1066"/>
      <c r="AJ86" s="1066"/>
      <c r="AK86" s="1066">
        <v>0</v>
      </c>
      <c r="AL86" s="1066"/>
      <c r="AM86" s="1066"/>
      <c r="AN86" s="1066"/>
      <c r="AO86" s="1066"/>
      <c r="AP86" s="1066">
        <v>1380</v>
      </c>
      <c r="AQ86" s="1066"/>
      <c r="AR86" s="1066"/>
      <c r="AS86" s="1066"/>
      <c r="AT86" s="1066"/>
      <c r="AU86" s="1066">
        <v>128</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15882</v>
      </c>
      <c r="AG88" s="1054"/>
      <c r="AH88" s="1054"/>
      <c r="AI88" s="1054"/>
      <c r="AJ88" s="1054"/>
      <c r="AK88" s="1058"/>
      <c r="AL88" s="1058"/>
      <c r="AM88" s="1058"/>
      <c r="AN88" s="1058"/>
      <c r="AO88" s="1058"/>
      <c r="AP88" s="1054">
        <v>1426</v>
      </c>
      <c r="AQ88" s="1054"/>
      <c r="AR88" s="1054"/>
      <c r="AS88" s="1054"/>
      <c r="AT88" s="1054"/>
      <c r="AU88" s="1054">
        <v>131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341</v>
      </c>
      <c r="CS102" s="1046"/>
      <c r="CT102" s="1046"/>
      <c r="CU102" s="1046"/>
      <c r="CV102" s="1047"/>
      <c r="CW102" s="1045">
        <v>7</v>
      </c>
      <c r="CX102" s="1046"/>
      <c r="CY102" s="1046"/>
      <c r="CZ102" s="1046"/>
      <c r="DA102" s="1047"/>
      <c r="DB102" s="1045" t="s">
        <v>611</v>
      </c>
      <c r="DC102" s="1046"/>
      <c r="DD102" s="1046"/>
      <c r="DE102" s="1046"/>
      <c r="DF102" s="1047"/>
      <c r="DG102" s="1045">
        <v>70</v>
      </c>
      <c r="DH102" s="1046"/>
      <c r="DI102" s="1046"/>
      <c r="DJ102" s="1046"/>
      <c r="DK102" s="1047"/>
      <c r="DL102" s="1045">
        <v>20</v>
      </c>
      <c r="DM102" s="1046"/>
      <c r="DN102" s="1046"/>
      <c r="DO102" s="1046"/>
      <c r="DP102" s="1047"/>
      <c r="DQ102" s="1045">
        <v>41</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x14ac:dyDescent="0.2">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3431451</v>
      </c>
      <c r="AB110" s="982"/>
      <c r="AC110" s="982"/>
      <c r="AD110" s="982"/>
      <c r="AE110" s="983"/>
      <c r="AF110" s="984">
        <v>3629304</v>
      </c>
      <c r="AG110" s="982"/>
      <c r="AH110" s="982"/>
      <c r="AI110" s="982"/>
      <c r="AJ110" s="983"/>
      <c r="AK110" s="984">
        <v>4039005</v>
      </c>
      <c r="AL110" s="982"/>
      <c r="AM110" s="982"/>
      <c r="AN110" s="982"/>
      <c r="AO110" s="983"/>
      <c r="AP110" s="985">
        <v>33</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38542958</v>
      </c>
      <c r="BR110" s="929"/>
      <c r="BS110" s="929"/>
      <c r="BT110" s="929"/>
      <c r="BU110" s="929"/>
      <c r="BV110" s="929">
        <v>40179360</v>
      </c>
      <c r="BW110" s="929"/>
      <c r="BX110" s="929"/>
      <c r="BY110" s="929"/>
      <c r="BZ110" s="929"/>
      <c r="CA110" s="929">
        <v>39916246</v>
      </c>
      <c r="CB110" s="929"/>
      <c r="CC110" s="929"/>
      <c r="CD110" s="929"/>
      <c r="CE110" s="929"/>
      <c r="CF110" s="953">
        <v>326.5</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226</v>
      </c>
      <c r="DR110" s="929"/>
      <c r="DS110" s="929"/>
      <c r="DT110" s="929"/>
      <c r="DU110" s="929"/>
      <c r="DV110" s="930" t="s">
        <v>226</v>
      </c>
      <c r="DW110" s="930"/>
      <c r="DX110" s="930"/>
      <c r="DY110" s="930"/>
      <c r="DZ110" s="931"/>
    </row>
    <row r="111" spans="1:131" s="248" customFormat="1" ht="26.25" customHeight="1" x14ac:dyDescent="0.2">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226</v>
      </c>
      <c r="AG111" s="1010"/>
      <c r="AH111" s="1010"/>
      <c r="AI111" s="1010"/>
      <c r="AJ111" s="1011"/>
      <c r="AK111" s="1012" t="s">
        <v>226</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91657</v>
      </c>
      <c r="BR111" s="901"/>
      <c r="BS111" s="901"/>
      <c r="BT111" s="901"/>
      <c r="BU111" s="901"/>
      <c r="BV111" s="901">
        <v>75003</v>
      </c>
      <c r="BW111" s="901"/>
      <c r="BX111" s="901"/>
      <c r="BY111" s="901"/>
      <c r="BZ111" s="901"/>
      <c r="CA111" s="901">
        <v>58127</v>
      </c>
      <c r="CB111" s="901"/>
      <c r="CC111" s="901"/>
      <c r="CD111" s="901"/>
      <c r="CE111" s="901"/>
      <c r="CF111" s="962">
        <v>0.5</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226</v>
      </c>
      <c r="DW111" s="878"/>
      <c r="DX111" s="878"/>
      <c r="DY111" s="878"/>
      <c r="DZ111" s="879"/>
    </row>
    <row r="112" spans="1:131" s="248" customFormat="1" ht="26.25" customHeight="1" x14ac:dyDescent="0.2">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226</v>
      </c>
      <c r="AB112" s="864"/>
      <c r="AC112" s="864"/>
      <c r="AD112" s="864"/>
      <c r="AE112" s="865"/>
      <c r="AF112" s="866" t="s">
        <v>438</v>
      </c>
      <c r="AG112" s="864"/>
      <c r="AH112" s="864"/>
      <c r="AI112" s="864"/>
      <c r="AJ112" s="865"/>
      <c r="AK112" s="866" t="s">
        <v>226</v>
      </c>
      <c r="AL112" s="864"/>
      <c r="AM112" s="864"/>
      <c r="AN112" s="864"/>
      <c r="AO112" s="865"/>
      <c r="AP112" s="911" t="s">
        <v>226</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9494830</v>
      </c>
      <c r="BR112" s="901"/>
      <c r="BS112" s="901"/>
      <c r="BT112" s="901"/>
      <c r="BU112" s="901"/>
      <c r="BV112" s="901">
        <v>9579740</v>
      </c>
      <c r="BW112" s="901"/>
      <c r="BX112" s="901"/>
      <c r="BY112" s="901"/>
      <c r="BZ112" s="901"/>
      <c r="CA112" s="901">
        <v>9580806</v>
      </c>
      <c r="CB112" s="901"/>
      <c r="CC112" s="901"/>
      <c r="CD112" s="901"/>
      <c r="CE112" s="901"/>
      <c r="CF112" s="962">
        <v>78.400000000000006</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226</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805040</v>
      </c>
      <c r="AB113" s="1010"/>
      <c r="AC113" s="1010"/>
      <c r="AD113" s="1010"/>
      <c r="AE113" s="1011"/>
      <c r="AF113" s="1012">
        <v>821550</v>
      </c>
      <c r="AG113" s="1010"/>
      <c r="AH113" s="1010"/>
      <c r="AI113" s="1010"/>
      <c r="AJ113" s="1011"/>
      <c r="AK113" s="1012">
        <v>760832</v>
      </c>
      <c r="AL113" s="1010"/>
      <c r="AM113" s="1010"/>
      <c r="AN113" s="1010"/>
      <c r="AO113" s="1011"/>
      <c r="AP113" s="1013">
        <v>6.2</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23303</v>
      </c>
      <c r="BR113" s="901"/>
      <c r="BS113" s="901"/>
      <c r="BT113" s="901"/>
      <c r="BU113" s="901"/>
      <c r="BV113" s="901">
        <v>53780</v>
      </c>
      <c r="BW113" s="901"/>
      <c r="BX113" s="901"/>
      <c r="BY113" s="901"/>
      <c r="BZ113" s="901"/>
      <c r="CA113" s="901">
        <v>131408</v>
      </c>
      <c r="CB113" s="901"/>
      <c r="CC113" s="901"/>
      <c r="CD113" s="901"/>
      <c r="CE113" s="901"/>
      <c r="CF113" s="962">
        <v>1.1000000000000001</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439</v>
      </c>
      <c r="DM113" s="864"/>
      <c r="DN113" s="864"/>
      <c r="DO113" s="864"/>
      <c r="DP113" s="865"/>
      <c r="DQ113" s="866" t="s">
        <v>438</v>
      </c>
      <c r="DR113" s="864"/>
      <c r="DS113" s="864"/>
      <c r="DT113" s="864"/>
      <c r="DU113" s="865"/>
      <c r="DV113" s="911" t="s">
        <v>226</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1188</v>
      </c>
      <c r="AB114" s="864"/>
      <c r="AC114" s="864"/>
      <c r="AD114" s="864"/>
      <c r="AE114" s="865"/>
      <c r="AF114" s="866">
        <v>293</v>
      </c>
      <c r="AG114" s="864"/>
      <c r="AH114" s="864"/>
      <c r="AI114" s="864"/>
      <c r="AJ114" s="865"/>
      <c r="AK114" s="866">
        <v>289</v>
      </c>
      <c r="AL114" s="864"/>
      <c r="AM114" s="864"/>
      <c r="AN114" s="864"/>
      <c r="AO114" s="865"/>
      <c r="AP114" s="911">
        <v>0</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3334606</v>
      </c>
      <c r="BR114" s="901"/>
      <c r="BS114" s="901"/>
      <c r="BT114" s="901"/>
      <c r="BU114" s="901"/>
      <c r="BV114" s="901">
        <v>3181150</v>
      </c>
      <c r="BW114" s="901"/>
      <c r="BX114" s="901"/>
      <c r="BY114" s="901"/>
      <c r="BZ114" s="901"/>
      <c r="CA114" s="901">
        <v>3218576</v>
      </c>
      <c r="CB114" s="901"/>
      <c r="CC114" s="901"/>
      <c r="CD114" s="901"/>
      <c r="CE114" s="901"/>
      <c r="CF114" s="962">
        <v>26.3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226</v>
      </c>
      <c r="DH114" s="864"/>
      <c r="DI114" s="864"/>
      <c r="DJ114" s="864"/>
      <c r="DK114" s="865"/>
      <c r="DL114" s="866" t="s">
        <v>439</v>
      </c>
      <c r="DM114" s="864"/>
      <c r="DN114" s="864"/>
      <c r="DO114" s="864"/>
      <c r="DP114" s="865"/>
      <c r="DQ114" s="866" t="s">
        <v>226</v>
      </c>
      <c r="DR114" s="864"/>
      <c r="DS114" s="864"/>
      <c r="DT114" s="864"/>
      <c r="DU114" s="865"/>
      <c r="DV114" s="911" t="s">
        <v>439</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27473</v>
      </c>
      <c r="AB115" s="1010"/>
      <c r="AC115" s="1010"/>
      <c r="AD115" s="1010"/>
      <c r="AE115" s="1011"/>
      <c r="AF115" s="1012">
        <v>22786</v>
      </c>
      <c r="AG115" s="1010"/>
      <c r="AH115" s="1010"/>
      <c r="AI115" s="1010"/>
      <c r="AJ115" s="1011"/>
      <c r="AK115" s="1012">
        <v>65946</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70422</v>
      </c>
      <c r="BR115" s="901"/>
      <c r="BS115" s="901"/>
      <c r="BT115" s="901"/>
      <c r="BU115" s="901"/>
      <c r="BV115" s="901">
        <v>42616</v>
      </c>
      <c r="BW115" s="901"/>
      <c r="BX115" s="901"/>
      <c r="BY115" s="901"/>
      <c r="BZ115" s="901"/>
      <c r="CA115" s="901">
        <v>41478</v>
      </c>
      <c r="CB115" s="901"/>
      <c r="CC115" s="901"/>
      <c r="CD115" s="901"/>
      <c r="CE115" s="901"/>
      <c r="CF115" s="962">
        <v>0.3</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438</v>
      </c>
      <c r="DM115" s="864"/>
      <c r="DN115" s="864"/>
      <c r="DO115" s="864"/>
      <c r="DP115" s="865"/>
      <c r="DQ115" s="866" t="s">
        <v>438</v>
      </c>
      <c r="DR115" s="864"/>
      <c r="DS115" s="864"/>
      <c r="DT115" s="864"/>
      <c r="DU115" s="865"/>
      <c r="DV115" s="911" t="s">
        <v>439</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15</v>
      </c>
      <c r="AB116" s="864"/>
      <c r="AC116" s="864"/>
      <c r="AD116" s="864"/>
      <c r="AE116" s="865"/>
      <c r="AF116" s="866">
        <v>5</v>
      </c>
      <c r="AG116" s="864"/>
      <c r="AH116" s="864"/>
      <c r="AI116" s="864"/>
      <c r="AJ116" s="865"/>
      <c r="AK116" s="866">
        <v>14</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226</v>
      </c>
      <c r="BR116" s="901"/>
      <c r="BS116" s="901"/>
      <c r="BT116" s="901"/>
      <c r="BU116" s="901"/>
      <c r="BV116" s="901" t="s">
        <v>438</v>
      </c>
      <c r="BW116" s="901"/>
      <c r="BX116" s="901"/>
      <c r="BY116" s="901"/>
      <c r="BZ116" s="901"/>
      <c r="CA116" s="901" t="s">
        <v>226</v>
      </c>
      <c r="CB116" s="901"/>
      <c r="CC116" s="901"/>
      <c r="CD116" s="901"/>
      <c r="CE116" s="901"/>
      <c r="CF116" s="962" t="s">
        <v>226</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438</v>
      </c>
      <c r="DM116" s="864"/>
      <c r="DN116" s="864"/>
      <c r="DO116" s="864"/>
      <c r="DP116" s="865"/>
      <c r="DQ116" s="866" t="s">
        <v>438</v>
      </c>
      <c r="DR116" s="864"/>
      <c r="DS116" s="864"/>
      <c r="DT116" s="864"/>
      <c r="DU116" s="865"/>
      <c r="DV116" s="911" t="s">
        <v>439</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4265167</v>
      </c>
      <c r="AB117" s="996"/>
      <c r="AC117" s="996"/>
      <c r="AD117" s="996"/>
      <c r="AE117" s="997"/>
      <c r="AF117" s="998">
        <v>4473938</v>
      </c>
      <c r="AG117" s="996"/>
      <c r="AH117" s="996"/>
      <c r="AI117" s="996"/>
      <c r="AJ117" s="997"/>
      <c r="AK117" s="998">
        <v>4866086</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461</v>
      </c>
      <c r="BR117" s="901"/>
      <c r="BS117" s="901"/>
      <c r="BT117" s="901"/>
      <c r="BU117" s="901"/>
      <c r="BV117" s="901" t="s">
        <v>461</v>
      </c>
      <c r="BW117" s="901"/>
      <c r="BX117" s="901"/>
      <c r="BY117" s="901"/>
      <c r="BZ117" s="901"/>
      <c r="CA117" s="901" t="s">
        <v>226</v>
      </c>
      <c r="CB117" s="901"/>
      <c r="CC117" s="901"/>
      <c r="CD117" s="901"/>
      <c r="CE117" s="901"/>
      <c r="CF117" s="962" t="s">
        <v>226</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226</v>
      </c>
      <c r="DH117" s="864"/>
      <c r="DI117" s="864"/>
      <c r="DJ117" s="864"/>
      <c r="DK117" s="865"/>
      <c r="DL117" s="866" t="s">
        <v>226</v>
      </c>
      <c r="DM117" s="864"/>
      <c r="DN117" s="864"/>
      <c r="DO117" s="864"/>
      <c r="DP117" s="865"/>
      <c r="DQ117" s="866" t="s">
        <v>226</v>
      </c>
      <c r="DR117" s="864"/>
      <c r="DS117" s="864"/>
      <c r="DT117" s="864"/>
      <c r="DU117" s="865"/>
      <c r="DV117" s="911" t="s">
        <v>226</v>
      </c>
      <c r="DW117" s="912"/>
      <c r="DX117" s="912"/>
      <c r="DY117" s="912"/>
      <c r="DZ117" s="913"/>
    </row>
    <row r="118" spans="1:130" s="248" customFormat="1" ht="26.25" customHeight="1" x14ac:dyDescent="0.2">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226</v>
      </c>
      <c r="BR118" s="932"/>
      <c r="BS118" s="932"/>
      <c r="BT118" s="932"/>
      <c r="BU118" s="932"/>
      <c r="BV118" s="932" t="s">
        <v>461</v>
      </c>
      <c r="BW118" s="932"/>
      <c r="BX118" s="932"/>
      <c r="BY118" s="932"/>
      <c r="BZ118" s="932"/>
      <c r="CA118" s="932" t="s">
        <v>226</v>
      </c>
      <c r="CB118" s="932"/>
      <c r="CC118" s="932"/>
      <c r="CD118" s="932"/>
      <c r="CE118" s="932"/>
      <c r="CF118" s="962" t="s">
        <v>226</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226</v>
      </c>
      <c r="DH118" s="864"/>
      <c r="DI118" s="864"/>
      <c r="DJ118" s="864"/>
      <c r="DK118" s="865"/>
      <c r="DL118" s="866" t="s">
        <v>226</v>
      </c>
      <c r="DM118" s="864"/>
      <c r="DN118" s="864"/>
      <c r="DO118" s="864"/>
      <c r="DP118" s="865"/>
      <c r="DQ118" s="866" t="s">
        <v>226</v>
      </c>
      <c r="DR118" s="864"/>
      <c r="DS118" s="864"/>
      <c r="DT118" s="864"/>
      <c r="DU118" s="865"/>
      <c r="DV118" s="911" t="s">
        <v>226</v>
      </c>
      <c r="DW118" s="912"/>
      <c r="DX118" s="912"/>
      <c r="DY118" s="912"/>
      <c r="DZ118" s="913"/>
    </row>
    <row r="119" spans="1:130" s="248" customFormat="1" ht="26.25" customHeight="1" x14ac:dyDescent="0.2">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978</v>
      </c>
      <c r="AB119" s="982"/>
      <c r="AC119" s="982"/>
      <c r="AD119" s="982"/>
      <c r="AE119" s="983"/>
      <c r="AF119" s="984">
        <v>4919</v>
      </c>
      <c r="AG119" s="982"/>
      <c r="AH119" s="982"/>
      <c r="AI119" s="982"/>
      <c r="AJ119" s="983"/>
      <c r="AK119" s="984">
        <v>48079</v>
      </c>
      <c r="AL119" s="982"/>
      <c r="AM119" s="982"/>
      <c r="AN119" s="982"/>
      <c r="AO119" s="983"/>
      <c r="AP119" s="985">
        <v>0.4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465</v>
      </c>
      <c r="BP119" s="965"/>
      <c r="BQ119" s="969">
        <v>51557776</v>
      </c>
      <c r="BR119" s="932"/>
      <c r="BS119" s="932"/>
      <c r="BT119" s="932"/>
      <c r="BU119" s="932"/>
      <c r="BV119" s="932">
        <v>53111649</v>
      </c>
      <c r="BW119" s="932"/>
      <c r="BX119" s="932"/>
      <c r="BY119" s="932"/>
      <c r="BZ119" s="932"/>
      <c r="CA119" s="932">
        <v>52946641</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91657</v>
      </c>
      <c r="DH119" s="847"/>
      <c r="DI119" s="847"/>
      <c r="DJ119" s="847"/>
      <c r="DK119" s="848"/>
      <c r="DL119" s="849">
        <v>75003</v>
      </c>
      <c r="DM119" s="847"/>
      <c r="DN119" s="847"/>
      <c r="DO119" s="847"/>
      <c r="DP119" s="848"/>
      <c r="DQ119" s="849">
        <v>58127</v>
      </c>
      <c r="DR119" s="847"/>
      <c r="DS119" s="847"/>
      <c r="DT119" s="847"/>
      <c r="DU119" s="848"/>
      <c r="DV119" s="935">
        <v>0.5</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226</v>
      </c>
      <c r="AB120" s="864"/>
      <c r="AC120" s="864"/>
      <c r="AD120" s="864"/>
      <c r="AE120" s="865"/>
      <c r="AF120" s="866" t="s">
        <v>226</v>
      </c>
      <c r="AG120" s="864"/>
      <c r="AH120" s="864"/>
      <c r="AI120" s="864"/>
      <c r="AJ120" s="865"/>
      <c r="AK120" s="866" t="s">
        <v>226</v>
      </c>
      <c r="AL120" s="864"/>
      <c r="AM120" s="864"/>
      <c r="AN120" s="864"/>
      <c r="AO120" s="865"/>
      <c r="AP120" s="911" t="s">
        <v>226</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9594744</v>
      </c>
      <c r="BR120" s="929"/>
      <c r="BS120" s="929"/>
      <c r="BT120" s="929"/>
      <c r="BU120" s="929"/>
      <c r="BV120" s="929">
        <v>8629623</v>
      </c>
      <c r="BW120" s="929"/>
      <c r="BX120" s="929"/>
      <c r="BY120" s="929"/>
      <c r="BZ120" s="929"/>
      <c r="CA120" s="929">
        <v>8705447</v>
      </c>
      <c r="CB120" s="929"/>
      <c r="CC120" s="929"/>
      <c r="CD120" s="929"/>
      <c r="CE120" s="929"/>
      <c r="CF120" s="953">
        <v>71.2</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3517740</v>
      </c>
      <c r="DH120" s="929"/>
      <c r="DI120" s="929"/>
      <c r="DJ120" s="929"/>
      <c r="DK120" s="929"/>
      <c r="DL120" s="929">
        <v>3412791</v>
      </c>
      <c r="DM120" s="929"/>
      <c r="DN120" s="929"/>
      <c r="DO120" s="929"/>
      <c r="DP120" s="929"/>
      <c r="DQ120" s="929">
        <v>3723689</v>
      </c>
      <c r="DR120" s="929"/>
      <c r="DS120" s="929"/>
      <c r="DT120" s="929"/>
      <c r="DU120" s="929"/>
      <c r="DV120" s="930">
        <v>30.5</v>
      </c>
      <c r="DW120" s="930"/>
      <c r="DX120" s="930"/>
      <c r="DY120" s="930"/>
      <c r="DZ120" s="931"/>
    </row>
    <row r="121" spans="1:130" s="248" customFormat="1" ht="26.25" customHeight="1" x14ac:dyDescent="0.2">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226</v>
      </c>
      <c r="AB121" s="864"/>
      <c r="AC121" s="864"/>
      <c r="AD121" s="864"/>
      <c r="AE121" s="865"/>
      <c r="AF121" s="866" t="s">
        <v>226</v>
      </c>
      <c r="AG121" s="864"/>
      <c r="AH121" s="864"/>
      <c r="AI121" s="864"/>
      <c r="AJ121" s="865"/>
      <c r="AK121" s="866" t="s">
        <v>226</v>
      </c>
      <c r="AL121" s="864"/>
      <c r="AM121" s="864"/>
      <c r="AN121" s="864"/>
      <c r="AO121" s="865"/>
      <c r="AP121" s="911" t="s">
        <v>226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358834</v>
      </c>
      <c r="BR121" s="901"/>
      <c r="BS121" s="901"/>
      <c r="BT121" s="901"/>
      <c r="BU121" s="901"/>
      <c r="BV121" s="901">
        <v>389192</v>
      </c>
      <c r="BW121" s="901"/>
      <c r="BX121" s="901"/>
      <c r="BY121" s="901"/>
      <c r="BZ121" s="901"/>
      <c r="CA121" s="901">
        <v>803217</v>
      </c>
      <c r="CB121" s="901"/>
      <c r="CC121" s="901"/>
      <c r="CD121" s="901"/>
      <c r="CE121" s="901"/>
      <c r="CF121" s="962">
        <v>6.6</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t="s">
        <v>226</v>
      </c>
      <c r="DH121" s="901"/>
      <c r="DI121" s="901"/>
      <c r="DJ121" s="901"/>
      <c r="DK121" s="901"/>
      <c r="DL121" s="901" t="s">
        <v>226</v>
      </c>
      <c r="DM121" s="901"/>
      <c r="DN121" s="901"/>
      <c r="DO121" s="901"/>
      <c r="DP121" s="901"/>
      <c r="DQ121" s="901">
        <v>2565185</v>
      </c>
      <c r="DR121" s="901"/>
      <c r="DS121" s="901"/>
      <c r="DT121" s="901"/>
      <c r="DU121" s="901"/>
      <c r="DV121" s="878">
        <v>21</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226</v>
      </c>
      <c r="AB122" s="864"/>
      <c r="AC122" s="864"/>
      <c r="AD122" s="864"/>
      <c r="AE122" s="865"/>
      <c r="AF122" s="866" t="s">
        <v>226</v>
      </c>
      <c r="AG122" s="864"/>
      <c r="AH122" s="864"/>
      <c r="AI122" s="864"/>
      <c r="AJ122" s="865"/>
      <c r="AK122" s="866" t="s">
        <v>226</v>
      </c>
      <c r="AL122" s="864"/>
      <c r="AM122" s="864"/>
      <c r="AN122" s="864"/>
      <c r="AO122" s="865"/>
      <c r="AP122" s="911" t="s">
        <v>226</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35187717</v>
      </c>
      <c r="BR122" s="932"/>
      <c r="BS122" s="932"/>
      <c r="BT122" s="932"/>
      <c r="BU122" s="932"/>
      <c r="BV122" s="932">
        <v>35393436</v>
      </c>
      <c r="BW122" s="932"/>
      <c r="BX122" s="932"/>
      <c r="BY122" s="932"/>
      <c r="BZ122" s="932"/>
      <c r="CA122" s="932">
        <v>34522391</v>
      </c>
      <c r="CB122" s="932"/>
      <c r="CC122" s="932"/>
      <c r="CD122" s="932"/>
      <c r="CE122" s="932"/>
      <c r="CF122" s="933">
        <v>282.39999999999998</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1596046</v>
      </c>
      <c r="DH122" s="901"/>
      <c r="DI122" s="901"/>
      <c r="DJ122" s="901"/>
      <c r="DK122" s="901"/>
      <c r="DL122" s="901">
        <v>1536570</v>
      </c>
      <c r="DM122" s="901"/>
      <c r="DN122" s="901"/>
      <c r="DO122" s="901"/>
      <c r="DP122" s="901"/>
      <c r="DQ122" s="901">
        <v>1386184</v>
      </c>
      <c r="DR122" s="901"/>
      <c r="DS122" s="901"/>
      <c r="DT122" s="901"/>
      <c r="DU122" s="901"/>
      <c r="DV122" s="878">
        <v>11.3</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8628</v>
      </c>
      <c r="AB123" s="864"/>
      <c r="AC123" s="864"/>
      <c r="AD123" s="864"/>
      <c r="AE123" s="865"/>
      <c r="AF123" s="866" t="s">
        <v>226</v>
      </c>
      <c r="AG123" s="864"/>
      <c r="AH123" s="864"/>
      <c r="AI123" s="864"/>
      <c r="AJ123" s="865"/>
      <c r="AK123" s="866" t="s">
        <v>226</v>
      </c>
      <c r="AL123" s="864"/>
      <c r="AM123" s="864"/>
      <c r="AN123" s="864"/>
      <c r="AO123" s="865"/>
      <c r="AP123" s="911" t="s">
        <v>226</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45141295</v>
      </c>
      <c r="BR123" s="920"/>
      <c r="BS123" s="920"/>
      <c r="BT123" s="920"/>
      <c r="BU123" s="920"/>
      <c r="BV123" s="920">
        <v>44412251</v>
      </c>
      <c r="BW123" s="920"/>
      <c r="BX123" s="920"/>
      <c r="BY123" s="920"/>
      <c r="BZ123" s="920"/>
      <c r="CA123" s="920">
        <v>44031055</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v>802011</v>
      </c>
      <c r="DH123" s="864"/>
      <c r="DI123" s="864"/>
      <c r="DJ123" s="864"/>
      <c r="DK123" s="865"/>
      <c r="DL123" s="866">
        <v>1052088</v>
      </c>
      <c r="DM123" s="864"/>
      <c r="DN123" s="864"/>
      <c r="DO123" s="864"/>
      <c r="DP123" s="865"/>
      <c r="DQ123" s="866">
        <v>1190302</v>
      </c>
      <c r="DR123" s="864"/>
      <c r="DS123" s="864"/>
      <c r="DT123" s="864"/>
      <c r="DU123" s="865"/>
      <c r="DV123" s="911">
        <v>9.6999999999999993</v>
      </c>
      <c r="DW123" s="912"/>
      <c r="DX123" s="912"/>
      <c r="DY123" s="912"/>
      <c r="DZ123" s="913"/>
    </row>
    <row r="124" spans="1:130" s="248" customFormat="1" ht="26.25" customHeight="1" thickBot="1" x14ac:dyDescent="0.25">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226</v>
      </c>
      <c r="AB124" s="864"/>
      <c r="AC124" s="864"/>
      <c r="AD124" s="864"/>
      <c r="AE124" s="865"/>
      <c r="AF124" s="866" t="s">
        <v>226</v>
      </c>
      <c r="AG124" s="864"/>
      <c r="AH124" s="864"/>
      <c r="AI124" s="864"/>
      <c r="AJ124" s="865"/>
      <c r="AK124" s="866" t="s">
        <v>226</v>
      </c>
      <c r="AL124" s="864"/>
      <c r="AM124" s="864"/>
      <c r="AN124" s="864"/>
      <c r="AO124" s="865"/>
      <c r="AP124" s="911" t="s">
        <v>226</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52.1</v>
      </c>
      <c r="BR124" s="918"/>
      <c r="BS124" s="918"/>
      <c r="BT124" s="918"/>
      <c r="BU124" s="918"/>
      <c r="BV124" s="918">
        <v>72.400000000000006</v>
      </c>
      <c r="BW124" s="918"/>
      <c r="BX124" s="918"/>
      <c r="BY124" s="918"/>
      <c r="BZ124" s="918"/>
      <c r="CA124" s="918">
        <v>72.900000000000006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3579033</v>
      </c>
      <c r="DH124" s="847"/>
      <c r="DI124" s="847"/>
      <c r="DJ124" s="847"/>
      <c r="DK124" s="848"/>
      <c r="DL124" s="849">
        <v>3578291</v>
      </c>
      <c r="DM124" s="847"/>
      <c r="DN124" s="847"/>
      <c r="DO124" s="847"/>
      <c r="DP124" s="848"/>
      <c r="DQ124" s="849">
        <v>715446</v>
      </c>
      <c r="DR124" s="847"/>
      <c r="DS124" s="847"/>
      <c r="DT124" s="847"/>
      <c r="DU124" s="848"/>
      <c r="DV124" s="935">
        <v>5.9</v>
      </c>
      <c r="DW124" s="936"/>
      <c r="DX124" s="936"/>
      <c r="DY124" s="936"/>
      <c r="DZ124" s="937"/>
    </row>
    <row r="125" spans="1:130" s="248" customFormat="1" ht="26.25" customHeight="1" x14ac:dyDescent="0.2">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226</v>
      </c>
      <c r="AB125" s="864"/>
      <c r="AC125" s="864"/>
      <c r="AD125" s="864"/>
      <c r="AE125" s="865"/>
      <c r="AF125" s="866" t="s">
        <v>226</v>
      </c>
      <c r="AG125" s="864"/>
      <c r="AH125" s="864"/>
      <c r="AI125" s="864"/>
      <c r="AJ125" s="865"/>
      <c r="AK125" s="866" t="s">
        <v>226</v>
      </c>
      <c r="AL125" s="864"/>
      <c r="AM125" s="864"/>
      <c r="AN125" s="864"/>
      <c r="AO125" s="865"/>
      <c r="AP125" s="911" t="s">
        <v>226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226</v>
      </c>
      <c r="DH125" s="929"/>
      <c r="DI125" s="929"/>
      <c r="DJ125" s="929"/>
      <c r="DK125" s="929"/>
      <c r="DL125" s="929" t="s">
        <v>479</v>
      </c>
      <c r="DM125" s="929"/>
      <c r="DN125" s="929"/>
      <c r="DO125" s="929"/>
      <c r="DP125" s="929"/>
      <c r="DQ125" s="929" t="s">
        <v>226</v>
      </c>
      <c r="DR125" s="929"/>
      <c r="DS125" s="929"/>
      <c r="DT125" s="929"/>
      <c r="DU125" s="929"/>
      <c r="DV125" s="930" t="s">
        <v>479</v>
      </c>
      <c r="DW125" s="930"/>
      <c r="DX125" s="930"/>
      <c r="DY125" s="930"/>
      <c r="DZ125" s="931"/>
    </row>
    <row r="126" spans="1:130" s="248" customFormat="1" ht="26.25" customHeight="1" thickBot="1" x14ac:dyDescent="0.25">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17867</v>
      </c>
      <c r="AB126" s="864"/>
      <c r="AC126" s="864"/>
      <c r="AD126" s="864"/>
      <c r="AE126" s="865"/>
      <c r="AF126" s="866">
        <v>17867</v>
      </c>
      <c r="AG126" s="864"/>
      <c r="AH126" s="864"/>
      <c r="AI126" s="864"/>
      <c r="AJ126" s="865"/>
      <c r="AK126" s="866">
        <v>17867</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v>52422</v>
      </c>
      <c r="DH126" s="901"/>
      <c r="DI126" s="901"/>
      <c r="DJ126" s="901"/>
      <c r="DK126" s="901"/>
      <c r="DL126" s="901">
        <v>24616</v>
      </c>
      <c r="DM126" s="901"/>
      <c r="DN126" s="901"/>
      <c r="DO126" s="901"/>
      <c r="DP126" s="901"/>
      <c r="DQ126" s="901">
        <v>23478</v>
      </c>
      <c r="DR126" s="901"/>
      <c r="DS126" s="901"/>
      <c r="DT126" s="901"/>
      <c r="DU126" s="901"/>
      <c r="DV126" s="878">
        <v>0.2</v>
      </c>
      <c r="DW126" s="878"/>
      <c r="DX126" s="878"/>
      <c r="DY126" s="878"/>
      <c r="DZ126" s="879"/>
    </row>
    <row r="127" spans="1:130" s="248" customFormat="1" ht="26.25" customHeight="1" x14ac:dyDescent="0.2">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226</v>
      </c>
      <c r="AB127" s="864"/>
      <c r="AC127" s="864"/>
      <c r="AD127" s="864"/>
      <c r="AE127" s="865"/>
      <c r="AF127" s="866" t="s">
        <v>226</v>
      </c>
      <c r="AG127" s="864"/>
      <c r="AH127" s="864"/>
      <c r="AI127" s="864"/>
      <c r="AJ127" s="865"/>
      <c r="AK127" s="866" t="s">
        <v>226</v>
      </c>
      <c r="AL127" s="864"/>
      <c r="AM127" s="864"/>
      <c r="AN127" s="864"/>
      <c r="AO127" s="865"/>
      <c r="AP127" s="911" t="s">
        <v>226</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226</v>
      </c>
      <c r="DH127" s="901"/>
      <c r="DI127" s="901"/>
      <c r="DJ127" s="901"/>
      <c r="DK127" s="901"/>
      <c r="DL127" s="901" t="s">
        <v>226</v>
      </c>
      <c r="DM127" s="901"/>
      <c r="DN127" s="901"/>
      <c r="DO127" s="901"/>
      <c r="DP127" s="901"/>
      <c r="DQ127" s="901" t="s">
        <v>226</v>
      </c>
      <c r="DR127" s="901"/>
      <c r="DS127" s="901"/>
      <c r="DT127" s="901"/>
      <c r="DU127" s="901"/>
      <c r="DV127" s="878" t="s">
        <v>226</v>
      </c>
      <c r="DW127" s="878"/>
      <c r="DX127" s="878"/>
      <c r="DY127" s="878"/>
      <c r="DZ127" s="879"/>
    </row>
    <row r="128" spans="1:130" s="248" customFormat="1" ht="26.25" customHeight="1" thickBot="1" x14ac:dyDescent="0.25">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55617</v>
      </c>
      <c r="AB128" s="885"/>
      <c r="AC128" s="885"/>
      <c r="AD128" s="885"/>
      <c r="AE128" s="886"/>
      <c r="AF128" s="887">
        <v>50791</v>
      </c>
      <c r="AG128" s="885"/>
      <c r="AH128" s="885"/>
      <c r="AI128" s="885"/>
      <c r="AJ128" s="886"/>
      <c r="AK128" s="887">
        <v>46831</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226</v>
      </c>
      <c r="BG128" s="871"/>
      <c r="BH128" s="871"/>
      <c r="BI128" s="871"/>
      <c r="BJ128" s="871"/>
      <c r="BK128" s="871"/>
      <c r="BL128" s="894"/>
      <c r="BM128" s="870">
        <v>12.73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v>18000</v>
      </c>
      <c r="DH128" s="875"/>
      <c r="DI128" s="875"/>
      <c r="DJ128" s="875"/>
      <c r="DK128" s="875"/>
      <c r="DL128" s="875">
        <v>18000</v>
      </c>
      <c r="DM128" s="875"/>
      <c r="DN128" s="875"/>
      <c r="DO128" s="875"/>
      <c r="DP128" s="875"/>
      <c r="DQ128" s="875">
        <v>18000</v>
      </c>
      <c r="DR128" s="875"/>
      <c r="DS128" s="875"/>
      <c r="DT128" s="875"/>
      <c r="DU128" s="875"/>
      <c r="DV128" s="876">
        <v>0.1</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15309027</v>
      </c>
      <c r="AB129" s="864"/>
      <c r="AC129" s="864"/>
      <c r="AD129" s="864"/>
      <c r="AE129" s="865"/>
      <c r="AF129" s="866">
        <v>15153395</v>
      </c>
      <c r="AG129" s="864"/>
      <c r="AH129" s="864"/>
      <c r="AI129" s="864"/>
      <c r="AJ129" s="865"/>
      <c r="AK129" s="866">
        <v>15662962</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493</v>
      </c>
      <c r="BG129" s="854"/>
      <c r="BH129" s="854"/>
      <c r="BI129" s="854"/>
      <c r="BJ129" s="854"/>
      <c r="BK129" s="854"/>
      <c r="BL129" s="855"/>
      <c r="BM129" s="853">
        <v>17.73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3014803</v>
      </c>
      <c r="AB130" s="864"/>
      <c r="AC130" s="864"/>
      <c r="AD130" s="864"/>
      <c r="AE130" s="865"/>
      <c r="AF130" s="866">
        <v>3148202</v>
      </c>
      <c r="AG130" s="864"/>
      <c r="AH130" s="864"/>
      <c r="AI130" s="864"/>
      <c r="AJ130" s="865"/>
      <c r="AK130" s="866">
        <v>3437103</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12294224</v>
      </c>
      <c r="AB131" s="847"/>
      <c r="AC131" s="847"/>
      <c r="AD131" s="847"/>
      <c r="AE131" s="848"/>
      <c r="AF131" s="849">
        <v>12005193</v>
      </c>
      <c r="AG131" s="847"/>
      <c r="AH131" s="847"/>
      <c r="AI131" s="847"/>
      <c r="AJ131" s="848"/>
      <c r="AK131" s="849">
        <v>12225859</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72.900000000000006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9.7179537319999998</v>
      </c>
      <c r="AB132" s="827"/>
      <c r="AC132" s="827"/>
      <c r="AD132" s="827"/>
      <c r="AE132" s="828"/>
      <c r="AF132" s="829">
        <v>10.61994589</v>
      </c>
      <c r="AG132" s="827"/>
      <c r="AH132" s="827"/>
      <c r="AI132" s="827"/>
      <c r="AJ132" s="828"/>
      <c r="AK132" s="829">
        <v>11.30515246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8.8000000000000007</v>
      </c>
      <c r="AB133" s="806"/>
      <c r="AC133" s="806"/>
      <c r="AD133" s="806"/>
      <c r="AE133" s="807"/>
      <c r="AF133" s="805">
        <v>9.6999999999999993</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zqnawZh5UM7WpQOHRamVUcWWT4f4pxDeVu6b0x/6addM9gZcXvBKY/DXmkorXvvzAr79rD+5z8UE7WEIAqLaQ==" saltValue="D9cY3qchUmSVYgObinvj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612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3woa7lXJYpM2dr7cZZgeBp/3kPjOS7rqSjjAEVUYepyGgQUvDlmkkVJKemTKOY0h99tyKbef6GUKnAVC7vHMFA==" saltValue="EihduiCsJJaLQIxxGLfh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ge5C2ilqSXkVwdrVKgiEryt7o7sIcHEw2Knn/DjmGPihAs6Rhp48aIZwuIwQY3mL+MxcXCh2rykXhxMgN+R5A==" saltValue="8uC29oQR79fmTrra+MsA4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5043224</v>
      </c>
      <c r="AP9" s="314">
        <v>137669</v>
      </c>
      <c r="AQ9" s="315">
        <v>100177</v>
      </c>
      <c r="AR9" s="316">
        <v>37.4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149841</v>
      </c>
      <c r="AP10" s="317">
        <v>4090</v>
      </c>
      <c r="AQ10" s="318">
        <v>9943</v>
      </c>
      <c r="AR10" s="319">
        <v>-58.9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568573</v>
      </c>
      <c r="AP11" s="317">
        <v>15521</v>
      </c>
      <c r="AQ11" s="318">
        <v>1487</v>
      </c>
      <c r="AR11" s="319">
        <v>943.8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23</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182913</v>
      </c>
      <c r="AP13" s="317">
        <v>4993</v>
      </c>
      <c r="AQ13" s="318">
        <v>4025</v>
      </c>
      <c r="AR13" s="319">
        <v>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t="s">
        <v>513</v>
      </c>
      <c r="AP14" s="317" t="s">
        <v>513</v>
      </c>
      <c r="AQ14" s="318">
        <v>2366</v>
      </c>
      <c r="AR14" s="319" t="s">
        <v>513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-363515</v>
      </c>
      <c r="AP15" s="317">
        <v>-9923</v>
      </c>
      <c r="AQ15" s="318">
        <v>-7732</v>
      </c>
      <c r="AR15" s="319">
        <v>28.3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5581036</v>
      </c>
      <c r="AP16" s="317">
        <v>152350</v>
      </c>
      <c r="AQ16" s="318">
        <v>110288</v>
      </c>
      <c r="AR16" s="319">
        <v>38.1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14.58</v>
      </c>
      <c r="AP21" s="331">
        <v>10.26</v>
      </c>
      <c r="AQ21" s="332">
        <v>4.32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93.2</v>
      </c>
      <c r="AP22" s="336">
        <v>97.6</v>
      </c>
      <c r="AQ22" s="337">
        <v>-4.4000000000000004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4039005</v>
      </c>
      <c r="AP32" s="345">
        <v>110256</v>
      </c>
      <c r="AQ32" s="346">
        <v>68741</v>
      </c>
      <c r="AR32" s="347">
        <v>60.4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1</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760832</v>
      </c>
      <c r="AP35" s="345">
        <v>20769</v>
      </c>
      <c r="AQ35" s="346">
        <v>17075</v>
      </c>
      <c r="AR35" s="347">
        <v>21.6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289</v>
      </c>
      <c r="AP36" s="345">
        <v>8</v>
      </c>
      <c r="AQ36" s="346">
        <v>2445</v>
      </c>
      <c r="AR36" s="347">
        <v>-99.7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65946</v>
      </c>
      <c r="AP37" s="345">
        <v>1800</v>
      </c>
      <c r="AQ37" s="346">
        <v>621</v>
      </c>
      <c r="AR37" s="347">
        <v>189.9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v>14</v>
      </c>
      <c r="AP38" s="348">
        <v>0</v>
      </c>
      <c r="AQ38" s="349">
        <v>4</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-46831</v>
      </c>
      <c r="AP39" s="345">
        <v>-1278</v>
      </c>
      <c r="AQ39" s="346">
        <v>-4161</v>
      </c>
      <c r="AR39" s="347">
        <v>-69.3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-3437103</v>
      </c>
      <c r="AP40" s="345">
        <v>-93825</v>
      </c>
      <c r="AQ40" s="346">
        <v>-59663</v>
      </c>
      <c r="AR40" s="347">
        <v>57.3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1382152</v>
      </c>
      <c r="AP41" s="345">
        <v>37730</v>
      </c>
      <c r="AQ41" s="346">
        <v>25063</v>
      </c>
      <c r="AR41" s="347">
        <v>50.5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7069093</v>
      </c>
      <c r="AN51" s="367">
        <v>177763</v>
      </c>
      <c r="AO51" s="368">
        <v>48.7</v>
      </c>
      <c r="AP51" s="369">
        <v>83280</v>
      </c>
      <c r="AQ51" s="370">
        <v>-2.5</v>
      </c>
      <c r="AR51" s="371">
        <v>51.2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2187095</v>
      </c>
      <c r="AN52" s="375">
        <v>54998</v>
      </c>
      <c r="AO52" s="376">
        <v>14.2</v>
      </c>
      <c r="AP52" s="377">
        <v>43123</v>
      </c>
      <c r="AQ52" s="378">
        <v>-2.8</v>
      </c>
      <c r="AR52" s="379">
        <v>17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4765419</v>
      </c>
      <c r="AN53" s="367">
        <v>122357</v>
      </c>
      <c r="AO53" s="368">
        <v>-31.2</v>
      </c>
      <c r="AP53" s="369">
        <v>88968</v>
      </c>
      <c r="AQ53" s="370">
        <v>6.8</v>
      </c>
      <c r="AR53" s="371">
        <v>-38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2203369</v>
      </c>
      <c r="AN54" s="375">
        <v>56574</v>
      </c>
      <c r="AO54" s="376">
        <v>2.9</v>
      </c>
      <c r="AP54" s="377">
        <v>45482</v>
      </c>
      <c r="AQ54" s="378">
        <v>5.5</v>
      </c>
      <c r="AR54" s="379">
        <v>-2.6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5356955</v>
      </c>
      <c r="AN55" s="367">
        <v>140902</v>
      </c>
      <c r="AO55" s="368">
        <v>15.2</v>
      </c>
      <c r="AP55" s="369">
        <v>85173</v>
      </c>
      <c r="AQ55" s="370">
        <v>-4.3</v>
      </c>
      <c r="AR55" s="371">
        <v>19.5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2229765</v>
      </c>
      <c r="AN56" s="375">
        <v>58649</v>
      </c>
      <c r="AO56" s="376">
        <v>3.7</v>
      </c>
      <c r="AP56" s="377">
        <v>43913</v>
      </c>
      <c r="AQ56" s="378">
        <v>-3.4</v>
      </c>
      <c r="AR56" s="379">
        <v>7.1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5650217</v>
      </c>
      <c r="AN57" s="367">
        <v>151692</v>
      </c>
      <c r="AO57" s="368">
        <v>7.7</v>
      </c>
      <c r="AP57" s="369">
        <v>94081</v>
      </c>
      <c r="AQ57" s="370">
        <v>10.5</v>
      </c>
      <c r="AR57" s="371">
        <v>-2.8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3036076</v>
      </c>
      <c r="AN58" s="375">
        <v>81510</v>
      </c>
      <c r="AO58" s="376">
        <v>39</v>
      </c>
      <c r="AP58" s="377">
        <v>48949</v>
      </c>
      <c r="AQ58" s="378">
        <v>11.5</v>
      </c>
      <c r="AR58" s="379">
        <v>27.5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4882108</v>
      </c>
      <c r="AN59" s="367">
        <v>133271</v>
      </c>
      <c r="AO59" s="368">
        <v>-12.1</v>
      </c>
      <c r="AP59" s="369">
        <v>92632</v>
      </c>
      <c r="AQ59" s="370">
        <v>-1.5</v>
      </c>
      <c r="AR59" s="371">
        <v>-10.6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2447465</v>
      </c>
      <c r="AN60" s="375">
        <v>66810</v>
      </c>
      <c r="AO60" s="376">
        <v>-18</v>
      </c>
      <c r="AP60" s="377">
        <v>47978</v>
      </c>
      <c r="AQ60" s="378">
        <v>-2</v>
      </c>
      <c r="AR60" s="379">
        <v>-16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5544758</v>
      </c>
      <c r="AN61" s="382">
        <v>145197</v>
      </c>
      <c r="AO61" s="383">
        <v>5.7</v>
      </c>
      <c r="AP61" s="384">
        <v>88827</v>
      </c>
      <c r="AQ61" s="385">
        <v>1.8</v>
      </c>
      <c r="AR61" s="371">
        <v>3.9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2420754</v>
      </c>
      <c r="AN62" s="375">
        <v>63708</v>
      </c>
      <c r="AO62" s="376">
        <v>8.4</v>
      </c>
      <c r="AP62" s="377">
        <v>45889</v>
      </c>
      <c r="AQ62" s="378">
        <v>1.8</v>
      </c>
      <c r="AR62" s="379">
        <v>6.6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SFCYO1LnfayhaygPeQvPy1j2X2+jaOKrxK/TKraO/YGGLHndRds94+EVBb/5+YH5uZUzyWA58DEoLQX4XvuWgA==" saltValue="vVuI5KlWmor25jGc1cml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0" spans="125:125" ht="13.5" hidden="1" customHeight="1" x14ac:dyDescent="0.2"/>
    <row r="121" spans="125:125" ht="13.5" hidden="1" customHeight="1" x14ac:dyDescent="0.2">
      <c r="DU121" s="292"/>
    </row>
  </sheetData>
  <sheetProtection algorithmName="SHA-512" hashValue="LqDOaSpjKxg8VyPQkAvBA3oZEHtOb/kTgekSdQ1ZSzH+B9gKnGX64c3h6Y/7/8nsxIf3SFM+eJ9mjaYXz4ectg==" saltValue="bGr/WdxXHbzwzXMMna6I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yIPcGc0wBDtDfcejl7nCixWILmRS0fzQjIw93nfLckwcwEKZdWUtF1gjo/i0cORY3aTBOxYXp4BcS6TgEO+I7w==" saltValue="AsF7w85uBZ4l6IZMjxh4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8" t="s">
        <v>3</v>
      </c>
      <c r="D47" s="1238"/>
      <c r="E47" s="1239"/>
      <c r="F47" s="11">
        <v>30.17</v>
      </c>
      <c r="G47" s="12">
        <v>29.65</v>
      </c>
      <c r="H47" s="12">
        <v>22.67</v>
      </c>
      <c r="I47" s="12">
        <v>19.53</v>
      </c>
      <c r="J47" s="13">
        <v>16.91</v>
      </c>
    </row>
    <row r="48" spans="2:10" ht="57.75" customHeight="1" x14ac:dyDescent="0.2">
      <c r="B48" s="14"/>
      <c r="C48" s="1240" t="s">
        <v>4</v>
      </c>
      <c r="D48" s="1240"/>
      <c r="E48" s="1241"/>
      <c r="F48" s="15">
        <v>4.18</v>
      </c>
      <c r="G48" s="16">
        <v>5.92</v>
      </c>
      <c r="H48" s="16">
        <v>5.57</v>
      </c>
      <c r="I48" s="16">
        <v>8.85</v>
      </c>
      <c r="J48" s="17">
        <v>6.56</v>
      </c>
    </row>
    <row r="49" spans="2:10" ht="57.75" customHeight="1" thickBot="1" x14ac:dyDescent="0.25">
      <c r="B49" s="18"/>
      <c r="C49" s="1242" t="s">
        <v>5</v>
      </c>
      <c r="D49" s="1242"/>
      <c r="E49" s="1243"/>
      <c r="F49" s="19">
        <v>0.69</v>
      </c>
      <c r="G49" s="20">
        <v>0.41</v>
      </c>
      <c r="H49" s="20" t="s">
        <v>559</v>
      </c>
      <c r="I49" s="20" t="s">
        <v>560</v>
      </c>
      <c r="J49" s="21" t="s">
        <v>561</v>
      </c>
    </row>
    <row r="50" spans="2:10" ht="13.5" customHeight="1" x14ac:dyDescent="0.2"/>
  </sheetData>
  <sheetProtection algorithmName="SHA-512" hashValue="y2eV+5Vy3Kmrm1nwDSfBzMVYBQRkzubLFZp+BKoFVL4YIhLOr6y8ce3o+uidcEt277tl/I3cZ3xm/tG9wBGGOg==" saltValue="SrWFfKWt8i03NIpgHwWf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2022-03-16T04:57:54Z</cp:lastPrinted>
  <dcterms:created xsi:type="dcterms:W3CDTF">2022-02-02T06:47:36Z</dcterms:created>
  <dcterms:modified xsi:type="dcterms:W3CDTF">2022-09-30T02:35:17Z</dcterms:modified>
  <cp:category/>
</cp:coreProperties>
</file>