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1.0.197\個人\0933\Desktop\20181023（依頼）平成２８年度財政状況資料集の再分析について\"/>
    </mc:Choice>
  </mc:AlternateContent>
  <bookViews>
    <workbookView xWindow="240" yWindow="60" windowWidth="14940" windowHeight="7872" tabRatio="769"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BE39" i="9"/>
  <c r="AM39" i="9"/>
  <c r="U39" i="9"/>
  <c r="C39" i="9"/>
  <c r="BE38" i="9"/>
  <c r="AM38" i="9"/>
  <c r="U38" i="9"/>
  <c r="C38" i="9"/>
  <c r="BE37" i="9"/>
  <c r="AM37"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c r="U35" i="9" s="1"/>
  <c r="U36" i="9" s="1"/>
  <c r="U37" i="9" s="1"/>
  <c r="AM34" i="9"/>
  <c r="AM35" i="9" s="1"/>
  <c r="AM36" i="9" s="1"/>
  <c r="BE34" i="9" l="1"/>
  <c r="BE35" i="9" s="1"/>
  <c r="BE36" i="9" s="1"/>
  <c r="BW34" i="9" l="1"/>
  <c r="BW35" i="9" l="1"/>
  <c r="BW36" i="9" s="1"/>
  <c r="BW37" i="9" s="1"/>
  <c r="BW38" i="9" s="1"/>
  <c r="BW39" i="9" s="1"/>
  <c r="BW40" i="9" s="1"/>
  <c r="BW41" i="9" s="1"/>
  <c r="BW42" i="9" s="1"/>
  <c r="BW43" i="9" s="1"/>
  <c r="CO34" i="9" l="1"/>
  <c r="CO35" i="9" s="1"/>
  <c r="CO36" i="9" s="1"/>
  <c r="CO37" i="9" s="1"/>
  <c r="CO38" i="9" s="1"/>
  <c r="CO39" i="9" s="1"/>
  <c r="CO40" i="9" s="1"/>
  <c r="CO41" i="9" s="1"/>
  <c r="CO42" i="9" s="1"/>
</calcChain>
</file>

<file path=xl/sharedStrings.xml><?xml version="1.0" encoding="utf-8"?>
<sst xmlns="http://schemas.openxmlformats.org/spreadsheetml/2006/main" count="1117" uniqueCount="586">
  <si>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</si>
  <si>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</si>
  <si>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</si>
  <si>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</si>
  <si>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</si>
  <si>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</si>
  <si>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</si>
  <si>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</si>
  <si>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</si>
  <si>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</si>
  <si>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</si>
  <si>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</si>
  <si>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</si>
  <si>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</si>
  <si>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</si>
  <si>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</si>
  <si>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</si>
  <si>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</si>
  <si>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</si>
  <si>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</si>
  <si>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</si>
  <si>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</si>
  <si>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</si>
  <si>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</si>
  <si>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</si>
  <si>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</si>
  <si>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</si>
  <si>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</si>
  <si>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</si>
  <si>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</si>
  <si>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</si>
  <si>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</si>
  <si>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</si>
  <si>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</si>
  <si>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</si>
  <si>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</si>
  <si>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</si>
  <si>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</si>
  <si>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</si>
  <si>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</si>
  <si>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</si>
  <si>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</si>
  <si>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</si>
  <si>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</si>
  <si>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</si>
  <si>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</si>
  <si>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</si>
  <si>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</si>
  <si>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</si>
  <si>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</si>
  <si>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</si>
  <si>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</si>
  <si>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</si>
  <si>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</si>
  <si>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</si>
  <si>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</si>
  <si>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</si>
  <si>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</si>
  <si>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</si>
  <si>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</si>
  <si>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</si>
  <si>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</si>
  <si>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</si>
  <si>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</si>
  <si>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</si>
  <si>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</si>
  <si>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</si>
  <si>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</si>
  <si>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</si>
  <si>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</si>
  <si>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</si>
  <si>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</si>
  <si>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</si>
  <si>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</si>
  <si>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</si>
  <si>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</si>
  <si>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</si>
  <si>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</si>
  <si>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</si>
  <si>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</si>
  <si>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</si>
  <si>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</si>
  <si>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西予市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</si>
  <si>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</si>
  <si>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</si>
  <si>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</si>
  <si>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</si>
  <si>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</si>
  <si>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</si>
  <si>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</si>
  <si>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</si>
  <si>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</si>
  <si>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</si>
  <si>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</si>
  <si>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</si>
  <si>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</si>
  <si>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</si>
  <si>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</si>
  <si>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</si>
  <si>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</si>
  <si>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</si>
  <si>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</si>
  <si>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</si>
  <si>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</si>
  <si>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</si>
  <si>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</si>
  <si>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</si>
  <si>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</si>
  <si>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</si>
  <si>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</si>
  <si>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</si>
  <si>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</si>
  <si>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</si>
  <si>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</si>
  <si>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</si>
  <si>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</si>
  <si>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</si>
  <si>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</si>
  <si>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</si>
  <si>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</si>
  <si>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</si>
  <si>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</si>
  <si>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</si>
  <si>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</si>
  <si>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</si>
  <si>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</si>
  <si>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</si>
  <si>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</si>
  <si>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</si>
  <si>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</si>
  <si>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</si>
  <si>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</si>
  <si>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</si>
  <si>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</si>
  <si>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</si>
  <si>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</si>
  <si>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</si>
  <si>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</si>
  <si>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</si>
  <si>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</si>
  <si>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</si>
  <si>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</si>
  <si>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</si>
  <si>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</si>
  <si>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</si>
  <si>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</si>
  <si>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</si>
  <si>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</si>
  <si>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</si>
  <si>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</si>
  <si>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</si>
  <si>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</si>
  <si>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</si>
  <si>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</si>
  <si>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</si>
  <si>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</si>
  <si>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</si>
  <si>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</si>
  <si>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</si>
  <si>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</si>
  <si>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</si>
  <si>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</si>
  <si>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</si>
  <si>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</si>
  <si>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</si>
  <si>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</si>
  <si>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</si>
  <si>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</si>
  <si>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</si>
  <si>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</si>
  <si>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</si>
  <si>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</si>
  <si>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</si>
  <si>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</si>
  <si>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</si>
  <si>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</si>
  <si>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</si>
  <si>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</si>
  <si>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</si>
  <si>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</si>
  <si>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</si>
  <si>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</si>
  <si>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</si>
  <si>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</si>
  <si>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</si>
  <si>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</si>
  <si>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</si>
  <si>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</si>
  <si>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</si>
  <si>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</si>
  <si>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</si>
  <si>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</si>
  <si>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</si>
  <si>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</si>
  <si>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</si>
  <si>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</si>
  <si>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愛媛県西予市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</si>
  <si>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</si>
  <si>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</si>
  <si>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</si>
  <si>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</si>
  <si>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</si>
  <si>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</si>
  <si>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</si>
  <si>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</si>
  <si>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</si>
  <si>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</si>
  <si>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</si>
  <si>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</si>
  <si>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</si>
  <si>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</si>
  <si>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</si>
  <si>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</si>
  <si>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</si>
  <si>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</si>
  <si>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</si>
  <si>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</si>
  <si>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</si>
  <si>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</si>
  <si>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</si>
  <si>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</si>
  <si>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</si>
  <si>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</si>
  <si>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</si>
  <si>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</si>
  <si>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</si>
  <si>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</si>
  <si>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</si>
  <si>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</si>
  <si>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</si>
  <si>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</si>
  <si>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</si>
  <si>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</si>
  <si>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</si>
  <si>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</si>
  <si>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</si>
  <si>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</si>
  <si>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</si>
  <si>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</si>
  <si>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</si>
  <si>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</si>
  <si>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</si>
  <si>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</si>
  <si>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</si>
  <si>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</si>
  <si>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</si>
  <si>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</si>
  <si>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</si>
  <si>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</si>
  <si>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</si>
  <si>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</si>
  <si>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</si>
  <si>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</si>
  <si>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</si>
  <si>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</si>
  <si>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</si>
  <si>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</si>
  <si>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</si>
  <si>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</si>
  <si>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</si>
  <si>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</si>
  <si>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</si>
  <si>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</si>
  <si>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</si>
  <si>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</si>
  <si>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</si>
  <si>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</si>
  <si>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</si>
  <si>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</si>
  <si>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</si>
  <si>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</si>
  <si>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</si>
  <si>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</si>
  <si>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</si>
  <si>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</si>
  <si>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</si>
  <si>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</si>
  <si>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</si>
  <si>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</si>
  <si>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</si>
  <si>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</si>
  <si>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</si>
  <si>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</si>
  <si>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</si>
  <si>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</si>
  <si>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</si>
  <si>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</si>
  <si>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</si>
  <si>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</si>
  <si>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</si>
  <si>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</si>
  <si>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</si>
  <si>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</si>
  <si>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</si>
  <si>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</si>
  <si>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</si>
  <si>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</si>
  <si>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</si>
  <si>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</si>
  <si>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</si>
  <si>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</si>
  <si>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</si>
  <si>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</si>
  <si>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</si>
  <si>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</si>
  <si>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</si>
  <si>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</si>
  <si>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</si>
  <si>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</si>
  <si>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</si>
  <si>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</si>
  <si>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</si>
  <si>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</si>
  <si>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</si>
  <si>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</si>
  <si>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</si>
  <si>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</si>
  <si>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</si>
  <si>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</si>
  <si>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</si>
  <si>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</si>
  <si>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</si>
  <si>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</si>
  <si>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</si>
  <si>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</si>
  <si>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</si>
  <si>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</si>
  <si>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</si>
  <si>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</si>
  <si>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</si>
  <si>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</si>
  <si>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</si>
  <si>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</si>
  <si>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</si>
  <si>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</si>
  <si>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</si>
  <si>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</si>
  <si>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</si>
  <si>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</si>
  <si>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</si>
  <si>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</si>
  <si>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</si>
  <si>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</si>
  <si>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</si>
  <si>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</si>
  <si>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愛媛県西予市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</si>
  <si>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</si>
  <si>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</si>
  <si>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</si>
  <si>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</si>
  <si>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</si>
  <si>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</si>
  <si>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</si>
  <si>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</si>
  <si>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</si>
  <si>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</si>
  <si>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</si>
  <si>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</si>
  <si>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</si>
  <si>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</si>
  <si>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</si>
  <si>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</si>
  <si>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</si>
  <si>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</si>
  <si>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</si>
  <si>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</si>
  <si>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授産場特別会計</t>
    <phoneticPr fontId="5"/>
  </si>
  <si>
    <t>住宅新築資金等貸付事業特別会計</t>
    <phoneticPr fontId="5"/>
  </si>
  <si>
    <t>育英会奨学資金貸付特別会計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</si>
  <si>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</si>
  <si>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</si>
  <si>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</si>
  <si>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</si>
  <si>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</si>
  <si>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</si>
  <si>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</si>
  <si>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</si>
  <si>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</si>
  <si>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</si>
  <si>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</si>
  <si>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</si>
  <si>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</si>
  <si>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</si>
  <si>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</si>
  <si>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後期高齢者医療特別会計</t>
    <phoneticPr fontId="5"/>
  </si>
  <si>
    <t>介護保険特別会計(保険事業勘定）</t>
    <phoneticPr fontId="5"/>
  </si>
  <si>
    <t>水道事業会計</t>
    <phoneticPr fontId="5"/>
  </si>
  <si>
    <t>法適用企業</t>
    <phoneticPr fontId="5"/>
  </si>
  <si>
    <t>病院事業会計</t>
    <phoneticPr fontId="5"/>
  </si>
  <si>
    <t>野村介護老人保健施設事業会計</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</si>
  <si>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</si>
  <si>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</si>
  <si>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</si>
  <si>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</si>
  <si>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</si>
  <si>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</si>
  <si>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</si>
  <si>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</si>
  <si>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</si>
  <si>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</si>
  <si>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</si>
  <si>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</si>
  <si>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</si>
  <si>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</si>
  <si>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</si>
  <si>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</si>
  <si>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</si>
  <si>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</si>
  <si>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</si>
  <si>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</si>
  <si>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</si>
  <si>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</si>
  <si>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</si>
  <si>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</si>
  <si>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</si>
  <si>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</si>
  <si>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</si>
  <si>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</si>
  <si>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</si>
  <si>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</si>
  <si>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</si>
  <si>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</si>
  <si>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</si>
  <si>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</si>
  <si>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</si>
  <si>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</si>
  <si>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</si>
  <si>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</si>
  <si>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</si>
  <si>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</si>
  <si>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</si>
  <si>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</si>
  <si>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</si>
  <si>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</si>
  <si>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</si>
  <si>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</si>
  <si>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</si>
  <si>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</si>
  <si>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</si>
  <si>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</si>
  <si>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</si>
  <si>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</si>
  <si>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</si>
  <si>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</si>
  <si>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</si>
  <si>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</si>
  <si>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</si>
  <si>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</si>
  <si>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</si>
  <si>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</si>
  <si>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</si>
  <si>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</si>
  <si>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</si>
  <si>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</si>
  <si>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</si>
  <si>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</si>
  <si>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</si>
  <si>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</si>
  <si>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</si>
  <si>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</si>
  <si>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</si>
  <si>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</si>
  <si>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</si>
  <si>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</si>
  <si>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</si>
  <si>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</si>
  <si>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</si>
  <si>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</si>
  <si>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</si>
  <si>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</si>
  <si>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</si>
  <si>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</si>
  <si>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</si>
  <si>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</si>
  <si>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</si>
  <si>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</si>
  <si>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</si>
  <si>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</si>
  <si>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</si>
  <si>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</si>
  <si>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</si>
  <si>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</si>
  <si>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</si>
  <si>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</si>
  <si>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</si>
  <si>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</si>
  <si>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</si>
  <si>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</si>
  <si>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</si>
  <si>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</si>
  <si>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</si>
  <si>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</si>
  <si>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</si>
  <si>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</si>
  <si>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</si>
  <si>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</si>
  <si>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</si>
  <si>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</si>
  <si>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</si>
  <si>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</si>
  <si>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</si>
  <si>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</si>
  <si>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</si>
  <si>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</si>
  <si>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</si>
  <si>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</si>
  <si>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</si>
  <si>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</si>
  <si>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</si>
  <si>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</si>
  <si>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</si>
  <si>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</si>
  <si>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</si>
  <si>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</si>
  <si>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</si>
  <si>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</si>
  <si>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</si>
  <si>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</si>
  <si>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</si>
  <si>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</si>
  <si>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</si>
  <si>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</si>
  <si>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</si>
  <si>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</si>
  <si>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</si>
  <si>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</si>
  <si>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</si>
  <si>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</si>
  <si>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</si>
  <si>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病院事業会計</t>
  </si>
  <si>
    <t>水道事業会計</t>
  </si>
  <si>
    <t>一般会計</t>
  </si>
  <si>
    <t>介護保険特別会計(保険事業勘定）</t>
  </si>
  <si>
    <t>国民健康保険特別会計(事業勘定)</t>
  </si>
  <si>
    <t>野村介護老人保健施設事業会計</t>
  </si>
  <si>
    <t>後期高齢者医療特別会計</t>
  </si>
  <si>
    <t>育英会奨学資金貸付特別会計</t>
  </si>
  <si>
    <t>その他会計（赤字）</t>
  </si>
  <si>
    <t>その他会計（黒字）</t>
  </si>
  <si>
    <t>あけはまシーサイドサンパーク（株）</t>
  </si>
  <si>
    <t>（株）どんぶり館</t>
  </si>
  <si>
    <t>（財）宇和文化会館</t>
  </si>
  <si>
    <t>西予ＣＡＴＶ（株）</t>
  </si>
  <si>
    <t>（株）グリーンヒル</t>
  </si>
  <si>
    <t>（株）野村町地域振興センター</t>
  </si>
  <si>
    <t>（株）エフシー</t>
  </si>
  <si>
    <t>（株）城川ファクトリー</t>
  </si>
  <si>
    <t>西予市土地開発公社</t>
  </si>
  <si>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5"/>
  </si>
  <si>
    <t>愛媛県市町総合事務組合　消防補償事業分</t>
    <rPh sb="12" eb="14">
      <t>ショウボウ</t>
    </rPh>
    <rPh sb="14" eb="16">
      <t>ホショウ</t>
    </rPh>
    <rPh sb="16" eb="18">
      <t>ジギョウ</t>
    </rPh>
    <rPh sb="18" eb="19">
      <t>ブン</t>
    </rPh>
    <phoneticPr fontId="5"/>
  </si>
  <si>
    <t>愛媛県市町総合事務組合　交通災害事業分</t>
    <rPh sb="12" eb="14">
      <t>コウツウ</t>
    </rPh>
    <rPh sb="14" eb="16">
      <t>サイガイ</t>
    </rPh>
    <rPh sb="16" eb="18">
      <t>ジギョウ</t>
    </rPh>
    <rPh sb="18" eb="19">
      <t>ブン</t>
    </rPh>
    <phoneticPr fontId="5"/>
  </si>
  <si>
    <t>愛媛県市町総合事務組合　自治会館事業分</t>
    <rPh sb="12" eb="14">
      <t>ジチ</t>
    </rPh>
    <rPh sb="14" eb="16">
      <t>カイカン</t>
    </rPh>
    <rPh sb="16" eb="18">
      <t>ジギョウ</t>
    </rPh>
    <rPh sb="18" eb="19">
      <t>ブン</t>
    </rPh>
    <phoneticPr fontId="5"/>
  </si>
  <si>
    <t>愛媛県市町総合事務組合　議員公務災害事業分</t>
    <rPh sb="12" eb="14">
      <t>ギイン</t>
    </rPh>
    <rPh sb="14" eb="16">
      <t>コウム</t>
    </rPh>
    <rPh sb="16" eb="18">
      <t>サイガイ</t>
    </rPh>
    <rPh sb="18" eb="20">
      <t>ジギョウ</t>
    </rPh>
    <rPh sb="20" eb="21">
      <t>ブン</t>
    </rPh>
    <phoneticPr fontId="5"/>
  </si>
  <si>
    <t>愛媛県市町総合事務組合　共通経費分</t>
    <rPh sb="12" eb="14">
      <t>キョウツウ</t>
    </rPh>
    <rPh sb="14" eb="16">
      <t>ケイヒ</t>
    </rPh>
    <rPh sb="16" eb="17">
      <t>ブン</t>
    </rPh>
    <phoneticPr fontId="5"/>
  </si>
  <si>
    <t>八幡浜施設事務組合　一般会計</t>
    <rPh sb="0" eb="3">
      <t>ヤワタハマ</t>
    </rPh>
    <rPh sb="3" eb="5">
      <t>シセツ</t>
    </rPh>
    <rPh sb="5" eb="7">
      <t>ジム</t>
    </rPh>
    <rPh sb="7" eb="9">
      <t>クミアイ</t>
    </rPh>
    <rPh sb="10" eb="12">
      <t>イッパン</t>
    </rPh>
    <rPh sb="12" eb="14">
      <t>カイケイ</t>
    </rPh>
    <phoneticPr fontId="5"/>
  </si>
  <si>
    <t>八幡浜施設事務組合　消防事業特別会計</t>
    <rPh sb="0" eb="3">
      <t>ヤワタハマ</t>
    </rPh>
    <rPh sb="3" eb="5">
      <t>シセツ</t>
    </rPh>
    <rPh sb="5" eb="7">
      <t>ジム</t>
    </rPh>
    <rPh sb="7" eb="9">
      <t>クミアイ</t>
    </rPh>
    <rPh sb="10" eb="12">
      <t>ショウボウ</t>
    </rPh>
    <rPh sb="12" eb="14">
      <t>ジギョウ</t>
    </rPh>
    <rPh sb="14" eb="16">
      <t>トクベツ</t>
    </rPh>
    <rPh sb="16" eb="18">
      <t>カイケイ</t>
    </rPh>
    <phoneticPr fontId="5"/>
  </si>
  <si>
    <t>八幡浜施設事務組合　休日夜間急患センター事業特別会計</t>
    <rPh sb="0" eb="3">
      <t>ヤワタハマ</t>
    </rPh>
    <rPh sb="3" eb="5">
      <t>シセツ</t>
    </rPh>
    <rPh sb="5" eb="7">
      <t>ジム</t>
    </rPh>
    <rPh sb="7" eb="9">
      <t>クミアイ</t>
    </rPh>
    <rPh sb="10" eb="12">
      <t>キュウジツ</t>
    </rPh>
    <rPh sb="12" eb="14">
      <t>ヤカン</t>
    </rPh>
    <rPh sb="14" eb="16">
      <t>キュウカン</t>
    </rPh>
    <rPh sb="20" eb="22">
      <t>ジギョウ</t>
    </rPh>
    <rPh sb="22" eb="24">
      <t>トクベツ</t>
    </rPh>
    <rPh sb="24" eb="26">
      <t>カイケイ</t>
    </rPh>
    <phoneticPr fontId="5"/>
  </si>
  <si>
    <t>八幡浜施設事務組合　し尿処理事業特別会計</t>
    <rPh sb="0" eb="3">
      <t>ヤワタハマ</t>
    </rPh>
    <rPh sb="3" eb="5">
      <t>シセツ</t>
    </rPh>
    <rPh sb="5" eb="7">
      <t>ジム</t>
    </rPh>
    <rPh sb="7" eb="9">
      <t>クミアイ</t>
    </rPh>
    <rPh sb="11" eb="12">
      <t>ニョウ</t>
    </rPh>
    <rPh sb="12" eb="14">
      <t>ショリ</t>
    </rPh>
    <rPh sb="14" eb="16">
      <t>ジギョウ</t>
    </rPh>
    <rPh sb="16" eb="18">
      <t>トクベツ</t>
    </rPh>
    <rPh sb="18" eb="20">
      <t>カイケイ</t>
    </rPh>
    <phoneticPr fontId="5"/>
  </si>
  <si>
    <t>八幡浜施設事務組合　特別養護老人ホーム事業特別会計</t>
    <rPh sb="0" eb="3">
      <t>ヤワタハマ</t>
    </rPh>
    <rPh sb="3" eb="5">
      <t>シセツ</t>
    </rPh>
    <rPh sb="5" eb="7">
      <t>ジム</t>
    </rPh>
    <rPh sb="7" eb="9">
      <t>クミアイ</t>
    </rPh>
    <rPh sb="10" eb="12">
      <t>トクベツ</t>
    </rPh>
    <rPh sb="12" eb="14">
      <t>ヨウゴ</t>
    </rPh>
    <rPh sb="14" eb="16">
      <t>ロウジン</t>
    </rPh>
    <rPh sb="19" eb="21">
      <t>ジギョウ</t>
    </rPh>
    <rPh sb="21" eb="23">
      <t>トクベツ</t>
    </rPh>
    <rPh sb="23" eb="25">
      <t>カイケイ</t>
    </rPh>
    <phoneticPr fontId="5"/>
  </si>
  <si>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5"/>
  </si>
  <si>
    <t>八幡浜・大洲地区広域市町村圏組合　八幡浜大洲地方拠点対策室特別会計</t>
    <rPh sb="17" eb="20">
      <t>ヤワタハマ</t>
    </rPh>
    <rPh sb="20" eb="22">
      <t>オオズ</t>
    </rPh>
    <rPh sb="22" eb="24">
      <t>チホウ</t>
    </rPh>
    <rPh sb="24" eb="26">
      <t>キョテン</t>
    </rPh>
    <rPh sb="26" eb="29">
      <t>タイサクシツ</t>
    </rPh>
    <rPh sb="29" eb="31">
      <t>トクベツ</t>
    </rPh>
    <rPh sb="31" eb="33">
      <t>カイケイ</t>
    </rPh>
    <phoneticPr fontId="5"/>
  </si>
  <si>
    <t>八幡浜・大洲地区広域市町村圏組合　八幡浜・大洲地区ふるさと市町村圏基金特別会計　</t>
  </si>
  <si>
    <t>八幡浜・大洲地区広域市町村圏組合　運動公園特別会計　</t>
  </si>
  <si>
    <t>愛媛地方税滞納整理機構</t>
  </si>
  <si>
    <t>愛媛県後期高齢者医療広域連合　一般会計</t>
  </si>
  <si>
    <t>愛媛県後期高齢者医療広域連合　後期高齢者医療特別会計</t>
  </si>
  <si>
    <t>南予水道企業団</t>
    <rPh sb="0" eb="2">
      <t>ナンヨ</t>
    </rPh>
    <rPh sb="2" eb="4">
      <t>スイドウ</t>
    </rPh>
    <rPh sb="4" eb="6">
      <t>キギョウ</t>
    </rPh>
    <rPh sb="6" eb="7">
      <t>ダン</t>
    </rPh>
    <phoneticPr fontId="5"/>
  </si>
  <si>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</si>
  <si>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</si>
  <si>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</si>
  <si>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</si>
  <si>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</si>
  <si>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</si>
  <si>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</si>
  <si>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</si>
  <si>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</si>
  <si>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</si>
  <si>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</si>
  <si>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</si>
  <si>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</si>
  <si>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</si>
  <si>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</si>
  <si>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</si>
  <si>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</si>
  <si>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類似団体平均を下回っているが、地方債残高は増加傾向であり、今後は普通交付税の減額により財政調整基金等の財源対策用基金の取り崩しを要すると見込んでおり、歳出規模の縮減を図らなければ、基金残額が急激に減少し、将来負担比率も増加していくと考えられる。
　有形固定資産減価償却率についても類似団体平均を下回っているが、公共施設等総合管理計画に基づき、除却・更新など老朽化対策が必要である。
　また、行財政改革を推進し、投資的経費の抑制、地方債の計画的管理による残高の抑制を図り、将来持続可能な財政構造を確立する必要がある。</t>
    <phoneticPr fontId="5"/>
  </si>
  <si>
    <t>　将来負担比率、実質公債費比率ともに類似団体平均を下回っているが、地方債残高は増加傾向であり、また、合併時の「新市建設計画」に伴う普通建設事業に起因する起債の償還開始等で、今後は実質公債費比率が13.5％前後を推移すると予測している。
　また、下水道の施設整備事業による公債費の増加、新病院建設に係る元金償還が本格化するため、公営企業に対する繰出金も今後増加を見込んでいる。
　今後は普通交付税の減額により、厳しい財政運営を迫られると見込まれることから、起債依存型の事業実施を見直し、当初予算編成時において起債の上限枠を設け、公債費の抑制に努める。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</si>
</sst>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0" fillId="0" borderId="0">
      <alignment vertical="center"/>
    </xf>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41"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10" xfId="4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1"/>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61700</c:v>
                </c:pt>
                <c:pt idx="1">
                  <c:v>120168</c:v>
                </c:pt>
                <c:pt idx="2">
                  <c:v>138434</c:v>
                </c:pt>
                <c:pt idx="3">
                  <c:v>119548</c:v>
                </c:pt>
                <c:pt idx="4">
                  <c:v>177763</c:v>
                </c:pt>
              </c:numCache>
            </c:numRef>
          </c:val>
          <c:smooth val="0"/>
        </c:ser>
        <c:dLbls>
          <c:showLegendKey val="0"/>
          <c:showVal val="0"/>
          <c:showCatName val="0"/>
          <c:showSerName val="0"/>
          <c:showPercent val="0"/>
          <c:showBubbleSize val="0"/>
        </c:dLbls>
        <c:marker val="1"/>
        <c:smooth val="0"/>
        <c:axId val="67802856"/>
        <c:axId val="67806776"/>
      </c:lineChart>
      <c:catAx>
        <c:axId val="67802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806776"/>
        <c:crosses val="autoZero"/>
        <c:auto val="1"/>
        <c:lblAlgn val="ctr"/>
        <c:lblOffset val="100"/>
        <c:tickLblSkip val="1"/>
        <c:tickMarkSkip val="1"/>
        <c:noMultiLvlLbl val="0"/>
      </c:catAx>
      <c:valAx>
        <c:axId val="678067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802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8.0500000000000007</c:v>
                </c:pt>
                <c:pt idx="1">
                  <c:v>4.54</c:v>
                </c:pt>
                <c:pt idx="2">
                  <c:v>5.19</c:v>
                </c:pt>
                <c:pt idx="3">
                  <c:v>6.5</c:v>
                </c:pt>
                <c:pt idx="4">
                  <c:v>4.18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c:v>
                </c:pt>
                <c:pt idx="1">
                  <c:v>19.66</c:v>
                </c:pt>
                <c:pt idx="2">
                  <c:v>22.12</c:v>
                </c:pt>
                <c:pt idx="3">
                  <c:v>25.87</c:v>
                </c:pt>
                <c:pt idx="4">
                  <c:v>30.17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7803248"/>
        <c:axId val="67803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5.8</c:v>
                </c:pt>
                <c:pt idx="1">
                  <c:v>1.08</c:v>
                </c:pt>
                <c:pt idx="2">
                  <c:v>2.9</c:v>
                </c:pt>
                <c:pt idx="3">
                  <c:v>5.05</c:v>
                </c:pt>
                <c:pt idx="4">
                  <c:v>0.69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7803248"/>
        <c:axId val="67803640"/>
      </c:lineChart>
      <c:catAx>
        <c:axId val="6780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7803640"/>
        <c:crosses val="autoZero"/>
        <c:auto val="1"/>
        <c:lblAlgn val="ctr"/>
        <c:lblOffset val="100"/>
        <c:tickLblSkip val="1"/>
        <c:tickMarkSkip val="1"/>
        <c:noMultiLvlLbl val="0"/>
      </c:catAx>
      <c:valAx>
        <c:axId val="67803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0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0.32</c:v>
                </c:pt>
                <c:pt idx="2">
                  <c:v>#N/A</c:v>
                </c:pt>
                <c:pt idx="3">
                  <c:v>0.26</c:v>
                </c:pt>
                <c:pt idx="4">
                  <c:v>#N/A</c:v>
                </c:pt>
                <c:pt idx="5">
                  <c:v>0.13</c:v>
                </c:pt>
                <c:pt idx="6">
                  <c:v>#N/A</c:v>
                </c:pt>
                <c:pt idx="7">
                  <c:v>0.1</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育英会奨学資金貸付特別会計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0.54</c:v>
                </c:pt>
                <c:pt idx="2">
                  <c:v>#N/A</c:v>
                </c:pt>
                <c:pt idx="3">
                  <c:v>0</c:v>
                </c:pt>
                <c:pt idx="4">
                  <c:v>#N/A</c:v>
                </c:pt>
                <c:pt idx="5">
                  <c:v>0.11</c:v>
                </c:pt>
                <c:pt idx="6">
                  <c:v>#N/A</c:v>
                </c:pt>
                <c:pt idx="7">
                  <c:v>0.2</c:v>
                </c:pt>
                <c:pt idx="8">
                  <c:v>#N/A</c:v>
                </c:pt>
                <c:pt idx="9">
                  <c:v>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0.05</c:v>
                </c:pt>
                <c:pt idx="4">
                  <c:v>#N/A</c:v>
                </c:pt>
                <c:pt idx="5">
                  <c:v>0.1</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野村介護老人保健施設事業会計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0.77</c:v>
                </c:pt>
                <c:pt idx="2">
                  <c:v>#N/A</c:v>
                </c:pt>
                <c:pt idx="3">
                  <c:v>0.64</c:v>
                </c:pt>
                <c:pt idx="4">
                  <c:v>#N/A</c:v>
                </c:pt>
                <c:pt idx="5">
                  <c:v>0.28000000000000003</c:v>
                </c:pt>
                <c:pt idx="6">
                  <c:v>#N/A</c:v>
                </c:pt>
                <c:pt idx="7">
                  <c:v>0.38</c:v>
                </c:pt>
                <c:pt idx="8">
                  <c:v>#N/A</c:v>
                </c:pt>
                <c:pt idx="9">
                  <c:v>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0.78</c:v>
                </c:pt>
                <c:pt idx="8">
                  <c:v>#N/A</c:v>
                </c:pt>
                <c:pt idx="9">
                  <c:v>0.56000000000000005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0.02</c:v>
                </c:pt>
                <c:pt idx="4">
                  <c:v>#N/A</c:v>
                </c:pt>
                <c:pt idx="5">
                  <c:v>0.22</c:v>
                </c:pt>
                <c:pt idx="6">
                  <c:v>#N/A</c:v>
                </c:pt>
                <c:pt idx="7">
                  <c:v>0.56999999999999995</c:v>
                </c:pt>
                <c:pt idx="8">
                  <c:v>#N/A</c:v>
                </c:pt>
                <c:pt idx="9">
                  <c:v>0.68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7.49</c:v>
                </c:pt>
                <c:pt idx="2">
                  <c:v>#N/A</c:v>
                </c:pt>
                <c:pt idx="3">
                  <c:v>4.5199999999999996</c:v>
                </c:pt>
                <c:pt idx="4">
                  <c:v>#N/A</c:v>
                </c:pt>
                <c:pt idx="5">
                  <c:v>5.0599999999999996</c:v>
                </c:pt>
                <c:pt idx="6">
                  <c:v>#N/A</c:v>
                </c:pt>
                <c:pt idx="7">
                  <c:v>6.29</c:v>
                </c:pt>
                <c:pt idx="8">
                  <c:v>#N/A</c:v>
                </c:pt>
                <c:pt idx="9">
                  <c:v>4.07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4.55</c:v>
                </c:pt>
                <c:pt idx="2">
                  <c:v>#N/A</c:v>
                </c:pt>
                <c:pt idx="3">
                  <c:v>4.7300000000000004</c:v>
                </c:pt>
                <c:pt idx="4">
                  <c:v>#N/A</c:v>
                </c:pt>
                <c:pt idx="5">
                  <c:v>5.17</c:v>
                </c:pt>
                <c:pt idx="6">
                  <c:v>#N/A</c:v>
                </c:pt>
                <c:pt idx="7">
                  <c:v>4.96</c:v>
                </c:pt>
                <c:pt idx="8">
                  <c:v>#N/A</c:v>
                </c:pt>
                <c:pt idx="9">
                  <c:v>5.3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14.55</c:v>
                </c:pt>
                <c:pt idx="2">
                  <c:v>#N/A</c:v>
                </c:pt>
                <c:pt idx="3">
                  <c:v>13.8</c:v>
                </c:pt>
                <c:pt idx="4">
                  <c:v>#N/A</c:v>
                </c:pt>
                <c:pt idx="5">
                  <c:v>10.76</c:v>
                </c:pt>
                <c:pt idx="6">
                  <c:v>#N/A</c:v>
                </c:pt>
                <c:pt idx="7">
                  <c:v>10.64</c:v>
                </c:pt>
                <c:pt idx="8">
                  <c:v>#N/A</c:v>
                </c:pt>
                <c:pt idx="9">
                  <c:v>10.83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7808344"/>
        <c:axId val="67802464"/>
      </c:barChart>
      <c:catAx>
        <c:axId val="6780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802464"/>
        <c:crosses val="autoZero"/>
        <c:auto val="1"/>
        <c:lblAlgn val="ctr"/>
        <c:lblOffset val="100"/>
        <c:tickLblSkip val="1"/>
        <c:tickMarkSkip val="1"/>
        <c:noMultiLvlLbl val="0"/>
      </c:catAx>
      <c:valAx>
        <c:axId val="6780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08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3160</c:v>
                </c:pt>
                <c:pt idx="5">
                  <c:v>3268</c:v>
                </c:pt>
                <c:pt idx="8">
                  <c:v>3400</c:v>
                </c:pt>
                <c:pt idx="11">
                  <c:v>3370</c:v>
                </c:pt>
                <c:pt idx="14">
                  <c:v>3170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173</c:v>
                </c:pt>
                <c:pt idx="3">
                  <c:v>34</c:v>
                </c:pt>
                <c:pt idx="6">
                  <c:v>33</c:v>
                </c:pt>
                <c:pt idx="9">
                  <c:v>31</c:v>
                </c:pt>
                <c:pt idx="12">
                  <c:v>29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5</c:v>
                </c:pt>
                <c:pt idx="6">
                  <c:v>2</c:v>
                </c:pt>
                <c:pt idx="9">
                  <c:v>2</c:v>
                </c:pt>
                <c:pt idx="12">
                  <c:v>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710</c:v>
                </c:pt>
                <c:pt idx="3">
                  <c:v>736</c:v>
                </c:pt>
                <c:pt idx="6">
                  <c:v>873</c:v>
                </c:pt>
                <c:pt idx="9">
                  <c:v>809</c:v>
                </c:pt>
                <c:pt idx="12">
                  <c:v>758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3706</c:v>
                </c:pt>
                <c:pt idx="3">
                  <c:v>3712</c:v>
                </c:pt>
                <c:pt idx="6">
                  <c:v>3775</c:v>
                </c:pt>
                <c:pt idx="9">
                  <c:v>3725</c:v>
                </c:pt>
                <c:pt idx="12">
                  <c:v>3385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7808736"/>
        <c:axId val="67801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1448</c:v>
                </c:pt>
                <c:pt idx="2">
                  <c:v>#N/A</c:v>
                </c:pt>
                <c:pt idx="3">
                  <c:v>#N/A</c:v>
                </c:pt>
                <c:pt idx="4">
                  <c:v>1219</c:v>
                </c:pt>
                <c:pt idx="5">
                  <c:v>#N/A</c:v>
                </c:pt>
                <c:pt idx="6">
                  <c:v>#N/A</c:v>
                </c:pt>
                <c:pt idx="7">
                  <c:v>1283</c:v>
                </c:pt>
                <c:pt idx="8">
                  <c:v>#N/A</c:v>
                </c:pt>
                <c:pt idx="9">
                  <c:v>#N/A</c:v>
                </c:pt>
                <c:pt idx="10">
                  <c:v>1197</c:v>
                </c:pt>
                <c:pt idx="11">
                  <c:v>#N/A</c:v>
                </c:pt>
                <c:pt idx="12">
                  <c:v>#N/A</c:v>
                </c:pt>
                <c:pt idx="13">
                  <c:v>1004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7808736"/>
        <c:axId val="67801288"/>
      </c:lineChart>
      <c:catAx>
        <c:axId val="678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7801288"/>
        <c:crosses val="autoZero"/>
        <c:auto val="1"/>
        <c:lblAlgn val="ctr"/>
        <c:lblOffset val="100"/>
        <c:tickLblSkip val="1"/>
        <c:tickMarkSkip val="1"/>
        <c:noMultiLvlLbl val="0"/>
      </c:catAx>
      <c:valAx>
        <c:axId val="6780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0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30355</c:v>
                </c:pt>
                <c:pt idx="5">
                  <c:v>30297</c:v>
                </c:pt>
                <c:pt idx="8">
                  <c:v>31352</c:v>
                </c:pt>
                <c:pt idx="11">
                  <c:v>31628</c:v>
                </c:pt>
                <c:pt idx="14">
                  <c:v>33344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580</c:v>
                </c:pt>
                <c:pt idx="5">
                  <c:v>541</c:v>
                </c:pt>
                <c:pt idx="8">
                  <c:v>470</c:v>
                </c:pt>
                <c:pt idx="11">
                  <c:v>431</c:v>
                </c:pt>
                <c:pt idx="14">
                  <c:v>408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8744</c:v>
                </c:pt>
                <c:pt idx="5">
                  <c:v>10040</c:v>
                </c:pt>
                <c:pt idx="8">
                  <c:v>10362</c:v>
                </c:pt>
                <c:pt idx="11">
                  <c:v>11091</c:v>
                </c:pt>
                <c:pt idx="14">
                  <c:v>11274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152</c:v>
                </c:pt>
                <c:pt idx="3">
                  <c:v>114</c:v>
                </c:pt>
                <c:pt idx="6">
                  <c:v>134</c:v>
                </c:pt>
                <c:pt idx="9">
                  <c:v>100</c:v>
                </c:pt>
                <c:pt idx="12">
                  <c:v>80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5765</c:v>
                </c:pt>
                <c:pt idx="3">
                  <c:v>5495</c:v>
                </c:pt>
                <c:pt idx="6">
                  <c:v>4522</c:v>
                </c:pt>
                <c:pt idx="9">
                  <c:v>4173</c:v>
                </c:pt>
                <c:pt idx="12">
                  <c:v>3984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c:v>
                </c:pt>
                <c:pt idx="3">
                  <c:v>29</c:v>
                </c:pt>
                <c:pt idx="6">
                  <c:v>25</c:v>
                </c:pt>
                <c:pt idx="9">
                  <c:v>21</c:v>
                </c:pt>
                <c:pt idx="12">
                  <c:v>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7776</c:v>
                </c:pt>
                <c:pt idx="3">
                  <c:v>9604</c:v>
                </c:pt>
                <c:pt idx="6">
                  <c:v>10905</c:v>
                </c:pt>
                <c:pt idx="9">
                  <c:v>10600</c:v>
                </c:pt>
                <c:pt idx="12">
                  <c:v>9958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255</c:v>
                </c:pt>
                <c:pt idx="3">
                  <c:v>225</c:v>
                </c:pt>
                <c:pt idx="6">
                  <c:v>196</c:v>
                </c:pt>
                <c:pt idx="9">
                  <c:v>168</c:v>
                </c:pt>
                <c:pt idx="12">
                  <c:v>142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33601</c:v>
                </c:pt>
                <c:pt idx="3">
                  <c:v>33277</c:v>
                </c:pt>
                <c:pt idx="6">
                  <c:v>34063</c:v>
                </c:pt>
                <c:pt idx="9">
                  <c:v>34796</c:v>
                </c:pt>
                <c:pt idx="12">
                  <c:v>37230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7807560"/>
        <c:axId val="368446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7907</c:v>
                </c:pt>
                <c:pt idx="2">
                  <c:v>#N/A</c:v>
                </c:pt>
                <c:pt idx="3">
                  <c:v>#N/A</c:v>
                </c:pt>
                <c:pt idx="4">
                  <c:v>7866</c:v>
                </c:pt>
                <c:pt idx="5">
                  <c:v>#N/A</c:v>
                </c:pt>
                <c:pt idx="6">
                  <c:v>#N/A</c:v>
                </c:pt>
                <c:pt idx="7">
                  <c:v>7660</c:v>
                </c:pt>
                <c:pt idx="8">
                  <c:v>#N/A</c:v>
                </c:pt>
                <c:pt idx="9">
                  <c:v>#N/A</c:v>
                </c:pt>
                <c:pt idx="10">
                  <c:v>6709</c:v>
                </c:pt>
                <c:pt idx="11">
                  <c:v>#N/A</c:v>
                </c:pt>
                <c:pt idx="12">
                  <c:v>#N/A</c:v>
                </c:pt>
                <c:pt idx="13">
                  <c:v>6385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7807560"/>
        <c:axId val="368446984"/>
      </c:lineChart>
      <c:catAx>
        <c:axId val="6780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8446984"/>
        <c:crosses val="autoZero"/>
        <c:auto val="1"/>
        <c:lblAlgn val="ctr"/>
        <c:lblOffset val="100"/>
        <c:tickLblSkip val="1"/>
        <c:tickMarkSkip val="1"/>
        <c:noMultiLvlLbl val="0"/>
      </c:catAx>
      <c:valAx>
        <c:axId val="36844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0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{34503B53-AEFA-42E8-AEC0-697CD7AF48CA}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{E949FE2C-D16D-49E4-AFFD-2D481E91F012}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{01341485-B60A-47AB-9A3E-5AE4FBD6472B}</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{905F8313-86D2-4C18-98E0-92B75976E9DE}</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{125BB44C-CFB4-4C4C-9C7E-C12196C3B825}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c:v>
                </c:pt>
                <c:pt idx="4">
                  <c:v>52.8</c:v>
                </c:pt>
              </c:numCache>
            </c:numRef>
          </c:xVal>
          <c:yVal>
            <c:numRef>
              <c:f>公会計指標分析・財政指標組合せ分析表!$K$51:$O$51</c:f>
              <c:numCache>
                <c:formatCode>#,##0.0;"▲ "#,##0.0</c:formatCode>
                <c:ptCount val="5"/>
                <c:pt idx="3">
                  <c:v>50.2</c:v>
                </c:pt>
                <c:pt idx="4">
                  <c:v>49.4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{C3B8D3D0-6269-42C6-B941-CD7A1C4F428B}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{F1DB43DF-9BC9-4639-BBC7-37416958159B}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{C6AF262A-1C59-4072-992F-6EBCC0C6BE7F}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{DCFD280C-9B0F-49E3-8482-1CFF51D99C56}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{A02E897E-285A-4318-AFBF-2533BBCE8512}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68445808"/>
        <c:axId val="368445416"/>
      </c:scatterChart>
      <c:valAx>
        <c:axId val="368445808"/>
        <c:scaling>
          <c:orientation val="minMax"/>
          <c:max val="55.300000000000004"/>
          <c:min val="52.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445416"/>
        <c:crosses val="autoZero"/>
        <c:crossBetween val="midCat"/>
      </c:valAx>
      <c:valAx>
        <c:axId val="368445416"/>
        <c:scaling>
          <c:orientation val="minMax"/>
          <c:max val="60.1"/>
          <c:min val="48.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44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{9018CC71-DB05-44F3-89B2-3C2ED1F7C9A6}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{B7541E27-7268-422A-A4E4-E7F6BC4DBDBD}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{A8705F2D-BD8A-49F8-90C4-6FF8BEF7C505}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{AD48E002-D7A9-41E3-8BDA-F6D817E6D0C3}</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{8F58E97C-511C-4F12-8C48-92F4E2DC78BE}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10.3</c:v>
                </c:pt>
                <c:pt idx="2">
                  <c:v>9.6999999999999993</c:v>
                </c:pt>
                <c:pt idx="3">
                  <c:v>9.1</c:v>
                </c:pt>
                <c:pt idx="4">
                  <c:v>8.6999999999999993</c:v>
                </c:pt>
              </c:numCache>
            </c:numRef>
          </c:xVal>
          <c:yVal>
            <c:numRef>
              <c:f>公会計指標分析・財政指標組合せ分析表!$K$73:$O$73</c:f>
              <c:numCache>
                <c:formatCode>#,##0.0;"▲ "#,##0.0</c:formatCode>
                <c:ptCount val="5"/>
                <c:pt idx="0">
                  <c:v>58.3</c:v>
                </c:pt>
                <c:pt idx="1">
                  <c:v>57.7</c:v>
                </c:pt>
                <c:pt idx="2">
                  <c:v>57.4</c:v>
                </c:pt>
                <c:pt idx="3">
                  <c:v>50.2</c:v>
                </c:pt>
                <c:pt idx="4">
                  <c:v>49.4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{2C77D593-023E-4E9A-A376-8D72ECD3C3AD}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{22079500-0B66-453D-AD98-0DCD9FC26B55}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{F5389C4A-AE93-495F-B699-F620D9C850B8}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{ABAF07E1-3320-44A0-B9B0-BA5ED794371E}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{2AA91FC3-410D-47C8-BF47-38773D0CD40B}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68447376"/>
        <c:axId val="368447768"/>
      </c:scatterChart>
      <c:valAx>
        <c:axId val="368447376"/>
        <c:scaling>
          <c:orientation val="minMax"/>
          <c:max val="13.2"/>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447768"/>
        <c:crosses val="autoZero"/>
        <c:crossBetween val="midCat"/>
      </c:valAx>
      <c:valAx>
        <c:axId val="368447768"/>
        <c:scaling>
          <c:orientation val="minMax"/>
          <c:max val="8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4473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算定分子において</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元利償還金</a:t>
          </a:r>
          <a:r>
            <a:rPr kumimoji="1" lang="ja-JP" altLang="en-US" sz="1200">
              <a:solidFill>
                <a:schemeClr val="dk1"/>
              </a:solidFill>
              <a:effectLst/>
              <a:latin typeface="+mn-lt"/>
              <a:ea typeface="+mn-ea"/>
              <a:cs typeface="+mn-cs"/>
            </a:rPr>
            <a:t>については、平成</a:t>
          </a:r>
          <a:r>
            <a:rPr kumimoji="1" lang="en-US" altLang="ja-JP" sz="1200">
              <a:solidFill>
                <a:schemeClr val="dk1"/>
              </a:solidFill>
              <a:effectLst/>
              <a:latin typeface="+mn-lt"/>
              <a:ea typeface="+mn-ea"/>
              <a:cs typeface="+mn-cs"/>
            </a:rPr>
            <a:t>15</a:t>
          </a:r>
          <a:r>
            <a:rPr kumimoji="1" lang="ja-JP" altLang="en-US" sz="1200">
              <a:solidFill>
                <a:schemeClr val="dk1"/>
              </a:solidFill>
              <a:effectLst/>
              <a:latin typeface="+mn-lt"/>
              <a:ea typeface="+mn-ea"/>
              <a:cs typeface="+mn-cs"/>
            </a:rPr>
            <a:t>年度及び平成</a:t>
          </a:r>
          <a:r>
            <a:rPr kumimoji="1" lang="en-US" altLang="ja-JP" sz="1200">
              <a:solidFill>
                <a:schemeClr val="dk1"/>
              </a:solidFill>
              <a:effectLst/>
              <a:latin typeface="+mn-lt"/>
              <a:ea typeface="+mn-ea"/>
              <a:cs typeface="+mn-cs"/>
            </a:rPr>
            <a:t>16</a:t>
          </a:r>
          <a:r>
            <a:rPr kumimoji="1" lang="ja-JP" altLang="en-US" sz="1200">
              <a:solidFill>
                <a:schemeClr val="dk1"/>
              </a:solidFill>
              <a:effectLst/>
              <a:latin typeface="+mn-lt"/>
              <a:ea typeface="+mn-ea"/>
              <a:cs typeface="+mn-cs"/>
            </a:rPr>
            <a:t>年度許可分</a:t>
          </a:r>
          <a:r>
            <a:rPr kumimoji="1" lang="ja-JP" altLang="ja-JP" sz="1200">
              <a:solidFill>
                <a:schemeClr val="dk1"/>
              </a:solidFill>
              <a:effectLst/>
              <a:latin typeface="+mn-lt"/>
              <a:ea typeface="+mn-ea"/>
              <a:cs typeface="+mn-cs"/>
            </a:rPr>
            <a:t>である過疎対策事業債</a:t>
          </a:r>
          <a:r>
            <a:rPr kumimoji="1" lang="ja-JP" altLang="en-US" sz="1200">
              <a:solidFill>
                <a:schemeClr val="dk1"/>
              </a:solidFill>
              <a:effectLst/>
              <a:latin typeface="+mn-lt"/>
              <a:ea typeface="+mn-ea"/>
              <a:cs typeface="+mn-cs"/>
            </a:rPr>
            <a:t>の償還終了等により前年度対比では減額となっている。</a:t>
          </a:r>
          <a:endParaRPr kumimoji="1" lang="en-US" altLang="ja-JP" sz="1200">
            <a:solidFill>
              <a:schemeClr val="dk1"/>
            </a:solidFill>
            <a:effectLst/>
            <a:latin typeface="+mn-lt"/>
            <a:ea typeface="+mn-ea"/>
            <a:cs typeface="+mn-cs"/>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また、公営企業債の元利償還金に対する繰入金についても病院事業、介護サービス事業については増額となった一方で水道事業については大幅な減額となったため前年度対比で減額となっている。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しかし今後は、</a:t>
          </a:r>
          <a:r>
            <a:rPr kumimoji="1" lang="ja-JP" altLang="ja-JP" sz="1200">
              <a:solidFill>
                <a:schemeClr val="dk1"/>
              </a:solidFill>
              <a:effectLst/>
              <a:latin typeface="+mn-lt"/>
              <a:ea typeface="+mn-ea"/>
              <a:cs typeface="+mn-cs"/>
            </a:rPr>
            <a:t>新病院建設にかかる元利償還が平成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年度から本格的に開始されており、加えて、一般単独事業に</a:t>
          </a:r>
          <a:r>
            <a:rPr kumimoji="1" lang="ja-JP" altLang="en-US" sz="1200">
              <a:solidFill>
                <a:schemeClr val="dk1"/>
              </a:solidFill>
              <a:effectLst/>
              <a:latin typeface="+mn-lt"/>
              <a:ea typeface="+mn-ea"/>
              <a:cs typeface="+mn-cs"/>
            </a:rPr>
            <a:t>おいても近年の</a:t>
          </a:r>
          <a:r>
            <a:rPr kumimoji="1" lang="ja-JP" altLang="ja-JP" sz="1200">
              <a:solidFill>
                <a:schemeClr val="dk1"/>
              </a:solidFill>
              <a:effectLst/>
              <a:latin typeface="+mn-lt"/>
              <a:ea typeface="+mn-ea"/>
              <a:cs typeface="+mn-cs"/>
            </a:rPr>
            <a:t>大型施設建設の元利償還が開始され、指標は上昇していくと見込まれる。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算定分子においては公営企業債等繰入見込額等及び退職手当負担見込額などが減額となった一方で地方債現在高については年々増額しており、将来負担額は前年度に比べ</a:t>
          </a:r>
          <a:r>
            <a:rPr kumimoji="1" lang="en-US" altLang="ja-JP" sz="1200">
              <a:latin typeface="ＭＳ ゴシック" pitchFamily="49" charset="-128"/>
              <a:ea typeface="ＭＳ ゴシック" pitchFamily="49" charset="-128"/>
            </a:rPr>
            <a:t>1,553</a:t>
          </a:r>
          <a:r>
            <a:rPr kumimoji="1" lang="ja-JP" altLang="en-US" sz="1200">
              <a:latin typeface="ＭＳ ゴシック" pitchFamily="49" charset="-128"/>
              <a:ea typeface="ＭＳ ゴシック" pitchFamily="49" charset="-128"/>
            </a:rPr>
            <a:t>百万円の増額となった。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なお、充当可能財源等については、基準財政需要額算入見込額の大幅な増額により前年度に比べ</a:t>
          </a:r>
          <a:r>
            <a:rPr kumimoji="1" lang="en-US" altLang="ja-JP" sz="1200">
              <a:latin typeface="ＭＳ ゴシック" pitchFamily="49" charset="-128"/>
              <a:ea typeface="ＭＳ ゴシック" pitchFamily="49" charset="-128"/>
            </a:rPr>
            <a:t>1,876</a:t>
          </a:r>
          <a:r>
            <a:rPr kumimoji="1" lang="ja-JP" altLang="en-US" sz="1200">
              <a:latin typeface="ＭＳ ゴシック" pitchFamily="49" charset="-128"/>
              <a:ea typeface="ＭＳ ゴシック" pitchFamily="49" charset="-128"/>
            </a:rPr>
            <a:t>百万円増額となった。</a:t>
          </a:r>
        </a:p>
        <a:p>
          <a:r>
            <a:rPr kumimoji="1" lang="ja-JP" altLang="en-US" sz="1200">
              <a:latin typeface="ＭＳ ゴシック" pitchFamily="49" charset="-128"/>
              <a:ea typeface="ＭＳ ゴシック" pitchFamily="49" charset="-128"/>
            </a:rPr>
            <a:t>　他会計への繰入については、下水道事業、新病院建設及び介護老人保健施設増築にかかる企業債の借入があり、前年度に比べ減額となっているものの増加は不可避である。</a:t>
          </a:r>
        </a:p>
        <a:p>
          <a:r>
            <a:rPr kumimoji="1" lang="ja-JP" altLang="en-US" sz="1200">
              <a:latin typeface="ＭＳ ゴシック" pitchFamily="49" charset="-128"/>
              <a:ea typeface="ＭＳ ゴシック" pitchFamily="49" charset="-128"/>
            </a:rPr>
            <a:t>　地方債残高についても年々増加し平成</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年度にピークを迎える見込みとなっている。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今後も普通交付税の減額等により財政調整基金等の財源対策用基金残高についても減少していくと予想されるため、将来負担比率は増加していくと考えられる。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357505"/>
          <a:ext cx="1384935"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86677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8667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2401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467094" y="3743101"/>
          <a:ext cx="8547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latin typeface="ＭＳ Ｐゴシック"/>
            </a:rPr>
            <a:t>　</a:t>
          </a:r>
          <a:r>
            <a:rPr lang="ja-JP" altLang="ja-JP" sz="1100">
              <a:solidFill>
                <a:schemeClr val="dk1"/>
              </a:solidFill>
              <a:effectLst/>
              <a:latin typeface="+mn-lt"/>
              <a:ea typeface="+mn-ea"/>
              <a:cs typeface="+mn-cs"/>
            </a:rPr>
            <a:t>　当市は</a:t>
          </a:r>
          <a:r>
            <a:rPr lang="en-US" altLang="ja-JP" sz="1100">
              <a:solidFill>
                <a:schemeClr val="dk1"/>
              </a:solidFill>
              <a:effectLst/>
              <a:latin typeface="+mn-lt"/>
              <a:ea typeface="+mn-ea"/>
              <a:cs typeface="+mn-cs"/>
            </a:rPr>
            <a:t>514.34k㎡</a:t>
          </a:r>
          <a:r>
            <a:rPr lang="ja-JP" altLang="ja-JP" sz="1100">
              <a:solidFill>
                <a:schemeClr val="dk1"/>
              </a:solidFill>
              <a:effectLst/>
              <a:latin typeface="+mn-lt"/>
              <a:ea typeface="+mn-ea"/>
              <a:cs typeface="+mn-cs"/>
            </a:rPr>
            <a:t>に及ぶ広範な区域に、旧５町ごとに様々な施設（目的が重複する施設等）があり、また、老朽化も著しく、有形固定資産減価償却率は前年度と比較して微減、また類似団体と比較して平均を下回っているが</a:t>
          </a:r>
          <a:endParaRPr lang="ja-JP" altLang="ja-JP">
            <a:effectLst/>
          </a:endParaRPr>
        </a:p>
        <a:p>
          <a:pPr eaLnBrk="1" fontAlgn="auto" latinLnBrk="0" hangingPunct="1"/>
          <a:r>
            <a:rPr lang="ja-JP" altLang="ja-JP" sz="1100">
              <a:solidFill>
                <a:schemeClr val="dk1"/>
              </a:solidFill>
              <a:effectLst/>
              <a:latin typeface="+mn-lt"/>
              <a:ea typeface="+mn-ea"/>
              <a:cs typeface="+mn-cs"/>
            </a:rPr>
            <a:t>、公共施設等総合管理計画に基づき、施設の統廃合を含め全体の見直しを行い、適正な施設運営に努める。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38938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1937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0999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58415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57477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54893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539556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1371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043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478493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469494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443272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43427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0805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39905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08051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400550" y="4644813"/>
          <a:ext cx="1270" cy="121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453255" y="586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313555" y="5863166"/>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453255" y="442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313555" y="4644813"/>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4453255" y="4934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351655" y="50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3640455" y="52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44027</xdr:rowOff>
    </xdr:from>
    <xdr:to>
      <xdr:col>3</xdr:col>
      <xdr:colOff>1222375</xdr:colOff>
      <xdr:row>31</xdr:row>
      <xdr:rowOff>145627</xdr:rowOff>
    </xdr:to>
    <xdr:sp macro="" textlink="">
      <xdr:nvSpPr>
        <xdr:cNvPr id="77" name="円/楕円 76"/>
        <xdr:cNvSpPr/>
      </xdr:nvSpPr>
      <xdr:spPr>
        <a:xfrm>
          <a:off x="4351655" y="52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22454</xdr:rowOff>
    </xdr:from>
    <xdr:ext cx="405111" cy="259045"/>
    <xdr:sp macro="" textlink="">
      <xdr:nvSpPr>
        <xdr:cNvPr id="78" name="有形固定資産減価償却率該当値テキスト"/>
        <xdr:cNvSpPr txBox="1"/>
      </xdr:nvSpPr>
      <xdr:spPr>
        <a:xfrm>
          <a:off x="4453255" y="521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29633</xdr:rowOff>
    </xdr:from>
    <xdr:to>
      <xdr:col>3</xdr:col>
      <xdr:colOff>511175</xdr:colOff>
      <xdr:row>31</xdr:row>
      <xdr:rowOff>131233</xdr:rowOff>
    </xdr:to>
    <xdr:sp macro="" textlink="">
      <xdr:nvSpPr>
        <xdr:cNvPr id="79" name="円/楕円 78"/>
        <xdr:cNvSpPr/>
      </xdr:nvSpPr>
      <xdr:spPr>
        <a:xfrm>
          <a:off x="3640455" y="52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80433</xdr:rowOff>
    </xdr:from>
    <xdr:to>
      <xdr:col>3</xdr:col>
      <xdr:colOff>1171575</xdr:colOff>
      <xdr:row>31</xdr:row>
      <xdr:rowOff>94827</xdr:rowOff>
    </xdr:to>
    <xdr:cxnSp macro="">
      <xdr:nvCxnSpPr>
        <xdr:cNvPr id="80" name="直線コネクタ 79"/>
        <xdr:cNvCxnSpPr/>
      </xdr:nvCxnSpPr>
      <xdr:spPr>
        <a:xfrm>
          <a:off x="3691255" y="527727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475998" y="53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147760</xdr:rowOff>
    </xdr:from>
    <xdr:ext cx="405111" cy="259045"/>
    <xdr:sp macro="" textlink="">
      <xdr:nvSpPr>
        <xdr:cNvPr id="82" name="n_1mainValue有形固定資産減価償却率"/>
        <xdr:cNvSpPr txBox="1"/>
      </xdr:nvSpPr>
      <xdr:spPr>
        <a:xfrm>
          <a:off x="3475998" y="500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862965" y="72624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346825" y="98723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691515" y="68922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691515" y="5775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221480" y="566547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311015"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133215"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311015"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13321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311015" y="589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171315"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401695" y="630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111125</xdr:rowOff>
    </xdr:from>
    <xdr:to>
      <xdr:col>6</xdr:col>
      <xdr:colOff>561975</xdr:colOff>
      <xdr:row>37</xdr:row>
      <xdr:rowOff>41275</xdr:rowOff>
    </xdr:to>
    <xdr:sp macro="" textlink="">
      <xdr:nvSpPr>
        <xdr:cNvPr id="66" name="円/楕円 65"/>
        <xdr:cNvSpPr/>
      </xdr:nvSpPr>
      <xdr:spPr>
        <a:xfrm>
          <a:off x="4171315" y="614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89552</xdr:rowOff>
    </xdr:from>
    <xdr:ext cx="405111" cy="259045"/>
    <xdr:sp macro="" textlink="">
      <xdr:nvSpPr>
        <xdr:cNvPr id="67" name="【道路】&#10;有形固定資産減価償却率該当値テキスト"/>
        <xdr:cNvSpPr txBox="1"/>
      </xdr:nvSpPr>
      <xdr:spPr>
        <a:xfrm>
          <a:off x="4311015"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116840</xdr:rowOff>
    </xdr:from>
    <xdr:to>
      <xdr:col>5</xdr:col>
      <xdr:colOff>409575</xdr:colOff>
      <xdr:row>37</xdr:row>
      <xdr:rowOff>46990</xdr:rowOff>
    </xdr:to>
    <xdr:sp macro="" textlink="">
      <xdr:nvSpPr>
        <xdr:cNvPr id="68" name="円/楕円 67"/>
        <xdr:cNvSpPr/>
      </xdr:nvSpPr>
      <xdr:spPr>
        <a:xfrm>
          <a:off x="3401695" y="6151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161925</xdr:rowOff>
    </xdr:from>
    <xdr:to>
      <xdr:col>6</xdr:col>
      <xdr:colOff>511175</xdr:colOff>
      <xdr:row>36</xdr:row>
      <xdr:rowOff>167640</xdr:rowOff>
    </xdr:to>
    <xdr:cxnSp macro="">
      <xdr:nvCxnSpPr>
        <xdr:cNvPr id="69" name="直線コネクタ 68"/>
        <xdr:cNvCxnSpPr/>
      </xdr:nvCxnSpPr>
      <xdr:spPr>
        <a:xfrm flipV="1">
          <a:off x="3452495" y="6196965"/>
          <a:ext cx="7696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20972</xdr:rowOff>
    </xdr:from>
    <xdr:ext cx="405111" cy="259045"/>
    <xdr:sp macro="" textlink="">
      <xdr:nvSpPr>
        <xdr:cNvPr id="70" name="n_1aveValue【道路】&#10;有形固定資産減価償却率"/>
        <xdr:cNvSpPr txBox="1"/>
      </xdr:nvSpPr>
      <xdr:spPr>
        <a:xfrm>
          <a:off x="3237238"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63517</xdr:rowOff>
    </xdr:from>
    <xdr:ext cx="405111" cy="259045"/>
    <xdr:sp macro="" textlink="">
      <xdr:nvSpPr>
        <xdr:cNvPr id="71" name="n_1mainValue【道路】&#10;有形固定資産減価償却率"/>
        <xdr:cNvSpPr txBox="1"/>
      </xdr:nvSpPr>
      <xdr:spPr>
        <a:xfrm>
          <a:off x="3237238"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556341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5522156"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5522156"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5522156"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9446260" y="5692513"/>
          <a:ext cx="0" cy="112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9535795" y="682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9357995" y="682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9535795" y="54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9357995" y="56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8" name="【道路】&#10;一人当たり延長平均値テキスト"/>
        <xdr:cNvSpPr txBox="1"/>
      </xdr:nvSpPr>
      <xdr:spPr>
        <a:xfrm>
          <a:off x="9535795" y="6375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9396095" y="6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8649335" y="64749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109593</xdr:rowOff>
    </xdr:from>
    <xdr:to>
      <xdr:col>15</xdr:col>
      <xdr:colOff>231775</xdr:colOff>
      <xdr:row>34</xdr:row>
      <xdr:rowOff>39743</xdr:rowOff>
    </xdr:to>
    <xdr:sp macro="" textlink="">
      <xdr:nvSpPr>
        <xdr:cNvPr id="106" name="円/楕円 105"/>
        <xdr:cNvSpPr/>
      </xdr:nvSpPr>
      <xdr:spPr>
        <a:xfrm>
          <a:off x="9396095" y="56417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62620</xdr:rowOff>
    </xdr:from>
    <xdr:ext cx="534377" cy="259045"/>
    <xdr:sp macro="" textlink="">
      <xdr:nvSpPr>
        <xdr:cNvPr id="107" name="【道路】&#10;一人当たり延長該当値テキスト"/>
        <xdr:cNvSpPr txBox="1"/>
      </xdr:nvSpPr>
      <xdr:spPr>
        <a:xfrm>
          <a:off x="9535795" y="55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131493</xdr:rowOff>
    </xdr:from>
    <xdr:to>
      <xdr:col>14</xdr:col>
      <xdr:colOff>79375</xdr:colOff>
      <xdr:row>34</xdr:row>
      <xdr:rowOff>61643</xdr:rowOff>
    </xdr:to>
    <xdr:sp macro="" textlink="">
      <xdr:nvSpPr>
        <xdr:cNvPr id="108" name="円/楕円 107"/>
        <xdr:cNvSpPr/>
      </xdr:nvSpPr>
      <xdr:spPr>
        <a:xfrm>
          <a:off x="8649335" y="56636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160393</xdr:rowOff>
    </xdr:from>
    <xdr:to>
      <xdr:col>15</xdr:col>
      <xdr:colOff>180975</xdr:colOff>
      <xdr:row>34</xdr:row>
      <xdr:rowOff>10843</xdr:rowOff>
    </xdr:to>
    <xdr:cxnSp macro="">
      <xdr:nvCxnSpPr>
        <xdr:cNvPr id="109" name="直線コネクタ 108"/>
        <xdr:cNvCxnSpPr/>
      </xdr:nvCxnSpPr>
      <xdr:spPr>
        <a:xfrm flipV="1">
          <a:off x="8677275" y="5692513"/>
          <a:ext cx="769620" cy="1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25933</xdr:rowOff>
    </xdr:from>
    <xdr:ext cx="534377" cy="259045"/>
    <xdr:sp macro="" textlink="">
      <xdr:nvSpPr>
        <xdr:cNvPr id="110" name="n_1aveValue【道路】&#10;一人当たり延長"/>
        <xdr:cNvSpPr txBox="1"/>
      </xdr:nvSpPr>
      <xdr:spPr>
        <a:xfrm>
          <a:off x="8465965" y="65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32</xdr:row>
      <xdr:rowOff>78170</xdr:rowOff>
    </xdr:from>
    <xdr:ext cx="534377" cy="259045"/>
    <xdr:sp macro="" textlink="">
      <xdr:nvSpPr>
        <xdr:cNvPr id="111" name="n_1mainValue【道路】&#10;一人当たり延長"/>
        <xdr:cNvSpPr txBox="1"/>
      </xdr:nvSpPr>
      <xdr:spPr>
        <a:xfrm>
          <a:off x="8465965" y="54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221480" y="93306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311015"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133215" y="1059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311015" y="910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133215" y="9330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311015" y="9822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171315" y="984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401695"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13970</xdr:rowOff>
    </xdr:from>
    <xdr:to>
      <xdr:col>6</xdr:col>
      <xdr:colOff>561975</xdr:colOff>
      <xdr:row>57</xdr:row>
      <xdr:rowOff>115570</xdr:rowOff>
    </xdr:to>
    <xdr:sp macro="" textlink="">
      <xdr:nvSpPr>
        <xdr:cNvPr id="149" name="円/楕円 148"/>
        <xdr:cNvSpPr/>
      </xdr:nvSpPr>
      <xdr:spPr>
        <a:xfrm>
          <a:off x="4171315"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36847</xdr:rowOff>
    </xdr:from>
    <xdr:ext cx="405111" cy="259045"/>
    <xdr:sp macro="" textlink="">
      <xdr:nvSpPr>
        <xdr:cNvPr id="150" name="【橋りょう・トンネル】&#10;有形固定資産減価償却率該当値テキスト"/>
        <xdr:cNvSpPr txBox="1"/>
      </xdr:nvSpPr>
      <xdr:spPr>
        <a:xfrm>
          <a:off x="4311015" y="94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52070</xdr:rowOff>
    </xdr:from>
    <xdr:to>
      <xdr:col>5</xdr:col>
      <xdr:colOff>409575</xdr:colOff>
      <xdr:row>57</xdr:row>
      <xdr:rowOff>153670</xdr:rowOff>
    </xdr:to>
    <xdr:sp macro="" textlink="">
      <xdr:nvSpPr>
        <xdr:cNvPr id="151" name="円/楕円 150"/>
        <xdr:cNvSpPr/>
      </xdr:nvSpPr>
      <xdr:spPr>
        <a:xfrm>
          <a:off x="3401695"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64770</xdr:rowOff>
    </xdr:from>
    <xdr:to>
      <xdr:col>6</xdr:col>
      <xdr:colOff>511175</xdr:colOff>
      <xdr:row>57</xdr:row>
      <xdr:rowOff>102870</xdr:rowOff>
    </xdr:to>
    <xdr:cxnSp macro="">
      <xdr:nvCxnSpPr>
        <xdr:cNvPr id="152" name="直線コネクタ 151"/>
        <xdr:cNvCxnSpPr/>
      </xdr:nvCxnSpPr>
      <xdr:spPr>
        <a:xfrm flipV="1">
          <a:off x="3452495" y="9620250"/>
          <a:ext cx="7696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60977</xdr:rowOff>
    </xdr:from>
    <xdr:ext cx="405111" cy="259045"/>
    <xdr:sp macro="" textlink="">
      <xdr:nvSpPr>
        <xdr:cNvPr id="153" name="n_1aveValue【橋りょう・トンネル】&#10;有形固定資産減価償却率"/>
        <xdr:cNvSpPr txBox="1"/>
      </xdr:nvSpPr>
      <xdr:spPr>
        <a:xfrm>
          <a:off x="3237238"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170197</xdr:rowOff>
    </xdr:from>
    <xdr:ext cx="405111" cy="259045"/>
    <xdr:sp macro="" textlink="">
      <xdr:nvSpPr>
        <xdr:cNvPr id="154" name="n_1mainValue【橋りょう・トンネル】&#10;有形固定資産減価償却率"/>
        <xdr:cNvSpPr txBox="1"/>
      </xdr:nvSpPr>
      <xdr:spPr>
        <a:xfrm>
          <a:off x="3237238"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5458036"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9446260" y="9387912"/>
          <a:ext cx="0" cy="140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9535795" y="107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9357995" y="1079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9535795" y="9166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9357995" y="938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13585</xdr:rowOff>
    </xdr:from>
    <xdr:ext cx="599010" cy="259045"/>
    <xdr:sp macro="" textlink="">
      <xdr:nvSpPr>
        <xdr:cNvPr id="183" name="【橋りょう・トンネル】&#10;一人当たり有形固定資産（償却資産）額平均値テキスト"/>
        <xdr:cNvSpPr txBox="1"/>
      </xdr:nvSpPr>
      <xdr:spPr>
        <a:xfrm>
          <a:off x="9535795" y="100719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9396095" y="10220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8649335" y="102518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9257</xdr:rowOff>
    </xdr:from>
    <xdr:to>
      <xdr:col>15</xdr:col>
      <xdr:colOff>231775</xdr:colOff>
      <xdr:row>63</xdr:row>
      <xdr:rowOff>110857</xdr:rowOff>
    </xdr:to>
    <xdr:sp macro="" textlink="">
      <xdr:nvSpPr>
        <xdr:cNvPr id="191" name="円/楕円 190"/>
        <xdr:cNvSpPr/>
      </xdr:nvSpPr>
      <xdr:spPr>
        <a:xfrm>
          <a:off x="9396095" y="1057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159134</xdr:rowOff>
    </xdr:from>
    <xdr:ext cx="534377" cy="259045"/>
    <xdr:sp macro="" textlink="">
      <xdr:nvSpPr>
        <xdr:cNvPr id="192" name="【橋りょう・トンネル】&#10;一人当たり有形固定資産（償却資産）額該当値テキスト"/>
        <xdr:cNvSpPr txBox="1"/>
      </xdr:nvSpPr>
      <xdr:spPr>
        <a:xfrm>
          <a:off x="9535795" y="1055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98,474</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13722</xdr:rowOff>
    </xdr:from>
    <xdr:to>
      <xdr:col>14</xdr:col>
      <xdr:colOff>79375</xdr:colOff>
      <xdr:row>63</xdr:row>
      <xdr:rowOff>115322</xdr:rowOff>
    </xdr:to>
    <xdr:sp macro="" textlink="">
      <xdr:nvSpPr>
        <xdr:cNvPr id="193" name="円/楕円 192"/>
        <xdr:cNvSpPr/>
      </xdr:nvSpPr>
      <xdr:spPr>
        <a:xfrm>
          <a:off x="8649335" y="105750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60057</xdr:rowOff>
    </xdr:from>
    <xdr:to>
      <xdr:col>15</xdr:col>
      <xdr:colOff>180975</xdr:colOff>
      <xdr:row>63</xdr:row>
      <xdr:rowOff>64522</xdr:rowOff>
    </xdr:to>
    <xdr:cxnSp macro="">
      <xdr:nvCxnSpPr>
        <xdr:cNvPr id="194" name="直線コネクタ 193"/>
        <xdr:cNvCxnSpPr/>
      </xdr:nvCxnSpPr>
      <xdr:spPr>
        <a:xfrm flipV="1">
          <a:off x="8677275" y="10621377"/>
          <a:ext cx="76962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143936</xdr:rowOff>
    </xdr:from>
    <xdr:ext cx="599010" cy="259045"/>
    <xdr:sp macro="" textlink="">
      <xdr:nvSpPr>
        <xdr:cNvPr id="195" name="n_1aveValue【橋りょう・トンネル】&#10;一人当たり有形固定資産（償却資産）額"/>
        <xdr:cNvSpPr txBox="1"/>
      </xdr:nvSpPr>
      <xdr:spPr>
        <a:xfrm>
          <a:off x="8433649" y="1003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106449</xdr:rowOff>
    </xdr:from>
    <xdr:ext cx="534377" cy="259045"/>
    <xdr:sp macro="" textlink="">
      <xdr:nvSpPr>
        <xdr:cNvPr id="196" name="n_1mainValue【橋りょう・トンネル】&#10;一人当たり有形固定資産（償却資産）額"/>
        <xdr:cNvSpPr txBox="1"/>
      </xdr:nvSpPr>
      <xdr:spPr>
        <a:xfrm>
          <a:off x="8465966" y="106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221480" y="13141452"/>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311015" y="1441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133215" y="144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311015" y="12920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133215" y="1314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4311015" y="13950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171315"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401695" y="1391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101600</xdr:rowOff>
    </xdr:from>
    <xdr:to>
      <xdr:col>6</xdr:col>
      <xdr:colOff>561975</xdr:colOff>
      <xdr:row>82</xdr:row>
      <xdr:rowOff>31750</xdr:rowOff>
    </xdr:to>
    <xdr:sp macro="" textlink="">
      <xdr:nvSpPr>
        <xdr:cNvPr id="232" name="円/楕円 231"/>
        <xdr:cNvSpPr/>
      </xdr:nvSpPr>
      <xdr:spPr>
        <a:xfrm>
          <a:off x="4171315" y="13680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124477</xdr:rowOff>
    </xdr:from>
    <xdr:ext cx="405111" cy="259045"/>
    <xdr:sp macro="" textlink="">
      <xdr:nvSpPr>
        <xdr:cNvPr id="233" name="【公営住宅】&#10;有形固定資産減価償却率該当値テキスト"/>
        <xdr:cNvSpPr txBox="1"/>
      </xdr:nvSpPr>
      <xdr:spPr>
        <a:xfrm>
          <a:off x="4311015"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138176</xdr:rowOff>
    </xdr:from>
    <xdr:to>
      <xdr:col>5</xdr:col>
      <xdr:colOff>409575</xdr:colOff>
      <xdr:row>82</xdr:row>
      <xdr:rowOff>68326</xdr:rowOff>
    </xdr:to>
    <xdr:sp macro="" textlink="">
      <xdr:nvSpPr>
        <xdr:cNvPr id="234" name="円/楕円 233"/>
        <xdr:cNvSpPr/>
      </xdr:nvSpPr>
      <xdr:spPr>
        <a:xfrm>
          <a:off x="3401695" y="13717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152400</xdr:rowOff>
    </xdr:from>
    <xdr:to>
      <xdr:col>6</xdr:col>
      <xdr:colOff>511175</xdr:colOff>
      <xdr:row>82</xdr:row>
      <xdr:rowOff>17526</xdr:rowOff>
    </xdr:to>
    <xdr:cxnSp macro="">
      <xdr:nvCxnSpPr>
        <xdr:cNvPr id="235" name="直線コネクタ 234"/>
        <xdr:cNvCxnSpPr/>
      </xdr:nvCxnSpPr>
      <xdr:spPr>
        <a:xfrm flipV="1">
          <a:off x="3452495" y="13731240"/>
          <a:ext cx="7696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86885</xdr:rowOff>
    </xdr:from>
    <xdr:ext cx="405111" cy="259045"/>
    <xdr:sp macro="" textlink="">
      <xdr:nvSpPr>
        <xdr:cNvPr id="236" name="n_1aveValue【公営住宅】&#10;有形固定資産減価償却率"/>
        <xdr:cNvSpPr txBox="1"/>
      </xdr:nvSpPr>
      <xdr:spPr>
        <a:xfrm>
          <a:off x="3237238" y="1400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84853</xdr:rowOff>
    </xdr:from>
    <xdr:ext cx="405111" cy="259045"/>
    <xdr:sp macro="" textlink="">
      <xdr:nvSpPr>
        <xdr:cNvPr id="237" name="n_1mainValue【公営住宅】&#10;有形固定資産減価償却率"/>
        <xdr:cNvSpPr txBox="1"/>
      </xdr:nvSpPr>
      <xdr:spPr>
        <a:xfrm>
          <a:off x="3237238" y="1349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556341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556341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556341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9446260" y="13379501"/>
          <a:ext cx="0" cy="96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9535795" y="143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9357995" y="14342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9535795" y="131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9357995" y="1337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64" name="【公営住宅】&#10;一人当たり面積平均値テキスト"/>
        <xdr:cNvSpPr txBox="1"/>
      </xdr:nvSpPr>
      <xdr:spPr>
        <a:xfrm>
          <a:off x="9535795" y="13952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9396095" y="1397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8649335" y="139084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150064</xdr:rowOff>
    </xdr:from>
    <xdr:to>
      <xdr:col>15</xdr:col>
      <xdr:colOff>231775</xdr:colOff>
      <xdr:row>82</xdr:row>
      <xdr:rowOff>80214</xdr:rowOff>
    </xdr:to>
    <xdr:sp macro="" textlink="">
      <xdr:nvSpPr>
        <xdr:cNvPr id="272" name="円/楕円 271"/>
        <xdr:cNvSpPr/>
      </xdr:nvSpPr>
      <xdr:spPr>
        <a:xfrm>
          <a:off x="9396095" y="13728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1491</xdr:rowOff>
    </xdr:from>
    <xdr:ext cx="469744" cy="259045"/>
    <xdr:sp macro="" textlink="">
      <xdr:nvSpPr>
        <xdr:cNvPr id="273" name="【公営住宅】&#10;一人当たり面積該当値テキスト"/>
        <xdr:cNvSpPr txBox="1"/>
      </xdr:nvSpPr>
      <xdr:spPr>
        <a:xfrm>
          <a:off x="9535795" y="1358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155093</xdr:rowOff>
    </xdr:from>
    <xdr:to>
      <xdr:col>14</xdr:col>
      <xdr:colOff>79375</xdr:colOff>
      <xdr:row>82</xdr:row>
      <xdr:rowOff>85243</xdr:rowOff>
    </xdr:to>
    <xdr:sp macro="" textlink="">
      <xdr:nvSpPr>
        <xdr:cNvPr id="274" name="円/楕円 273"/>
        <xdr:cNvSpPr/>
      </xdr:nvSpPr>
      <xdr:spPr>
        <a:xfrm>
          <a:off x="8649335" y="137339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29414</xdr:rowOff>
    </xdr:from>
    <xdr:to>
      <xdr:col>15</xdr:col>
      <xdr:colOff>180975</xdr:colOff>
      <xdr:row>82</xdr:row>
      <xdr:rowOff>34443</xdr:rowOff>
    </xdr:to>
    <xdr:cxnSp macro="">
      <xdr:nvCxnSpPr>
        <xdr:cNvPr id="275" name="直線コネクタ 274"/>
        <xdr:cNvCxnSpPr/>
      </xdr:nvCxnSpPr>
      <xdr:spPr>
        <a:xfrm flipV="1">
          <a:off x="8677275" y="13775894"/>
          <a:ext cx="76962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83227</xdr:rowOff>
    </xdr:from>
    <xdr:ext cx="469744" cy="259045"/>
    <xdr:sp macro="" textlink="">
      <xdr:nvSpPr>
        <xdr:cNvPr id="276" name="n_1aveValue【公営住宅】&#10;一人当たり面積"/>
        <xdr:cNvSpPr txBox="1"/>
      </xdr:nvSpPr>
      <xdr:spPr>
        <a:xfrm>
          <a:off x="8498282" y="139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101770</xdr:rowOff>
    </xdr:from>
    <xdr:ext cx="469744" cy="259045"/>
    <xdr:sp macro="" textlink="">
      <xdr:nvSpPr>
        <xdr:cNvPr id="277" name="n_1mainValue【公営住宅】&#10;一人当たり面積"/>
        <xdr:cNvSpPr txBox="1"/>
      </xdr:nvSpPr>
      <xdr:spPr>
        <a:xfrm>
          <a:off x="8498282" y="1351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88" name="直線コネクタ 287"/>
        <xdr:cNvCxnSpPr/>
      </xdr:nvCxnSpPr>
      <xdr:spPr>
        <a:xfrm>
          <a:off x="691515" y="181813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89" name="テキスト ボックス 288"/>
        <xdr:cNvSpPr txBox="1"/>
      </xdr:nvSpPr>
      <xdr:spPr>
        <a:xfrm>
          <a:off x="423061" y="1804290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0" name="直線コネクタ 289"/>
        <xdr:cNvCxnSpPr/>
      </xdr:nvCxnSpPr>
      <xdr:spPr>
        <a:xfrm>
          <a:off x="691515" y="177355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1" name="テキスト ボックス 290"/>
        <xdr:cNvSpPr txBox="1"/>
      </xdr:nvSpPr>
      <xdr:spPr>
        <a:xfrm>
          <a:off x="35894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2" name="直線コネクタ 291"/>
        <xdr:cNvCxnSpPr/>
      </xdr:nvCxnSpPr>
      <xdr:spPr>
        <a:xfrm>
          <a:off x="691515" y="172859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3" name="テキスト ボックス 292"/>
        <xdr:cNvSpPr txBox="1"/>
      </xdr:nvSpPr>
      <xdr:spPr>
        <a:xfrm>
          <a:off x="35894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4" name="直線コネクタ 293"/>
        <xdr:cNvCxnSpPr/>
      </xdr:nvCxnSpPr>
      <xdr:spPr>
        <a:xfrm>
          <a:off x="691515" y="16840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5" name="テキスト ボックス 294"/>
        <xdr:cNvSpPr txBox="1"/>
      </xdr:nvSpPr>
      <xdr:spPr>
        <a:xfrm>
          <a:off x="35894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港湾・漁港】&#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99" name="直線コネクタ 298"/>
        <xdr:cNvCxnSpPr/>
      </xdr:nvCxnSpPr>
      <xdr:spPr>
        <a:xfrm flipV="1">
          <a:off x="4221480" y="16821913"/>
          <a:ext cx="0" cy="1336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300" name="【港湾・漁港】&#10;有形固定資産減価償却率最小値テキスト"/>
        <xdr:cNvSpPr txBox="1"/>
      </xdr:nvSpPr>
      <xdr:spPr>
        <a:xfrm>
          <a:off x="4311015" y="181622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301" name="直線コネクタ 300"/>
        <xdr:cNvCxnSpPr/>
      </xdr:nvCxnSpPr>
      <xdr:spPr>
        <a:xfrm>
          <a:off x="4133215" y="1815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302" name="【港湾・漁港】&#10;有形固定資産減価償却率最大値テキスト"/>
        <xdr:cNvSpPr txBox="1"/>
      </xdr:nvSpPr>
      <xdr:spPr>
        <a:xfrm>
          <a:off x="4311015" y="16600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303" name="直線コネクタ 302"/>
        <xdr:cNvCxnSpPr/>
      </xdr:nvCxnSpPr>
      <xdr:spPr>
        <a:xfrm>
          <a:off x="4133215" y="168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137431</xdr:rowOff>
    </xdr:from>
    <xdr:ext cx="405111" cy="259045"/>
    <xdr:sp macro="" textlink="">
      <xdr:nvSpPr>
        <xdr:cNvPr id="304" name="【港湾・漁港】&#10;有形固定資産減価償却率平均値テキスト"/>
        <xdr:cNvSpPr txBox="1"/>
      </xdr:nvSpPr>
      <xdr:spPr>
        <a:xfrm>
          <a:off x="4311015" y="16901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305" name="フローチャート : 判断 304"/>
        <xdr:cNvSpPr/>
      </xdr:nvSpPr>
      <xdr:spPr>
        <a:xfrm>
          <a:off x="4171315" y="170461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306" name="フローチャート : 判断 305"/>
        <xdr:cNvSpPr/>
      </xdr:nvSpPr>
      <xdr:spPr>
        <a:xfrm>
          <a:off x="3401695" y="1696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160274</xdr:rowOff>
    </xdr:from>
    <xdr:to>
      <xdr:col>6</xdr:col>
      <xdr:colOff>561975</xdr:colOff>
      <xdr:row>102</xdr:row>
      <xdr:rowOff>90424</xdr:rowOff>
    </xdr:to>
    <xdr:sp macro="" textlink="">
      <xdr:nvSpPr>
        <xdr:cNvPr id="312" name="円/楕円 311"/>
        <xdr:cNvSpPr/>
      </xdr:nvSpPr>
      <xdr:spPr>
        <a:xfrm>
          <a:off x="4171315" y="17091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138701</xdr:rowOff>
    </xdr:from>
    <xdr:ext cx="405111" cy="259045"/>
    <xdr:sp macro="" textlink="">
      <xdr:nvSpPr>
        <xdr:cNvPr id="313" name="【港湾・漁港】&#10;有形固定資産減価償却率該当値テキスト"/>
        <xdr:cNvSpPr txBox="1"/>
      </xdr:nvSpPr>
      <xdr:spPr>
        <a:xfrm>
          <a:off x="4311015" y="1707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25400</xdr:rowOff>
    </xdr:from>
    <xdr:to>
      <xdr:col>5</xdr:col>
      <xdr:colOff>409575</xdr:colOff>
      <xdr:row>102</xdr:row>
      <xdr:rowOff>127000</xdr:rowOff>
    </xdr:to>
    <xdr:sp macro="" textlink="">
      <xdr:nvSpPr>
        <xdr:cNvPr id="314" name="円/楕円 313"/>
        <xdr:cNvSpPr/>
      </xdr:nvSpPr>
      <xdr:spPr>
        <a:xfrm>
          <a:off x="3401695"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39624</xdr:rowOff>
    </xdr:from>
    <xdr:to>
      <xdr:col>6</xdr:col>
      <xdr:colOff>511175</xdr:colOff>
      <xdr:row>102</xdr:row>
      <xdr:rowOff>76200</xdr:rowOff>
    </xdr:to>
    <xdr:cxnSp macro="">
      <xdr:nvCxnSpPr>
        <xdr:cNvPr id="315" name="直線コネクタ 314"/>
        <xdr:cNvCxnSpPr/>
      </xdr:nvCxnSpPr>
      <xdr:spPr>
        <a:xfrm flipV="1">
          <a:off x="3452495" y="17138904"/>
          <a:ext cx="7696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99</xdr:row>
      <xdr:rowOff>148099</xdr:rowOff>
    </xdr:from>
    <xdr:ext cx="405111" cy="259045"/>
    <xdr:sp macro="" textlink="">
      <xdr:nvSpPr>
        <xdr:cNvPr id="316" name="n_1aveValue【港湾・漁港】&#10;有形固定資産減価償却率"/>
        <xdr:cNvSpPr txBox="1"/>
      </xdr:nvSpPr>
      <xdr:spPr>
        <a:xfrm>
          <a:off x="3237238" y="1674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118127</xdr:rowOff>
    </xdr:from>
    <xdr:ext cx="405111" cy="259045"/>
    <xdr:sp macro="" textlink="">
      <xdr:nvSpPr>
        <xdr:cNvPr id="317" name="n_1mainValue【港湾・漁港】&#10;有形固定資産減価償却率"/>
        <xdr:cNvSpPr txBox="1"/>
      </xdr:nvSpPr>
      <xdr:spPr>
        <a:xfrm>
          <a:off x="3237238"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8" name="正方形/長方形 317"/>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9" name="正方形/長方形 318"/>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0" name="正方形/長方形 319"/>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1" name="正方形/長方形 320"/>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2" name="正方形/長方形 321"/>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3" name="正方形/長方形 322"/>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4" name="正方形/長方形 323"/>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5" name="正方形/長方形 324"/>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6" name="テキスト ボックス 325"/>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7" name="直線コネクタ 326"/>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8" name="直線コネクタ 327"/>
        <xdr:cNvCxnSpPr/>
      </xdr:nvCxnSpPr>
      <xdr:spPr>
        <a:xfrm>
          <a:off x="598487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9" name="テキスト ボックス 328"/>
        <xdr:cNvSpPr txBox="1"/>
      </xdr:nvSpPr>
      <xdr:spPr>
        <a:xfrm>
          <a:off x="5736089"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0" name="直線コネクタ 329"/>
        <xdr:cNvCxnSpPr/>
      </xdr:nvCxnSpPr>
      <xdr:spPr>
        <a:xfrm>
          <a:off x="598487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1" name="テキスト ボックス 330"/>
        <xdr:cNvSpPr txBox="1"/>
      </xdr:nvSpPr>
      <xdr:spPr>
        <a:xfrm>
          <a:off x="5458036"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2" name="直線コネクタ 331"/>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3" name="テキスト ボックス 332"/>
        <xdr:cNvSpPr txBox="1"/>
      </xdr:nvSpPr>
      <xdr:spPr>
        <a:xfrm>
          <a:off x="5458036"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4" name="直線コネクタ 333"/>
        <xdr:cNvCxnSpPr/>
      </xdr:nvCxnSpPr>
      <xdr:spPr>
        <a:xfrm>
          <a:off x="598487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5" name="テキスト ボックス 334"/>
        <xdr:cNvSpPr txBox="1"/>
      </xdr:nvSpPr>
      <xdr:spPr>
        <a:xfrm>
          <a:off x="5458036"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6" name="直線コネクタ 335"/>
        <xdr:cNvCxnSpPr/>
      </xdr:nvCxnSpPr>
      <xdr:spPr>
        <a:xfrm>
          <a:off x="598487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7" name="テキスト ボックス 336"/>
        <xdr:cNvSpPr txBox="1"/>
      </xdr:nvSpPr>
      <xdr:spPr>
        <a:xfrm>
          <a:off x="5458036" y="166255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8" name="直線コネクタ 337"/>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9" name="テキスト ボックス 338"/>
        <xdr:cNvSpPr txBox="1"/>
      </xdr:nvSpPr>
      <xdr:spPr>
        <a:xfrm>
          <a:off x="5458036"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0" name="【港湾・漁港】&#10;一人当たり有形固定資産（償却資産）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41" name="直線コネクタ 340"/>
        <xdr:cNvCxnSpPr/>
      </xdr:nvCxnSpPr>
      <xdr:spPr>
        <a:xfrm flipV="1">
          <a:off x="9446260" y="16973836"/>
          <a:ext cx="0" cy="1269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42" name="【港湾・漁港】&#10;一人当たり有形固定資産（償却資産）額最小値テキスト"/>
        <xdr:cNvSpPr txBox="1"/>
      </xdr:nvSpPr>
      <xdr:spPr>
        <a:xfrm>
          <a:off x="9535795" y="1824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43" name="直線コネクタ 342"/>
        <xdr:cNvCxnSpPr/>
      </xdr:nvCxnSpPr>
      <xdr:spPr>
        <a:xfrm>
          <a:off x="9357995" y="1824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44" name="【港湾・漁港】&#10;一人当たり有形固定資産（償却資産）額最大値テキスト"/>
        <xdr:cNvSpPr txBox="1"/>
      </xdr:nvSpPr>
      <xdr:spPr>
        <a:xfrm>
          <a:off x="9535795" y="1675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45" name="直線コネクタ 344"/>
        <xdr:cNvCxnSpPr/>
      </xdr:nvCxnSpPr>
      <xdr:spPr>
        <a:xfrm>
          <a:off x="9357995" y="169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46" name="【港湾・漁港】&#10;一人当たり有形固定資産（償却資産）額平均値テキスト"/>
        <xdr:cNvSpPr txBox="1"/>
      </xdr:nvSpPr>
      <xdr:spPr>
        <a:xfrm>
          <a:off x="9535795" y="1766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47" name="フローチャート : 判断 346"/>
        <xdr:cNvSpPr/>
      </xdr:nvSpPr>
      <xdr:spPr>
        <a:xfrm>
          <a:off x="9396095" y="176828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48" name="フローチャート : 判断 347"/>
        <xdr:cNvSpPr/>
      </xdr:nvSpPr>
      <xdr:spPr>
        <a:xfrm>
          <a:off x="8649335" y="173376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9" name="テキスト ボックス 348"/>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0" name="テキスト ボックス 349"/>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1" name="テキスト ボックス 350"/>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2" name="テキスト ボックス 351"/>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3" name="テキスト ボックス 352"/>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7074</xdr:rowOff>
    </xdr:from>
    <xdr:to>
      <xdr:col>15</xdr:col>
      <xdr:colOff>231775</xdr:colOff>
      <xdr:row>102</xdr:row>
      <xdr:rowOff>108674</xdr:rowOff>
    </xdr:to>
    <xdr:sp macro="" textlink="">
      <xdr:nvSpPr>
        <xdr:cNvPr id="354" name="円/楕円 353"/>
        <xdr:cNvSpPr/>
      </xdr:nvSpPr>
      <xdr:spPr>
        <a:xfrm>
          <a:off x="9396095" y="171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29951</xdr:rowOff>
    </xdr:from>
    <xdr:ext cx="599010" cy="259045"/>
    <xdr:sp macro="" textlink="">
      <xdr:nvSpPr>
        <xdr:cNvPr id="355" name="【港湾・漁港】&#10;一人当たり有形固定資産（償却資産）額該当値テキスト"/>
        <xdr:cNvSpPr txBox="1"/>
      </xdr:nvSpPr>
      <xdr:spPr>
        <a:xfrm>
          <a:off x="9535795" y="1696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294,810</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33599</xdr:rowOff>
    </xdr:from>
    <xdr:to>
      <xdr:col>14</xdr:col>
      <xdr:colOff>79375</xdr:colOff>
      <xdr:row>102</xdr:row>
      <xdr:rowOff>135199</xdr:rowOff>
    </xdr:to>
    <xdr:sp macro="" textlink="">
      <xdr:nvSpPr>
        <xdr:cNvPr id="356" name="円/楕円 355"/>
        <xdr:cNvSpPr/>
      </xdr:nvSpPr>
      <xdr:spPr>
        <a:xfrm>
          <a:off x="8649335" y="171328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57874</xdr:rowOff>
    </xdr:from>
    <xdr:to>
      <xdr:col>15</xdr:col>
      <xdr:colOff>180975</xdr:colOff>
      <xdr:row>102</xdr:row>
      <xdr:rowOff>84399</xdr:rowOff>
    </xdr:to>
    <xdr:cxnSp macro="">
      <xdr:nvCxnSpPr>
        <xdr:cNvPr id="357" name="直線コネクタ 356"/>
        <xdr:cNvCxnSpPr/>
      </xdr:nvCxnSpPr>
      <xdr:spPr>
        <a:xfrm flipV="1">
          <a:off x="8677275" y="17157154"/>
          <a:ext cx="76962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103</xdr:row>
      <xdr:rowOff>163481</xdr:rowOff>
    </xdr:from>
    <xdr:ext cx="599010" cy="259045"/>
    <xdr:sp macro="" textlink="">
      <xdr:nvSpPr>
        <xdr:cNvPr id="358" name="n_1aveValue【港湾・漁港】&#10;一人当たり有形固定資産（償却資産）額"/>
        <xdr:cNvSpPr txBox="1"/>
      </xdr:nvSpPr>
      <xdr:spPr>
        <a:xfrm>
          <a:off x="8433649" y="174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100</xdr:row>
      <xdr:rowOff>151726</xdr:rowOff>
    </xdr:from>
    <xdr:ext cx="599010" cy="259045"/>
    <xdr:sp macro="" textlink="">
      <xdr:nvSpPr>
        <xdr:cNvPr id="359" name="n_1mainValue【港湾・漁港】&#10;一人当たり有形固定資産（償却資産）額"/>
        <xdr:cNvSpPr txBox="1"/>
      </xdr:nvSpPr>
      <xdr:spPr>
        <a:xfrm>
          <a:off x="8433649" y="1691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287,848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0" name="正方形/長方形 359"/>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1" name="正方形/長方形 360"/>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2" name="正方形/長方形 361"/>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3" name="正方形/長方形 362"/>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4" name="正方形/長方形 363"/>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5" name="正方形/長方形 364"/>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6" name="正方形/長方形 365"/>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7" name="正方形/長方形 366"/>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8" name="テキスト ボックス 367"/>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9" name="直線コネクタ 368"/>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70" name="テキスト ボックス 369"/>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1" name="直線コネクタ 370"/>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2" name="テキスト ボックス 371"/>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3" name="直線コネクタ 372"/>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4" name="テキスト ボックス 373"/>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5" name="直線コネクタ 374"/>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6" name="テキスト ボックス 375"/>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7" name="直線コネクタ 376"/>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8" name="テキスト ボックス 377"/>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9" name="直線コネクタ 378"/>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80" name="テキスト ボックス 379"/>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1" name="直線コネクタ 380"/>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2" name="テキスト ボックス 381"/>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3"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84" name="直線コネクタ 383"/>
        <xdr:cNvCxnSpPr/>
      </xdr:nvCxnSpPr>
      <xdr:spPr>
        <a:xfrm flipV="1">
          <a:off x="14735809" y="56654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85" name="【認定こども園・幼稚園・保育所】&#10;有形固定資産減価償却率最小値テキスト"/>
        <xdr:cNvSpPr txBox="1"/>
      </xdr:nvSpPr>
      <xdr:spPr>
        <a:xfrm>
          <a:off x="14825345"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86" name="直線コネクタ 385"/>
        <xdr:cNvCxnSpPr/>
      </xdr:nvCxnSpPr>
      <xdr:spPr>
        <a:xfrm>
          <a:off x="14647545" y="68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87" name="【認定こども園・幼稚園・保育所】&#10;有形固定資産減価償却率最大値テキスト"/>
        <xdr:cNvSpPr txBox="1"/>
      </xdr:nvSpPr>
      <xdr:spPr>
        <a:xfrm>
          <a:off x="14825345"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88" name="直線コネクタ 387"/>
        <xdr:cNvCxnSpPr/>
      </xdr:nvCxnSpPr>
      <xdr:spPr>
        <a:xfrm>
          <a:off x="14647545"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89" name="【認定こども園・幼稚園・保育所】&#10;有形固定資産減価償却率平均値テキスト"/>
        <xdr:cNvSpPr txBox="1"/>
      </xdr:nvSpPr>
      <xdr:spPr>
        <a:xfrm>
          <a:off x="14825345"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90" name="フローチャート : 判断 389"/>
        <xdr:cNvSpPr/>
      </xdr:nvSpPr>
      <xdr:spPr>
        <a:xfrm>
          <a:off x="14685645"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91" name="フローチャート : 判断 390"/>
        <xdr:cNvSpPr/>
      </xdr:nvSpPr>
      <xdr:spPr>
        <a:xfrm>
          <a:off x="13916025"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2" name="テキスト ボックス 391"/>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3" name="テキスト ボックス 392"/>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4" name="テキスト ボックス 393"/>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5" name="テキスト ボックス 394"/>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6" name="テキスト ボックス 395"/>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137795</xdr:rowOff>
    </xdr:from>
    <xdr:to>
      <xdr:col>23</xdr:col>
      <xdr:colOff>568325</xdr:colOff>
      <xdr:row>37</xdr:row>
      <xdr:rowOff>67945</xdr:rowOff>
    </xdr:to>
    <xdr:sp macro="" textlink="">
      <xdr:nvSpPr>
        <xdr:cNvPr id="397" name="円/楕円 396"/>
        <xdr:cNvSpPr/>
      </xdr:nvSpPr>
      <xdr:spPr>
        <a:xfrm>
          <a:off x="14685645"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160672</xdr:rowOff>
    </xdr:from>
    <xdr:ext cx="405111" cy="259045"/>
    <xdr:sp macro="" textlink="">
      <xdr:nvSpPr>
        <xdr:cNvPr id="398" name="【認定こども園・幼稚園・保育所】&#10;有形固定資産減価償却率該当値テキスト"/>
        <xdr:cNvSpPr txBox="1"/>
      </xdr:nvSpPr>
      <xdr:spPr>
        <a:xfrm>
          <a:off x="14825345"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164465</xdr:rowOff>
    </xdr:from>
    <xdr:to>
      <xdr:col>22</xdr:col>
      <xdr:colOff>415925</xdr:colOff>
      <xdr:row>37</xdr:row>
      <xdr:rowOff>94615</xdr:rowOff>
    </xdr:to>
    <xdr:sp macro="" textlink="">
      <xdr:nvSpPr>
        <xdr:cNvPr id="399" name="円/楕円 398"/>
        <xdr:cNvSpPr/>
      </xdr:nvSpPr>
      <xdr:spPr>
        <a:xfrm>
          <a:off x="13916025" y="6199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17145</xdr:rowOff>
    </xdr:from>
    <xdr:to>
      <xdr:col>23</xdr:col>
      <xdr:colOff>517525</xdr:colOff>
      <xdr:row>37</xdr:row>
      <xdr:rowOff>43815</xdr:rowOff>
    </xdr:to>
    <xdr:cxnSp macro="">
      <xdr:nvCxnSpPr>
        <xdr:cNvPr id="400" name="直線コネクタ 399"/>
        <xdr:cNvCxnSpPr/>
      </xdr:nvCxnSpPr>
      <xdr:spPr>
        <a:xfrm flipV="1">
          <a:off x="13966825" y="6219825"/>
          <a:ext cx="7696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156227</xdr:rowOff>
    </xdr:from>
    <xdr:ext cx="405111" cy="259045"/>
    <xdr:sp macro="" textlink="">
      <xdr:nvSpPr>
        <xdr:cNvPr id="401" name="n_1aveValue【認定こども園・幼稚園・保育所】&#10;有形固定資産減価償却率"/>
        <xdr:cNvSpPr txBox="1"/>
      </xdr:nvSpPr>
      <xdr:spPr>
        <a:xfrm>
          <a:off x="13751568"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111142</xdr:rowOff>
    </xdr:from>
    <xdr:ext cx="405111" cy="259045"/>
    <xdr:sp macro="" textlink="">
      <xdr:nvSpPr>
        <xdr:cNvPr id="402" name="n_1mainValue【認定こども園・幼稚園・保育所】&#10;有形固定資産減価償却率"/>
        <xdr:cNvSpPr txBox="1"/>
      </xdr:nvSpPr>
      <xdr:spPr>
        <a:xfrm>
          <a:off x="13751568"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3" name="正方形/長方形 402"/>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4" name="正方形/長方形 403"/>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5" name="正方形/長方形 404"/>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6" name="正方形/長方形 405"/>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7" name="正方形/長方形 406"/>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8" name="正方形/長方形 407"/>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9" name="正方形/長方形 408"/>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0" name="正方形/長方形 409"/>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1" name="テキスト ボックス 410"/>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2" name="直線コネクタ 411"/>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3" name="直線コネクタ 412"/>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4" name="テキスト ボックス 413"/>
        <xdr:cNvSpPr txBox="1"/>
      </xdr:nvSpPr>
      <xdr:spPr>
        <a:xfrm>
          <a:off x="1607012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5" name="直線コネクタ 414"/>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6" name="テキスト ボックス 415"/>
        <xdr:cNvSpPr txBox="1"/>
      </xdr:nvSpPr>
      <xdr:spPr>
        <a:xfrm>
          <a:off x="16070126"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7" name="直線コネクタ 416"/>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8" name="テキスト ボックス 417"/>
        <xdr:cNvSpPr txBox="1"/>
      </xdr:nvSpPr>
      <xdr:spPr>
        <a:xfrm>
          <a:off x="16070126"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9" name="直線コネクタ 418"/>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0" name="テキスト ボックス 419"/>
        <xdr:cNvSpPr txBox="1"/>
      </xdr:nvSpPr>
      <xdr:spPr>
        <a:xfrm>
          <a:off x="16070126"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1" name="直線コネクタ 420"/>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2" name="テキスト ボックス 421"/>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3"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424" name="直線コネクタ 423"/>
        <xdr:cNvCxnSpPr/>
      </xdr:nvCxnSpPr>
      <xdr:spPr>
        <a:xfrm flipV="1">
          <a:off x="19960589" y="5849112"/>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425" name="【認定こども園・幼稚園・保育所】&#10;一人当たり面積最小値テキスト"/>
        <xdr:cNvSpPr txBox="1"/>
      </xdr:nvSpPr>
      <xdr:spPr>
        <a:xfrm>
          <a:off x="20050125"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426" name="直線コネクタ 425"/>
        <xdr:cNvCxnSpPr/>
      </xdr:nvCxnSpPr>
      <xdr:spPr>
        <a:xfrm>
          <a:off x="19872325" y="698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27" name="【認定こども園・幼稚園・保育所】&#10;一人当たり面積最大値テキスト"/>
        <xdr:cNvSpPr txBox="1"/>
      </xdr:nvSpPr>
      <xdr:spPr>
        <a:xfrm>
          <a:off x="20050125" y="562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28" name="直線コネクタ 427"/>
        <xdr:cNvCxnSpPr/>
      </xdr:nvCxnSpPr>
      <xdr:spPr>
        <a:xfrm>
          <a:off x="19872325" y="584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29" name="【認定こども園・幼稚園・保育所】&#10;一人当たり面積平均値テキスト"/>
        <xdr:cNvSpPr txBox="1"/>
      </xdr:nvSpPr>
      <xdr:spPr>
        <a:xfrm>
          <a:off x="20050125" y="6557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30" name="フローチャート : 判断 429"/>
        <xdr:cNvSpPr/>
      </xdr:nvSpPr>
      <xdr:spPr>
        <a:xfrm>
          <a:off x="19910425"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31" name="フローチャート : 判断 430"/>
        <xdr:cNvSpPr/>
      </xdr:nvSpPr>
      <xdr:spPr>
        <a:xfrm>
          <a:off x="19156045" y="65519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2" name="テキスト ボックス 431"/>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3" name="テキスト ボックス 432"/>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4" name="テキスト ボックス 433"/>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5" name="テキスト ボックス 434"/>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6" name="テキスト ボックス 435"/>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169418</xdr:rowOff>
    </xdr:from>
    <xdr:to>
      <xdr:col>32</xdr:col>
      <xdr:colOff>238125</xdr:colOff>
      <xdr:row>39</xdr:row>
      <xdr:rowOff>99568</xdr:rowOff>
    </xdr:to>
    <xdr:sp macro="" textlink="">
      <xdr:nvSpPr>
        <xdr:cNvPr id="437" name="円/楕円 436"/>
        <xdr:cNvSpPr/>
      </xdr:nvSpPr>
      <xdr:spPr>
        <a:xfrm>
          <a:off x="19910425" y="6539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20845</xdr:rowOff>
    </xdr:from>
    <xdr:ext cx="469744" cy="259045"/>
    <xdr:sp macro="" textlink="">
      <xdr:nvSpPr>
        <xdr:cNvPr id="438" name="【認定こども園・幼稚園・保育所】&#10;一人当たり面積該当値テキスト"/>
        <xdr:cNvSpPr txBox="1"/>
      </xdr:nvSpPr>
      <xdr:spPr>
        <a:xfrm>
          <a:off x="20050125"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4826</xdr:rowOff>
    </xdr:from>
    <xdr:to>
      <xdr:col>31</xdr:col>
      <xdr:colOff>85725</xdr:colOff>
      <xdr:row>39</xdr:row>
      <xdr:rowOff>106426</xdr:rowOff>
    </xdr:to>
    <xdr:sp macro="" textlink="">
      <xdr:nvSpPr>
        <xdr:cNvPr id="439" name="円/楕円 438"/>
        <xdr:cNvSpPr/>
      </xdr:nvSpPr>
      <xdr:spPr>
        <a:xfrm>
          <a:off x="19156045" y="654278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48768</xdr:rowOff>
    </xdr:from>
    <xdr:to>
      <xdr:col>32</xdr:col>
      <xdr:colOff>187325</xdr:colOff>
      <xdr:row>39</xdr:row>
      <xdr:rowOff>55626</xdr:rowOff>
    </xdr:to>
    <xdr:cxnSp macro="">
      <xdr:nvCxnSpPr>
        <xdr:cNvPr id="440" name="直線コネクタ 439"/>
        <xdr:cNvCxnSpPr/>
      </xdr:nvCxnSpPr>
      <xdr:spPr>
        <a:xfrm flipV="1">
          <a:off x="19191605" y="6586728"/>
          <a:ext cx="7696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106697</xdr:rowOff>
    </xdr:from>
    <xdr:ext cx="469744" cy="259045"/>
    <xdr:sp macro="" textlink="">
      <xdr:nvSpPr>
        <xdr:cNvPr id="441" name="n_1aveValue【認定こども園・幼稚園・保育所】&#10;一人当たり面積"/>
        <xdr:cNvSpPr txBox="1"/>
      </xdr:nvSpPr>
      <xdr:spPr>
        <a:xfrm>
          <a:off x="19012612"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122953</xdr:rowOff>
    </xdr:from>
    <xdr:ext cx="469744" cy="259045"/>
    <xdr:sp macro="" textlink="">
      <xdr:nvSpPr>
        <xdr:cNvPr id="442" name="n_1mainValue【認定こども園・幼稚園・保育所】&#10;一人当たり面積"/>
        <xdr:cNvSpPr txBox="1"/>
      </xdr:nvSpPr>
      <xdr:spPr>
        <a:xfrm>
          <a:off x="19012612"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3" name="正方形/長方形 442"/>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4" name="正方形/長方形 443"/>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5" name="正方形/長方形 444"/>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6" name="正方形/長方形 445"/>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7" name="正方形/長方形 446"/>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8" name="正方形/長方形 447"/>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9" name="正方形/長方形 448"/>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0" name="正方形/長方形 449"/>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1" name="テキスト ボックス 450"/>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2" name="直線コネクタ 451"/>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3" name="テキスト ボックス 452"/>
        <xdr:cNvSpPr txBox="1"/>
      </xdr:nvSpPr>
      <xdr:spPr>
        <a:xfrm>
          <a:off x="1093739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4" name="直線コネクタ 453"/>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5" name="テキスト ボックス 454"/>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56" name="直線コネクタ 455"/>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57" name="テキスト ボックス 456"/>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58" name="直線コネクタ 457"/>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59" name="テキスト ボックス 458"/>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0" name="直線コネクタ 459"/>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1" name="テキスト ボックス 460"/>
        <xdr:cNvSpPr txBox="1"/>
      </xdr:nvSpPr>
      <xdr:spPr>
        <a:xfrm>
          <a:off x="1087327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3" name="テキスト ボックス 462"/>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65" name="直線コネクタ 464"/>
        <xdr:cNvCxnSpPr/>
      </xdr:nvCxnSpPr>
      <xdr:spPr>
        <a:xfrm flipV="1">
          <a:off x="14735809" y="9297924"/>
          <a:ext cx="0" cy="122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66" name="【学校施設】&#10;有形固定資産減価償却率最小値テキスト"/>
        <xdr:cNvSpPr txBox="1"/>
      </xdr:nvSpPr>
      <xdr:spPr>
        <a:xfrm>
          <a:off x="14825345"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67" name="直線コネクタ 466"/>
        <xdr:cNvCxnSpPr/>
      </xdr:nvCxnSpPr>
      <xdr:spPr>
        <a:xfrm>
          <a:off x="14647545" y="105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68" name="【学校施設】&#10;有形固定資産減価償却率最大値テキスト"/>
        <xdr:cNvSpPr txBox="1"/>
      </xdr:nvSpPr>
      <xdr:spPr>
        <a:xfrm>
          <a:off x="14825345" y="9076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69" name="直線コネクタ 468"/>
        <xdr:cNvCxnSpPr/>
      </xdr:nvCxnSpPr>
      <xdr:spPr>
        <a:xfrm>
          <a:off x="14647545" y="929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70" name="【学校施設】&#10;有形固定資産減価償却率平均値テキスト"/>
        <xdr:cNvSpPr txBox="1"/>
      </xdr:nvSpPr>
      <xdr:spPr>
        <a:xfrm>
          <a:off x="14825345" y="9858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71" name="フローチャート : 判断 470"/>
        <xdr:cNvSpPr/>
      </xdr:nvSpPr>
      <xdr:spPr>
        <a:xfrm>
          <a:off x="14685645" y="98803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72" name="フローチャート : 判断 471"/>
        <xdr:cNvSpPr/>
      </xdr:nvSpPr>
      <xdr:spPr>
        <a:xfrm>
          <a:off x="13916025" y="98254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3" name="テキスト ボックス 472"/>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6350</xdr:rowOff>
    </xdr:from>
    <xdr:to>
      <xdr:col>23</xdr:col>
      <xdr:colOff>568325</xdr:colOff>
      <xdr:row>58</xdr:row>
      <xdr:rowOff>107950</xdr:rowOff>
    </xdr:to>
    <xdr:sp macro="" textlink="">
      <xdr:nvSpPr>
        <xdr:cNvPr id="478" name="円/楕円 477"/>
        <xdr:cNvSpPr/>
      </xdr:nvSpPr>
      <xdr:spPr>
        <a:xfrm>
          <a:off x="14685645"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29227</xdr:rowOff>
    </xdr:from>
    <xdr:ext cx="405111" cy="259045"/>
    <xdr:sp macro="" textlink="">
      <xdr:nvSpPr>
        <xdr:cNvPr id="479" name="【学校施設】&#10;有形固定資産減価償却率該当値テキスト"/>
        <xdr:cNvSpPr txBox="1"/>
      </xdr:nvSpPr>
      <xdr:spPr>
        <a:xfrm>
          <a:off x="14825345"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15494</xdr:rowOff>
    </xdr:from>
    <xdr:to>
      <xdr:col>22</xdr:col>
      <xdr:colOff>415925</xdr:colOff>
      <xdr:row>58</xdr:row>
      <xdr:rowOff>117094</xdr:rowOff>
    </xdr:to>
    <xdr:sp macro="" textlink="">
      <xdr:nvSpPr>
        <xdr:cNvPr id="480" name="円/楕円 479"/>
        <xdr:cNvSpPr/>
      </xdr:nvSpPr>
      <xdr:spPr>
        <a:xfrm>
          <a:off x="13916025" y="97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57150</xdr:rowOff>
    </xdr:from>
    <xdr:to>
      <xdr:col>23</xdr:col>
      <xdr:colOff>517525</xdr:colOff>
      <xdr:row>58</xdr:row>
      <xdr:rowOff>66294</xdr:rowOff>
    </xdr:to>
    <xdr:cxnSp macro="">
      <xdr:nvCxnSpPr>
        <xdr:cNvPr id="481" name="直線コネクタ 480"/>
        <xdr:cNvCxnSpPr/>
      </xdr:nvCxnSpPr>
      <xdr:spPr>
        <a:xfrm flipV="1">
          <a:off x="13966825" y="9780270"/>
          <a:ext cx="7696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23639</xdr:rowOff>
    </xdr:from>
    <xdr:ext cx="405111" cy="259045"/>
    <xdr:sp macro="" textlink="">
      <xdr:nvSpPr>
        <xdr:cNvPr id="482" name="n_1aveValue【学校施設】&#10;有形固定資産減価償却率"/>
        <xdr:cNvSpPr txBox="1"/>
      </xdr:nvSpPr>
      <xdr:spPr>
        <a:xfrm>
          <a:off x="13751568" y="99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133621</xdr:rowOff>
    </xdr:from>
    <xdr:ext cx="405111" cy="259045"/>
    <xdr:sp macro="" textlink="">
      <xdr:nvSpPr>
        <xdr:cNvPr id="483" name="n_1mainValue【学校施設】&#10;有形固定資産減価償却率"/>
        <xdr:cNvSpPr txBox="1"/>
      </xdr:nvSpPr>
      <xdr:spPr>
        <a:xfrm>
          <a:off x="13751568" y="952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94" name="直線コネクタ 493"/>
        <xdr:cNvCxnSpPr/>
      </xdr:nvCxnSpPr>
      <xdr:spPr>
        <a:xfrm>
          <a:off x="1649920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95" name="テキスト ボックス 494"/>
        <xdr:cNvSpPr txBox="1"/>
      </xdr:nvSpPr>
      <xdr:spPr>
        <a:xfrm>
          <a:off x="1607012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96" name="直線コネクタ 495"/>
        <xdr:cNvCxnSpPr/>
      </xdr:nvCxnSpPr>
      <xdr:spPr>
        <a:xfrm>
          <a:off x="1649920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97" name="テキスト ボックス 496"/>
        <xdr:cNvSpPr txBox="1"/>
      </xdr:nvSpPr>
      <xdr:spPr>
        <a:xfrm>
          <a:off x="1607012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8" name="直線コネクタ 497"/>
        <xdr:cNvCxnSpPr/>
      </xdr:nvCxnSpPr>
      <xdr:spPr>
        <a:xfrm>
          <a:off x="1649920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9" name="テキスト ボックス 498"/>
        <xdr:cNvSpPr txBox="1"/>
      </xdr:nvSpPr>
      <xdr:spPr>
        <a:xfrm>
          <a:off x="1607012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00" name="直線コネクタ 499"/>
        <xdr:cNvCxnSpPr/>
      </xdr:nvCxnSpPr>
      <xdr:spPr>
        <a:xfrm>
          <a:off x="1649920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01" name="テキスト ボックス 500"/>
        <xdr:cNvSpPr txBox="1"/>
      </xdr:nvSpPr>
      <xdr:spPr>
        <a:xfrm>
          <a:off x="1607012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02" name="直線コネクタ 501"/>
        <xdr:cNvCxnSpPr/>
      </xdr:nvCxnSpPr>
      <xdr:spPr>
        <a:xfrm>
          <a:off x="1649920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03" name="テキスト ボックス 502"/>
        <xdr:cNvSpPr txBox="1"/>
      </xdr:nvSpPr>
      <xdr:spPr>
        <a:xfrm>
          <a:off x="1607012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4" name="直線コネクタ 503"/>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505" name="テキスト ボックス 504"/>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6"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507" name="直線コネクタ 506"/>
        <xdr:cNvCxnSpPr/>
      </xdr:nvCxnSpPr>
      <xdr:spPr>
        <a:xfrm flipV="1">
          <a:off x="19960589" y="9492615"/>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508" name="【学校施設】&#10;一人当たり面積最小値テキスト"/>
        <xdr:cNvSpPr txBox="1"/>
      </xdr:nvSpPr>
      <xdr:spPr>
        <a:xfrm>
          <a:off x="20050125" y="105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509" name="直線コネクタ 508"/>
        <xdr:cNvCxnSpPr/>
      </xdr:nvCxnSpPr>
      <xdr:spPr>
        <a:xfrm>
          <a:off x="19872325" y="1054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510" name="【学校施設】&#10;一人当たり面積最大値テキスト"/>
        <xdr:cNvSpPr txBox="1"/>
      </xdr:nvSpPr>
      <xdr:spPr>
        <a:xfrm>
          <a:off x="20050125" y="927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511" name="直線コネクタ 510"/>
        <xdr:cNvCxnSpPr/>
      </xdr:nvCxnSpPr>
      <xdr:spPr>
        <a:xfrm>
          <a:off x="19872325" y="949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512" name="【学校施設】&#10;一人当たり面積平均値テキスト"/>
        <xdr:cNvSpPr txBox="1"/>
      </xdr:nvSpPr>
      <xdr:spPr>
        <a:xfrm>
          <a:off x="20050125" y="1018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513" name="フローチャート : 判断 512"/>
        <xdr:cNvSpPr/>
      </xdr:nvSpPr>
      <xdr:spPr>
        <a:xfrm>
          <a:off x="19910425" y="10332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514" name="フローチャート : 判断 513"/>
        <xdr:cNvSpPr/>
      </xdr:nvSpPr>
      <xdr:spPr>
        <a:xfrm>
          <a:off x="19156045" y="103219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5" name="テキスト ボックス 514"/>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6" name="テキスト ボックス 515"/>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7" name="テキスト ボックス 516"/>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8" name="テキスト ボックス 517"/>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9" name="テキスト ボックス 518"/>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147892</xdr:rowOff>
    </xdr:from>
    <xdr:to>
      <xdr:col>32</xdr:col>
      <xdr:colOff>238125</xdr:colOff>
      <xdr:row>62</xdr:row>
      <xdr:rowOff>78042</xdr:rowOff>
    </xdr:to>
    <xdr:sp macro="" textlink="">
      <xdr:nvSpPr>
        <xdr:cNvPr id="520" name="円/楕円 519"/>
        <xdr:cNvSpPr/>
      </xdr:nvSpPr>
      <xdr:spPr>
        <a:xfrm>
          <a:off x="19910425" y="10373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85171</xdr:rowOff>
    </xdr:from>
    <xdr:ext cx="469744" cy="259045"/>
    <xdr:sp macro="" textlink="">
      <xdr:nvSpPr>
        <xdr:cNvPr id="521" name="【学校施設】&#10;一人当たり面積該当値テキスト"/>
        <xdr:cNvSpPr txBox="1"/>
      </xdr:nvSpPr>
      <xdr:spPr>
        <a:xfrm>
          <a:off x="20050125" y="1031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154940</xdr:rowOff>
    </xdr:from>
    <xdr:to>
      <xdr:col>31</xdr:col>
      <xdr:colOff>85725</xdr:colOff>
      <xdr:row>62</xdr:row>
      <xdr:rowOff>85090</xdr:rowOff>
    </xdr:to>
    <xdr:sp macro="" textlink="">
      <xdr:nvSpPr>
        <xdr:cNvPr id="522" name="円/楕円 521"/>
        <xdr:cNvSpPr/>
      </xdr:nvSpPr>
      <xdr:spPr>
        <a:xfrm>
          <a:off x="19156045" y="1038098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27242</xdr:rowOff>
    </xdr:from>
    <xdr:to>
      <xdr:col>32</xdr:col>
      <xdr:colOff>187325</xdr:colOff>
      <xdr:row>62</xdr:row>
      <xdr:rowOff>34290</xdr:rowOff>
    </xdr:to>
    <xdr:cxnSp macro="">
      <xdr:nvCxnSpPr>
        <xdr:cNvPr id="523" name="直線コネクタ 522"/>
        <xdr:cNvCxnSpPr/>
      </xdr:nvCxnSpPr>
      <xdr:spPr>
        <a:xfrm flipV="1">
          <a:off x="19191605" y="10420922"/>
          <a:ext cx="76962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524" name="n_1aveValue【学校施設】&#10;一人当たり面積"/>
        <xdr:cNvSpPr txBox="1"/>
      </xdr:nvSpPr>
      <xdr:spPr>
        <a:xfrm>
          <a:off x="19012612"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76217</xdr:rowOff>
    </xdr:from>
    <xdr:ext cx="469744" cy="259045"/>
    <xdr:sp macro="" textlink="">
      <xdr:nvSpPr>
        <xdr:cNvPr id="525" name="n_1mainValue【学校施設】&#10;一人当たり面積"/>
        <xdr:cNvSpPr txBox="1"/>
      </xdr:nvSpPr>
      <xdr:spPr>
        <a:xfrm>
          <a:off x="19012612"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6" name="正方形/長方形 525"/>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7" name="正方形/長方形 526"/>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8" name="正方形/長方形 527"/>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9" name="正方形/長方形 528"/>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0" name="正方形/長方形 529"/>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1" name="正方形/長方形 530"/>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2" name="正方形/長方形 531"/>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3" name="正方形/長方形 532"/>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4" name="テキスト ボックス 533"/>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5" name="直線コネクタ 534"/>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36" name="テキスト ボックス 535"/>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7" name="直線コネクタ 536"/>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38" name="テキスト ボックス 537"/>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39" name="直線コネクタ 538"/>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0" name="テキスト ボックス 539"/>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1" name="直線コネクタ 540"/>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2" name="テキスト ボックス 541"/>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3" name="直線コネクタ 542"/>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4" name="テキスト ボックス 543"/>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5" name="直線コネクタ 544"/>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46" name="テキスト ボックス 545"/>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7" name="直線コネクタ 546"/>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8" name="テキスト ボックス 547"/>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9"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50" name="直線コネクタ 549"/>
        <xdr:cNvCxnSpPr/>
      </xdr:nvCxnSpPr>
      <xdr:spPr>
        <a:xfrm flipV="1">
          <a:off x="14735809" y="1304163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51" name="【児童館】&#10;有形固定資産減価償却率最小値テキスト"/>
        <xdr:cNvSpPr txBox="1"/>
      </xdr:nvSpPr>
      <xdr:spPr>
        <a:xfrm>
          <a:off x="14825345"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52" name="直線コネクタ 551"/>
        <xdr:cNvCxnSpPr/>
      </xdr:nvCxnSpPr>
      <xdr:spPr>
        <a:xfrm>
          <a:off x="14647545" y="1462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53" name="【児童館】&#10;有形固定資産減価償却率最大値テキスト"/>
        <xdr:cNvSpPr txBox="1"/>
      </xdr:nvSpPr>
      <xdr:spPr>
        <a:xfrm>
          <a:off x="14825345"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54" name="直線コネクタ 553"/>
        <xdr:cNvCxnSpPr/>
      </xdr:nvCxnSpPr>
      <xdr:spPr>
        <a:xfrm>
          <a:off x="14647545" y="130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92091</xdr:rowOff>
    </xdr:from>
    <xdr:ext cx="405111" cy="259045"/>
    <xdr:sp macro="" textlink="">
      <xdr:nvSpPr>
        <xdr:cNvPr id="555" name="【児童館】&#10;有形固定資産減価償却率平均値テキスト"/>
        <xdr:cNvSpPr txBox="1"/>
      </xdr:nvSpPr>
      <xdr:spPr>
        <a:xfrm>
          <a:off x="14825345" y="1367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56" name="フローチャート : 判断 555"/>
        <xdr:cNvSpPr/>
      </xdr:nvSpPr>
      <xdr:spPr>
        <a:xfrm>
          <a:off x="14685645"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57" name="フローチャート : 判断 556"/>
        <xdr:cNvSpPr/>
      </xdr:nvSpPr>
      <xdr:spPr>
        <a:xfrm>
          <a:off x="13916025"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8" name="テキスト ボックス 557"/>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9" name="テキスト ボックス 558"/>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0" name="テキスト ボックス 559"/>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1" name="テキスト ボックス 560"/>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2" name="テキスト ボックス 561"/>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86361</xdr:rowOff>
    </xdr:from>
    <xdr:to>
      <xdr:col>23</xdr:col>
      <xdr:colOff>568325</xdr:colOff>
      <xdr:row>86</xdr:row>
      <xdr:rowOff>16511</xdr:rowOff>
    </xdr:to>
    <xdr:sp macro="" textlink="">
      <xdr:nvSpPr>
        <xdr:cNvPr id="563" name="円/楕円 562"/>
        <xdr:cNvSpPr/>
      </xdr:nvSpPr>
      <xdr:spPr>
        <a:xfrm>
          <a:off x="14685645" y="14335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64788</xdr:rowOff>
    </xdr:from>
    <xdr:ext cx="405111" cy="259045"/>
    <xdr:sp macro="" textlink="">
      <xdr:nvSpPr>
        <xdr:cNvPr id="564" name="【児童館】&#10;有形固定資産減価償却率該当値テキスト"/>
        <xdr:cNvSpPr txBox="1"/>
      </xdr:nvSpPr>
      <xdr:spPr>
        <a:xfrm>
          <a:off x="14825345"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147320</xdr:rowOff>
    </xdr:from>
    <xdr:to>
      <xdr:col>22</xdr:col>
      <xdr:colOff>415925</xdr:colOff>
      <xdr:row>86</xdr:row>
      <xdr:rowOff>77470</xdr:rowOff>
    </xdr:to>
    <xdr:sp macro="" textlink="">
      <xdr:nvSpPr>
        <xdr:cNvPr id="565" name="円/楕円 564"/>
        <xdr:cNvSpPr/>
      </xdr:nvSpPr>
      <xdr:spPr>
        <a:xfrm>
          <a:off x="13916025" y="1439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137161</xdr:rowOff>
    </xdr:from>
    <xdr:to>
      <xdr:col>23</xdr:col>
      <xdr:colOff>517525</xdr:colOff>
      <xdr:row>86</xdr:row>
      <xdr:rowOff>26670</xdr:rowOff>
    </xdr:to>
    <xdr:cxnSp macro="">
      <xdr:nvCxnSpPr>
        <xdr:cNvPr id="566" name="直線コネクタ 565"/>
        <xdr:cNvCxnSpPr/>
      </xdr:nvCxnSpPr>
      <xdr:spPr>
        <a:xfrm flipV="1">
          <a:off x="13966825" y="14386561"/>
          <a:ext cx="76962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170197</xdr:rowOff>
    </xdr:from>
    <xdr:ext cx="405111" cy="259045"/>
    <xdr:sp macro="" textlink="">
      <xdr:nvSpPr>
        <xdr:cNvPr id="567" name="n_1aveValue【児童館】&#10;有形固定資産減価償却率"/>
        <xdr:cNvSpPr txBox="1"/>
      </xdr:nvSpPr>
      <xdr:spPr>
        <a:xfrm>
          <a:off x="13751568" y="1374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68597</xdr:rowOff>
    </xdr:from>
    <xdr:ext cx="405111" cy="259045"/>
    <xdr:sp macro="" textlink="">
      <xdr:nvSpPr>
        <xdr:cNvPr id="568" name="n_1mainValue【児童館】&#10;有形固定資産減価償却率"/>
        <xdr:cNvSpPr txBox="1"/>
      </xdr:nvSpPr>
      <xdr:spPr>
        <a:xfrm>
          <a:off x="13751568"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9" name="正方形/長方形 568"/>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0" name="正方形/長方形 569"/>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1" name="正方形/長方形 570"/>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2" name="正方形/長方形 571"/>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3" name="正方形/長方形 572"/>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4" name="正方形/長方形 573"/>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5" name="正方形/長方形 574"/>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6" name="正方形/長方形 575"/>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7" name="テキスト ボックス 576"/>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78" name="直線コネクタ 577"/>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9" name="直線コネクタ 578"/>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0" name="テキスト ボックス 579"/>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81" name="直線コネクタ 580"/>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82" name="テキスト ボックス 581"/>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83" name="直線コネクタ 582"/>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84" name="テキスト ボックス 583"/>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85" name="直線コネクタ 584"/>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86" name="テキスト ボックス 585"/>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7" name="直線コネクタ 586"/>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8" name="テキスト ボックス 587"/>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9"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90" name="直線コネクタ 589"/>
        <xdr:cNvCxnSpPr/>
      </xdr:nvCxnSpPr>
      <xdr:spPr>
        <a:xfrm flipV="1">
          <a:off x="19960589" y="1313688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91" name="【児童館】&#10;一人当たり面積最小値テキスト"/>
        <xdr:cNvSpPr txBox="1"/>
      </xdr:nvSpPr>
      <xdr:spPr>
        <a:xfrm>
          <a:off x="20050125"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92" name="直線コネクタ 591"/>
        <xdr:cNvCxnSpPr/>
      </xdr:nvCxnSpPr>
      <xdr:spPr>
        <a:xfrm>
          <a:off x="19872325" y="143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93" name="【児童館】&#10;一人当たり面積最大値テキスト"/>
        <xdr:cNvSpPr txBox="1"/>
      </xdr:nvSpPr>
      <xdr:spPr>
        <a:xfrm>
          <a:off x="20050125" y="12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94" name="直線コネクタ 593"/>
        <xdr:cNvCxnSpPr/>
      </xdr:nvCxnSpPr>
      <xdr:spPr>
        <a:xfrm>
          <a:off x="19872325" y="13136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95" name="【児童館】&#10;一人当たり面積平均値テキスト"/>
        <xdr:cNvSpPr txBox="1"/>
      </xdr:nvSpPr>
      <xdr:spPr>
        <a:xfrm>
          <a:off x="20050125" y="1389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96" name="フローチャート : 判断 595"/>
        <xdr:cNvSpPr/>
      </xdr:nvSpPr>
      <xdr:spPr>
        <a:xfrm>
          <a:off x="19910425"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97" name="フローチャート : 判断 596"/>
        <xdr:cNvSpPr/>
      </xdr:nvSpPr>
      <xdr:spPr>
        <a:xfrm>
          <a:off x="19156045" y="1373759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8" name="テキスト ボックス 597"/>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9" name="テキスト ボックス 598"/>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0" name="テキスト ボックス 599"/>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1" name="テキスト ボックス 600"/>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2" name="テキスト ボックス 601"/>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33020</xdr:rowOff>
    </xdr:from>
    <xdr:to>
      <xdr:col>32</xdr:col>
      <xdr:colOff>238125</xdr:colOff>
      <xdr:row>82</xdr:row>
      <xdr:rowOff>134620</xdr:rowOff>
    </xdr:to>
    <xdr:sp macro="" textlink="">
      <xdr:nvSpPr>
        <xdr:cNvPr id="603" name="円/楕円 602"/>
        <xdr:cNvSpPr/>
      </xdr:nvSpPr>
      <xdr:spPr>
        <a:xfrm>
          <a:off x="19910425"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55897</xdr:rowOff>
    </xdr:from>
    <xdr:ext cx="469744" cy="259045"/>
    <xdr:sp macro="" textlink="">
      <xdr:nvSpPr>
        <xdr:cNvPr id="604" name="【児童館】&#10;一人当たり面積該当値テキスト"/>
        <xdr:cNvSpPr txBox="1"/>
      </xdr:nvSpPr>
      <xdr:spPr>
        <a:xfrm>
          <a:off x="20050125" y="136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33020</xdr:rowOff>
    </xdr:from>
    <xdr:to>
      <xdr:col>31</xdr:col>
      <xdr:colOff>85725</xdr:colOff>
      <xdr:row>82</xdr:row>
      <xdr:rowOff>134620</xdr:rowOff>
    </xdr:to>
    <xdr:sp macro="" textlink="">
      <xdr:nvSpPr>
        <xdr:cNvPr id="605" name="円/楕円 604"/>
        <xdr:cNvSpPr/>
      </xdr:nvSpPr>
      <xdr:spPr>
        <a:xfrm>
          <a:off x="19156045" y="1377950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83820</xdr:rowOff>
    </xdr:from>
    <xdr:to>
      <xdr:col>32</xdr:col>
      <xdr:colOff>187325</xdr:colOff>
      <xdr:row>82</xdr:row>
      <xdr:rowOff>83820</xdr:rowOff>
    </xdr:to>
    <xdr:cxnSp macro="">
      <xdr:nvCxnSpPr>
        <xdr:cNvPr id="606" name="直線コネクタ 605"/>
        <xdr:cNvCxnSpPr/>
      </xdr:nvCxnSpPr>
      <xdr:spPr>
        <a:xfrm>
          <a:off x="19191605" y="13830300"/>
          <a:ext cx="7696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607" name="n_1aveValue【児童館】&#10;一人当たり面積"/>
        <xdr:cNvSpPr txBox="1"/>
      </xdr:nvSpPr>
      <xdr:spPr>
        <a:xfrm>
          <a:off x="19012612"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125747</xdr:rowOff>
    </xdr:from>
    <xdr:ext cx="469744" cy="259045"/>
    <xdr:sp macro="" textlink="">
      <xdr:nvSpPr>
        <xdr:cNvPr id="608" name="n_1mainValue【児童館】&#10;一人当たり面積"/>
        <xdr:cNvSpPr txBox="1"/>
      </xdr:nvSpPr>
      <xdr:spPr>
        <a:xfrm>
          <a:off x="19012612"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9" name="正方形/長方形 608"/>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0" name="正方形/長方形 609"/>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1" name="正方形/長方形 610"/>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2" name="正方形/長方形 611"/>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3" name="正方形/長方形 612"/>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4" name="正方形/長方形 613"/>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15" name="正方形/長方形 614"/>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16" name="正方形/長方形 615"/>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17" name="テキスト ボックス 616"/>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8" name="直線コネクタ 617"/>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19" name="テキスト ボックス 618"/>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620" name="直線コネクタ 619"/>
        <xdr:cNvCxnSpPr/>
      </xdr:nvCxnSpPr>
      <xdr:spPr>
        <a:xfrm>
          <a:off x="11205845" y="1830813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621" name="テキスト ボックス 620"/>
        <xdr:cNvSpPr txBox="1"/>
      </xdr:nvSpPr>
      <xdr:spPr>
        <a:xfrm>
          <a:off x="1087327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22" name="直線コネクタ 621"/>
        <xdr:cNvCxnSpPr/>
      </xdr:nvCxnSpPr>
      <xdr:spPr>
        <a:xfrm>
          <a:off x="11205845" y="1798918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23" name="テキスト ボックス 622"/>
        <xdr:cNvSpPr txBox="1"/>
      </xdr:nvSpPr>
      <xdr:spPr>
        <a:xfrm>
          <a:off x="1087327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24" name="直線コネクタ 623"/>
        <xdr:cNvCxnSpPr/>
      </xdr:nvCxnSpPr>
      <xdr:spPr>
        <a:xfrm>
          <a:off x="11205845" y="1767023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25" name="テキスト ボックス 624"/>
        <xdr:cNvSpPr txBox="1"/>
      </xdr:nvSpPr>
      <xdr:spPr>
        <a:xfrm>
          <a:off x="1087327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26" name="直線コネクタ 625"/>
        <xdr:cNvCxnSpPr/>
      </xdr:nvCxnSpPr>
      <xdr:spPr>
        <a:xfrm>
          <a:off x="11205845" y="1735128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27" name="テキスト ボックス 626"/>
        <xdr:cNvSpPr txBox="1"/>
      </xdr:nvSpPr>
      <xdr:spPr>
        <a:xfrm>
          <a:off x="1087327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28" name="直線コネクタ 627"/>
        <xdr:cNvCxnSpPr/>
      </xdr:nvCxnSpPr>
      <xdr:spPr>
        <a:xfrm>
          <a:off x="11205845" y="1703233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29" name="テキスト ボックス 628"/>
        <xdr:cNvSpPr txBox="1"/>
      </xdr:nvSpPr>
      <xdr:spPr>
        <a:xfrm>
          <a:off x="1087327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30" name="直線コネクタ 629"/>
        <xdr:cNvCxnSpPr/>
      </xdr:nvCxnSpPr>
      <xdr:spPr>
        <a:xfrm>
          <a:off x="11205845" y="1671338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631" name="テキスト ボックス 630"/>
        <xdr:cNvSpPr txBox="1"/>
      </xdr:nvSpPr>
      <xdr:spPr>
        <a:xfrm>
          <a:off x="10873271" y="165749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2" name="直線コネクタ 631"/>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3" name="テキスト ボックス 632"/>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4"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635" name="直線コネクタ 634"/>
        <xdr:cNvCxnSpPr/>
      </xdr:nvCxnSpPr>
      <xdr:spPr>
        <a:xfrm flipV="1">
          <a:off x="14735809" y="16892451"/>
          <a:ext cx="0" cy="1370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636" name="【公民館】&#10;有形固定資産減価償却率最小値テキスト"/>
        <xdr:cNvSpPr txBox="1"/>
      </xdr:nvSpPr>
      <xdr:spPr>
        <a:xfrm>
          <a:off x="14825345" y="1826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637" name="直線コネクタ 636"/>
        <xdr:cNvCxnSpPr/>
      </xdr:nvCxnSpPr>
      <xdr:spPr>
        <a:xfrm>
          <a:off x="14647545" y="1826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638" name="【公民館】&#10;有形固定資産減価償却率最大値テキスト"/>
        <xdr:cNvSpPr txBox="1"/>
      </xdr:nvSpPr>
      <xdr:spPr>
        <a:xfrm>
          <a:off x="14825345" y="1667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639" name="直線コネクタ 638"/>
        <xdr:cNvCxnSpPr/>
      </xdr:nvCxnSpPr>
      <xdr:spPr>
        <a:xfrm>
          <a:off x="14647545" y="1689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640" name="【公民館】&#10;有形固定資産減価償却率平均値テキスト"/>
        <xdr:cNvSpPr txBox="1"/>
      </xdr:nvSpPr>
      <xdr:spPr>
        <a:xfrm>
          <a:off x="14825345"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641" name="フローチャート : 判断 640"/>
        <xdr:cNvSpPr/>
      </xdr:nvSpPr>
      <xdr:spPr>
        <a:xfrm>
          <a:off x="14685645"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42" name="フローチャート : 判断 641"/>
        <xdr:cNvSpPr/>
      </xdr:nvSpPr>
      <xdr:spPr>
        <a:xfrm>
          <a:off x="13916025" y="17508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3" name="テキスト ボックス 642"/>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4" name="テキスト ボックス 643"/>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5" name="テキスト ボックス 644"/>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6" name="テキスト ボックス 645"/>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7" name="テキスト ボックス 646"/>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138068</xdr:rowOff>
    </xdr:from>
    <xdr:to>
      <xdr:col>23</xdr:col>
      <xdr:colOff>568325</xdr:colOff>
      <xdr:row>104</xdr:row>
      <xdr:rowOff>68218</xdr:rowOff>
    </xdr:to>
    <xdr:sp macro="" textlink="">
      <xdr:nvSpPr>
        <xdr:cNvPr id="648" name="円/楕円 647"/>
        <xdr:cNvSpPr/>
      </xdr:nvSpPr>
      <xdr:spPr>
        <a:xfrm>
          <a:off x="14685645" y="17404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160945</xdr:rowOff>
    </xdr:from>
    <xdr:ext cx="405111" cy="259045"/>
    <xdr:sp macro="" textlink="">
      <xdr:nvSpPr>
        <xdr:cNvPr id="649" name="【公民館】&#10;有形固定資産減価償却率該当値テキスト"/>
        <xdr:cNvSpPr txBox="1"/>
      </xdr:nvSpPr>
      <xdr:spPr>
        <a:xfrm>
          <a:off x="14825345" y="1726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31931</xdr:rowOff>
    </xdr:from>
    <xdr:to>
      <xdr:col>22</xdr:col>
      <xdr:colOff>415925</xdr:colOff>
      <xdr:row>104</xdr:row>
      <xdr:rowOff>133531</xdr:rowOff>
    </xdr:to>
    <xdr:sp macro="" textlink="">
      <xdr:nvSpPr>
        <xdr:cNvPr id="650" name="円/楕円 649"/>
        <xdr:cNvSpPr/>
      </xdr:nvSpPr>
      <xdr:spPr>
        <a:xfrm>
          <a:off x="13916025" y="174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17418</xdr:rowOff>
    </xdr:from>
    <xdr:to>
      <xdr:col>23</xdr:col>
      <xdr:colOff>517525</xdr:colOff>
      <xdr:row>104</xdr:row>
      <xdr:rowOff>82731</xdr:rowOff>
    </xdr:to>
    <xdr:cxnSp macro="">
      <xdr:nvCxnSpPr>
        <xdr:cNvPr id="651" name="直線コネクタ 650"/>
        <xdr:cNvCxnSpPr/>
      </xdr:nvCxnSpPr>
      <xdr:spPr>
        <a:xfrm flipV="1">
          <a:off x="13966825" y="17451978"/>
          <a:ext cx="76962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652" name="n_1aveValue【公民館】&#10;有形固定資産減価償却率"/>
        <xdr:cNvSpPr txBox="1"/>
      </xdr:nvSpPr>
      <xdr:spPr>
        <a:xfrm>
          <a:off x="13751568" y="17601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150058</xdr:rowOff>
    </xdr:from>
    <xdr:ext cx="405111" cy="259045"/>
    <xdr:sp macro="" textlink="">
      <xdr:nvSpPr>
        <xdr:cNvPr id="653" name="n_1mainValue【公民館】&#10;有形固定資産減価償却率"/>
        <xdr:cNvSpPr txBox="1"/>
      </xdr:nvSpPr>
      <xdr:spPr>
        <a:xfrm>
          <a:off x="13751568" y="1724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4" name="正方形/長方形 653"/>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5" name="正方形/長方形 654"/>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6" name="正方形/長方形 655"/>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7" name="正方形/長方形 656"/>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8" name="正方形/長方形 657"/>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59" name="正方形/長方形 658"/>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0" name="正方形/長方形 659"/>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1" name="正方形/長方形 660"/>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2" name="テキスト ボックス 661"/>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3" name="直線コネクタ 662"/>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4" name="直線コネクタ 663"/>
        <xdr:cNvCxnSpPr/>
      </xdr:nvCxnSpPr>
      <xdr:spPr>
        <a:xfrm>
          <a:off x="16499205" y="181813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5" name="テキスト ボックス 664"/>
        <xdr:cNvSpPr txBox="1"/>
      </xdr:nvSpPr>
      <xdr:spPr>
        <a:xfrm>
          <a:off x="16070126"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66" name="直線コネクタ 665"/>
        <xdr:cNvCxnSpPr/>
      </xdr:nvCxnSpPr>
      <xdr:spPr>
        <a:xfrm>
          <a:off x="16499205" y="177355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67" name="テキスト ボックス 666"/>
        <xdr:cNvSpPr txBox="1"/>
      </xdr:nvSpPr>
      <xdr:spPr>
        <a:xfrm>
          <a:off x="16070126"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8" name="直線コネクタ 667"/>
        <xdr:cNvCxnSpPr/>
      </xdr:nvCxnSpPr>
      <xdr:spPr>
        <a:xfrm>
          <a:off x="16499205" y="172859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69" name="テキスト ボックス 668"/>
        <xdr:cNvSpPr txBox="1"/>
      </xdr:nvSpPr>
      <xdr:spPr>
        <a:xfrm>
          <a:off x="16070126"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0" name="直線コネクタ 669"/>
        <xdr:cNvCxnSpPr/>
      </xdr:nvCxnSpPr>
      <xdr:spPr>
        <a:xfrm>
          <a:off x="16499205" y="16840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1" name="テキスト ボックス 670"/>
        <xdr:cNvSpPr txBox="1"/>
      </xdr:nvSpPr>
      <xdr:spPr>
        <a:xfrm>
          <a:off x="16070126"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2" name="直線コネクタ 671"/>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3" name="テキスト ボックス 672"/>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4"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75" name="直線コネクタ 674"/>
        <xdr:cNvCxnSpPr/>
      </xdr:nvCxnSpPr>
      <xdr:spPr>
        <a:xfrm flipV="1">
          <a:off x="19960589" y="16908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76" name="【公民館】&#10;一人当たり面積最小値テキスト"/>
        <xdr:cNvSpPr txBox="1"/>
      </xdr:nvSpPr>
      <xdr:spPr>
        <a:xfrm>
          <a:off x="20050125"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77" name="直線コネクタ 676"/>
        <xdr:cNvCxnSpPr/>
      </xdr:nvCxnSpPr>
      <xdr:spPr>
        <a:xfrm>
          <a:off x="19872325" y="181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78" name="【公民館】&#10;一人当たり面積最大値テキスト"/>
        <xdr:cNvSpPr txBox="1"/>
      </xdr:nvSpPr>
      <xdr:spPr>
        <a:xfrm>
          <a:off x="20050125" y="166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79" name="直線コネクタ 678"/>
        <xdr:cNvCxnSpPr/>
      </xdr:nvCxnSpPr>
      <xdr:spPr>
        <a:xfrm>
          <a:off x="19872325" y="1690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80" name="【公民館】&#10;一人当たり面積平均値テキスト"/>
        <xdr:cNvSpPr txBox="1"/>
      </xdr:nvSpPr>
      <xdr:spPr>
        <a:xfrm>
          <a:off x="20050125" y="1764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81" name="フローチャート : 判断 680"/>
        <xdr:cNvSpPr/>
      </xdr:nvSpPr>
      <xdr:spPr>
        <a:xfrm>
          <a:off x="19910425"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82" name="フローチャート : 判断 681"/>
        <xdr:cNvSpPr/>
      </xdr:nvSpPr>
      <xdr:spPr>
        <a:xfrm>
          <a:off x="19156045" y="1769846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3" name="テキスト ボックス 682"/>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4" name="テキスト ボックス 683"/>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5" name="テキスト ボックス 684"/>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6" name="テキスト ボックス 685"/>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87" name="テキスト ボックス 686"/>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93980</xdr:rowOff>
    </xdr:from>
    <xdr:to>
      <xdr:col>32</xdr:col>
      <xdr:colOff>238125</xdr:colOff>
      <xdr:row>101</xdr:row>
      <xdr:rowOff>24130</xdr:rowOff>
    </xdr:to>
    <xdr:sp macro="" textlink="">
      <xdr:nvSpPr>
        <xdr:cNvPr id="688" name="円/楕円 687"/>
        <xdr:cNvSpPr/>
      </xdr:nvSpPr>
      <xdr:spPr>
        <a:xfrm>
          <a:off x="19910425" y="16857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47007</xdr:rowOff>
    </xdr:from>
    <xdr:ext cx="469744" cy="259045"/>
    <xdr:sp macro="" textlink="">
      <xdr:nvSpPr>
        <xdr:cNvPr id="689" name="【公民館】&#10;一人当たり面積該当値テキスト"/>
        <xdr:cNvSpPr txBox="1"/>
      </xdr:nvSpPr>
      <xdr:spPr>
        <a:xfrm>
          <a:off x="20050125" y="168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0.570</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114554</xdr:rowOff>
    </xdr:from>
    <xdr:to>
      <xdr:col>31</xdr:col>
      <xdr:colOff>85725</xdr:colOff>
      <xdr:row>101</xdr:row>
      <xdr:rowOff>44704</xdr:rowOff>
    </xdr:to>
    <xdr:sp macro="" textlink="">
      <xdr:nvSpPr>
        <xdr:cNvPr id="690" name="円/楕円 689"/>
        <xdr:cNvSpPr/>
      </xdr:nvSpPr>
      <xdr:spPr>
        <a:xfrm>
          <a:off x="19156045" y="16878554"/>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144780</xdr:rowOff>
    </xdr:from>
    <xdr:to>
      <xdr:col>32</xdr:col>
      <xdr:colOff>187325</xdr:colOff>
      <xdr:row>100</xdr:row>
      <xdr:rowOff>165354</xdr:rowOff>
    </xdr:to>
    <xdr:cxnSp macro="">
      <xdr:nvCxnSpPr>
        <xdr:cNvPr id="691" name="直線コネクタ 690"/>
        <xdr:cNvCxnSpPr/>
      </xdr:nvCxnSpPr>
      <xdr:spPr>
        <a:xfrm flipV="1">
          <a:off x="19191605" y="16908780"/>
          <a:ext cx="7696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17542</xdr:rowOff>
    </xdr:from>
    <xdr:ext cx="469744" cy="259045"/>
    <xdr:sp macro="" textlink="">
      <xdr:nvSpPr>
        <xdr:cNvPr id="692" name="n_1aveValue【公民館】&#10;一人当たり面積"/>
        <xdr:cNvSpPr txBox="1"/>
      </xdr:nvSpPr>
      <xdr:spPr>
        <a:xfrm>
          <a:off x="19012612" y="1778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61231</xdr:rowOff>
    </xdr:from>
    <xdr:ext cx="469744" cy="259045"/>
    <xdr:sp macro="" textlink="">
      <xdr:nvSpPr>
        <xdr:cNvPr id="693" name="n_1mainValue【公民館】&#10;一人当たり面積"/>
        <xdr:cNvSpPr txBox="1"/>
      </xdr:nvSpPr>
      <xdr:spPr>
        <a:xfrm>
          <a:off x="19012612" y="166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4" name="正方形/長方形 693"/>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5" name="正方形/長方形 694"/>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6" name="テキスト ボックス 695"/>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当市は海抜０</a:t>
          </a:r>
          <a:r>
            <a:rPr kumimoji="1" lang="en-US" altLang="ja-JP" sz="1100">
              <a:solidFill>
                <a:schemeClr val="dk1"/>
              </a:solidFill>
              <a:effectLst/>
              <a:latin typeface="+mn-lt"/>
              <a:ea typeface="+mn-ea"/>
              <a:cs typeface="+mn-cs"/>
            </a:rPr>
            <a:t>m</a:t>
          </a:r>
          <a:r>
            <a:rPr kumimoji="1" lang="ja-JP" altLang="ja-JP" sz="1100">
              <a:solidFill>
                <a:schemeClr val="dk1"/>
              </a:solidFill>
              <a:effectLst/>
              <a:latin typeface="+mn-lt"/>
              <a:ea typeface="+mn-ea"/>
              <a:cs typeface="+mn-cs"/>
            </a:rPr>
            <a:t>の臨海部から海抜</a:t>
          </a:r>
          <a:r>
            <a:rPr kumimoji="1" lang="en-US" altLang="ja-JP" sz="1100">
              <a:solidFill>
                <a:schemeClr val="dk1"/>
              </a:solidFill>
              <a:effectLst/>
              <a:latin typeface="+mn-lt"/>
              <a:ea typeface="+mn-ea"/>
              <a:cs typeface="+mn-cs"/>
            </a:rPr>
            <a:t>1,400m</a:t>
          </a:r>
          <a:r>
            <a:rPr kumimoji="1" lang="ja-JP" altLang="ja-JP" sz="1100">
              <a:solidFill>
                <a:schemeClr val="dk1"/>
              </a:solidFill>
              <a:effectLst/>
              <a:latin typeface="+mn-lt"/>
              <a:ea typeface="+mn-ea"/>
              <a:cs typeface="+mn-cs"/>
            </a:rPr>
            <a:t>の四国山系までの</a:t>
          </a:r>
          <a:r>
            <a:rPr kumimoji="1" lang="en-US" altLang="ja-JP" sz="1100">
              <a:solidFill>
                <a:schemeClr val="dk1"/>
              </a:solidFill>
              <a:effectLst/>
              <a:latin typeface="+mn-lt"/>
              <a:ea typeface="+mn-ea"/>
              <a:cs typeface="+mn-cs"/>
            </a:rPr>
            <a:t>514.34k㎡</a:t>
          </a:r>
          <a:r>
            <a:rPr kumimoji="1" lang="ja-JP" altLang="ja-JP" sz="1100">
              <a:solidFill>
                <a:schemeClr val="dk1"/>
              </a:solidFill>
              <a:effectLst/>
              <a:latin typeface="+mn-lt"/>
              <a:ea typeface="+mn-ea"/>
              <a:cs typeface="+mn-cs"/>
            </a:rPr>
            <a:t>に及ぶ広範な区域に集落が点在しているため、一人当たりの道路延長が多く、また、道路及び橋りょうについて有形固定資産減価償却率も類似団体を大きく上回っている。</a:t>
          </a:r>
          <a:endParaRPr lang="ja-JP" altLang="ja-JP" sz="1400">
            <a:effectLst/>
          </a:endParaRPr>
        </a:p>
        <a:p>
          <a:r>
            <a:rPr kumimoji="1" lang="ja-JP" altLang="ja-JP" sz="1100">
              <a:solidFill>
                <a:schemeClr val="dk1"/>
              </a:solidFill>
              <a:effectLst/>
              <a:latin typeface="+mn-lt"/>
              <a:ea typeface="+mn-ea"/>
              <a:cs typeface="+mn-cs"/>
            </a:rPr>
            <a:t>　公営住宅については、有形固定資産減価償却率、一人当たりの面積ともに類似団体を上回っているが、平成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年３月に西予市公営住宅等長寿命化計画を策定し、同計画に基づき除却及び集約（更新）を行っており、今後、有形固定資産減価償却率及び一人当たりの面積ともに減少していく見込みである。</a:t>
          </a:r>
          <a:endParaRPr lang="ja-JP" altLang="ja-JP" sz="1400">
            <a:effectLst/>
          </a:endParaRPr>
        </a:p>
        <a:p>
          <a:r>
            <a:rPr kumimoji="1" lang="ja-JP" altLang="ja-JP" sz="1100">
              <a:solidFill>
                <a:schemeClr val="dk1"/>
              </a:solidFill>
              <a:effectLst/>
              <a:latin typeface="+mn-lt"/>
              <a:ea typeface="+mn-ea"/>
              <a:cs typeface="+mn-cs"/>
            </a:rPr>
            <a:t>　港湾・漁港については、有形固定資産減価償却率は類似団体平均を下回っているものの、一人当たりの有形固定資産（償却資産）額は平均を上回っている。</a:t>
          </a:r>
          <a:endParaRPr lang="ja-JP" altLang="ja-JP" sz="1400">
            <a:effectLst/>
          </a:endParaRPr>
        </a:p>
        <a:p>
          <a:r>
            <a:rPr kumimoji="1" lang="ja-JP" altLang="ja-JP" sz="1100">
              <a:solidFill>
                <a:schemeClr val="dk1"/>
              </a:solidFill>
              <a:effectLst/>
              <a:latin typeface="+mn-lt"/>
              <a:ea typeface="+mn-ea"/>
              <a:cs typeface="+mn-cs"/>
            </a:rPr>
            <a:t>　幼稚園・保育所及び学校施設については、近年の社会情勢の変化や過疎化・少子化が進展する中、平成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学校再編計画を策定し、小学校及び幼稚園の統廃合を推進し、また、統合にあわせて校舎を改築しているため、一人当たりの面積は類似団体と概ね同値となっているが、中学校施設の老朽化が著しいため、有形固定資産減価償却率は類似団体を上回っている。また、児童館については、新設にあわせて施設を複合化したことで、有形固定資産減価償却率は類似団体平均を下回っている。</a:t>
          </a:r>
          <a:endParaRPr lang="ja-JP" altLang="ja-JP" sz="1400">
            <a:effectLst/>
          </a:endParaRPr>
        </a:p>
        <a:p>
          <a:r>
            <a:rPr kumimoji="1" lang="ja-JP" altLang="ja-JP" sz="1100">
              <a:solidFill>
                <a:schemeClr val="dk1"/>
              </a:solidFill>
              <a:effectLst/>
              <a:latin typeface="+mn-lt"/>
              <a:ea typeface="+mn-ea"/>
              <a:cs typeface="+mn-cs"/>
            </a:rPr>
            <a:t>　公民館施設は、広範な区域であることから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施設あり、分館施設も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施設あるあため、一人当たりの面積が高くなっている。いずれにしても旧５町ごとに目的が重複する施設等があるため、公共施設等総合管理計画に基づき、施設の統廃合を含め全体の見直しを行い、適正な施設運営に努め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221480" y="5543006"/>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311015"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133215" y="69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311015" y="532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133215" y="554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3" name="【図書館】&#10;有形固定資産減価償却率平均値テキスト"/>
        <xdr:cNvSpPr txBox="1"/>
      </xdr:nvSpPr>
      <xdr:spPr>
        <a:xfrm>
          <a:off x="4311015"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171315"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401695"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53159</xdr:rowOff>
    </xdr:from>
    <xdr:to>
      <xdr:col>6</xdr:col>
      <xdr:colOff>561975</xdr:colOff>
      <xdr:row>39</xdr:row>
      <xdr:rowOff>154759</xdr:rowOff>
    </xdr:to>
    <xdr:sp macro="" textlink="">
      <xdr:nvSpPr>
        <xdr:cNvPr id="71" name="円/楕円 70"/>
        <xdr:cNvSpPr/>
      </xdr:nvSpPr>
      <xdr:spPr>
        <a:xfrm>
          <a:off x="4171315"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31586</xdr:rowOff>
    </xdr:from>
    <xdr:ext cx="405111" cy="259045"/>
    <xdr:sp macro="" textlink="">
      <xdr:nvSpPr>
        <xdr:cNvPr id="72" name="【図書館】&#10;有形固定資産減価償却率該当値テキスト"/>
        <xdr:cNvSpPr txBox="1"/>
      </xdr:nvSpPr>
      <xdr:spPr>
        <a:xfrm>
          <a:off x="4311015"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85816</xdr:rowOff>
    </xdr:from>
    <xdr:to>
      <xdr:col>5</xdr:col>
      <xdr:colOff>409575</xdr:colOff>
      <xdr:row>40</xdr:row>
      <xdr:rowOff>15966</xdr:rowOff>
    </xdr:to>
    <xdr:sp macro="" textlink="">
      <xdr:nvSpPr>
        <xdr:cNvPr id="73" name="円/楕円 72"/>
        <xdr:cNvSpPr/>
      </xdr:nvSpPr>
      <xdr:spPr>
        <a:xfrm>
          <a:off x="3401695" y="6623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103959</xdr:rowOff>
    </xdr:from>
    <xdr:to>
      <xdr:col>6</xdr:col>
      <xdr:colOff>511175</xdr:colOff>
      <xdr:row>39</xdr:row>
      <xdr:rowOff>136616</xdr:rowOff>
    </xdr:to>
    <xdr:cxnSp macro="">
      <xdr:nvCxnSpPr>
        <xdr:cNvPr id="74" name="直線コネクタ 73"/>
        <xdr:cNvCxnSpPr/>
      </xdr:nvCxnSpPr>
      <xdr:spPr>
        <a:xfrm flipV="1">
          <a:off x="3452495" y="6641919"/>
          <a:ext cx="7696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163121</xdr:rowOff>
    </xdr:from>
    <xdr:ext cx="405111" cy="259045"/>
    <xdr:sp macro="" textlink="">
      <xdr:nvSpPr>
        <xdr:cNvPr id="75" name="n_1aveValue【図書館】&#10;有形固定資産減価償却率"/>
        <xdr:cNvSpPr txBox="1"/>
      </xdr:nvSpPr>
      <xdr:spPr>
        <a:xfrm>
          <a:off x="3237238"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7093</xdr:rowOff>
    </xdr:from>
    <xdr:ext cx="405111" cy="259045"/>
    <xdr:sp macro="" textlink="">
      <xdr:nvSpPr>
        <xdr:cNvPr id="76" name="n_1mainValue【図書館】&#10;有形固定資産減価償却率"/>
        <xdr:cNvSpPr txBox="1"/>
      </xdr:nvSpPr>
      <xdr:spPr>
        <a:xfrm>
          <a:off x="3237238" y="671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594677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556341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598487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556341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598487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556341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598487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556341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598487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556341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598487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556341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556341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9446260" y="551688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9535795"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9357995"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9535795"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9357995" y="551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9535795" y="627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9396095"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8649335"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139700</xdr:rowOff>
    </xdr:from>
    <xdr:to>
      <xdr:col>15</xdr:col>
      <xdr:colOff>231775</xdr:colOff>
      <xdr:row>39</xdr:row>
      <xdr:rowOff>69850</xdr:rowOff>
    </xdr:to>
    <xdr:sp macro="" textlink="">
      <xdr:nvSpPr>
        <xdr:cNvPr id="114" name="円/楕円 113"/>
        <xdr:cNvSpPr/>
      </xdr:nvSpPr>
      <xdr:spPr>
        <a:xfrm>
          <a:off x="9396095"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118127</xdr:rowOff>
    </xdr:from>
    <xdr:ext cx="469744" cy="259045"/>
    <xdr:sp macro="" textlink="">
      <xdr:nvSpPr>
        <xdr:cNvPr id="115" name="【図書館】&#10;一人当たり面積該当値テキスト"/>
        <xdr:cNvSpPr txBox="1"/>
      </xdr:nvSpPr>
      <xdr:spPr>
        <a:xfrm>
          <a:off x="9535795"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158750</xdr:rowOff>
    </xdr:from>
    <xdr:to>
      <xdr:col>14</xdr:col>
      <xdr:colOff>79375</xdr:colOff>
      <xdr:row>39</xdr:row>
      <xdr:rowOff>88900</xdr:rowOff>
    </xdr:to>
    <xdr:sp macro="" textlink="">
      <xdr:nvSpPr>
        <xdr:cNvPr id="116" name="円/楕円 115"/>
        <xdr:cNvSpPr/>
      </xdr:nvSpPr>
      <xdr:spPr>
        <a:xfrm>
          <a:off x="8649335" y="6529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19050</xdr:rowOff>
    </xdr:from>
    <xdr:to>
      <xdr:col>15</xdr:col>
      <xdr:colOff>180975</xdr:colOff>
      <xdr:row>39</xdr:row>
      <xdr:rowOff>38100</xdr:rowOff>
    </xdr:to>
    <xdr:cxnSp macro="">
      <xdr:nvCxnSpPr>
        <xdr:cNvPr id="117" name="直線コネクタ 116"/>
        <xdr:cNvCxnSpPr/>
      </xdr:nvCxnSpPr>
      <xdr:spPr>
        <a:xfrm flipV="1">
          <a:off x="8677275" y="6557010"/>
          <a:ext cx="7696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67327</xdr:rowOff>
    </xdr:from>
    <xdr:ext cx="469744" cy="259045"/>
    <xdr:sp macro="" textlink="">
      <xdr:nvSpPr>
        <xdr:cNvPr id="118" name="n_1aveValue【図書館】&#10;一人当たり面積"/>
        <xdr:cNvSpPr txBox="1"/>
      </xdr:nvSpPr>
      <xdr:spPr>
        <a:xfrm>
          <a:off x="8498282"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80027</xdr:rowOff>
    </xdr:from>
    <xdr:ext cx="469744" cy="259045"/>
    <xdr:sp macro="" textlink="">
      <xdr:nvSpPr>
        <xdr:cNvPr id="119" name="n_1mainValue【図書館】&#10;一人当たり面積"/>
        <xdr:cNvSpPr txBox="1"/>
      </xdr:nvSpPr>
      <xdr:spPr>
        <a:xfrm>
          <a:off x="8498282"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221480" y="934212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311015"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133215" y="10631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311015"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133215" y="934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9" name="【体育館・プール】&#10;有形固定資産減価償却率平均値テキスト"/>
        <xdr:cNvSpPr txBox="1"/>
      </xdr:nvSpPr>
      <xdr:spPr>
        <a:xfrm>
          <a:off x="4311015" y="10075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171315"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401695"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2" name="テキスト ボックス 151"/>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635</xdr:rowOff>
    </xdr:from>
    <xdr:to>
      <xdr:col>6</xdr:col>
      <xdr:colOff>561975</xdr:colOff>
      <xdr:row>58</xdr:row>
      <xdr:rowOff>102235</xdr:rowOff>
    </xdr:to>
    <xdr:sp macro="" textlink="">
      <xdr:nvSpPr>
        <xdr:cNvPr id="157" name="円/楕円 156"/>
        <xdr:cNvSpPr/>
      </xdr:nvSpPr>
      <xdr:spPr>
        <a:xfrm>
          <a:off x="4171315"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23512</xdr:rowOff>
    </xdr:from>
    <xdr:ext cx="405111" cy="259045"/>
    <xdr:sp macro="" textlink="">
      <xdr:nvSpPr>
        <xdr:cNvPr id="158" name="【体育館・プール】&#10;有形固定資産減価償却率該当値テキスト"/>
        <xdr:cNvSpPr txBox="1"/>
      </xdr:nvSpPr>
      <xdr:spPr>
        <a:xfrm>
          <a:off x="4311015"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158750</xdr:rowOff>
    </xdr:from>
    <xdr:to>
      <xdr:col>5</xdr:col>
      <xdr:colOff>409575</xdr:colOff>
      <xdr:row>58</xdr:row>
      <xdr:rowOff>88900</xdr:rowOff>
    </xdr:to>
    <xdr:sp macro="" textlink="">
      <xdr:nvSpPr>
        <xdr:cNvPr id="159" name="円/楕円 158"/>
        <xdr:cNvSpPr/>
      </xdr:nvSpPr>
      <xdr:spPr>
        <a:xfrm>
          <a:off x="3401695" y="9714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38100</xdr:rowOff>
    </xdr:from>
    <xdr:to>
      <xdr:col>6</xdr:col>
      <xdr:colOff>511175</xdr:colOff>
      <xdr:row>58</xdr:row>
      <xdr:rowOff>51435</xdr:rowOff>
    </xdr:to>
    <xdr:cxnSp macro="">
      <xdr:nvCxnSpPr>
        <xdr:cNvPr id="160" name="直線コネクタ 159"/>
        <xdr:cNvCxnSpPr/>
      </xdr:nvCxnSpPr>
      <xdr:spPr>
        <a:xfrm>
          <a:off x="3452495" y="9761220"/>
          <a:ext cx="7696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114317</xdr:rowOff>
    </xdr:from>
    <xdr:ext cx="405111" cy="259045"/>
    <xdr:sp macro="" textlink="">
      <xdr:nvSpPr>
        <xdr:cNvPr id="161" name="n_1aveValue【体育館・プール】&#10;有形固定資産減価償却率"/>
        <xdr:cNvSpPr txBox="1"/>
      </xdr:nvSpPr>
      <xdr:spPr>
        <a:xfrm>
          <a:off x="3237238"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105427</xdr:rowOff>
    </xdr:from>
    <xdr:ext cx="405111" cy="259045"/>
    <xdr:sp macro="" textlink="">
      <xdr:nvSpPr>
        <xdr:cNvPr id="162" name="n_1mainValue【体育館・プール】&#10;有形固定資産減価償却率"/>
        <xdr:cNvSpPr txBox="1"/>
      </xdr:nvSpPr>
      <xdr:spPr>
        <a:xfrm>
          <a:off x="3237238"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5563416"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5563416"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5563416"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5563416"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5563416"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9446260" y="950023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9535795"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935799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9535795"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9357995" y="95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91" name="【体育館・プール】&#10;一人当たり面積平均値テキスト"/>
        <xdr:cNvSpPr txBox="1"/>
      </xdr:nvSpPr>
      <xdr:spPr>
        <a:xfrm>
          <a:off x="9535795" y="10220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939609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8649335" y="10266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61595</xdr:rowOff>
    </xdr:from>
    <xdr:to>
      <xdr:col>15</xdr:col>
      <xdr:colOff>231775</xdr:colOff>
      <xdr:row>56</xdr:row>
      <xdr:rowOff>163195</xdr:rowOff>
    </xdr:to>
    <xdr:sp macro="" textlink="">
      <xdr:nvSpPr>
        <xdr:cNvPr id="199" name="円/楕円 198"/>
        <xdr:cNvSpPr/>
      </xdr:nvSpPr>
      <xdr:spPr>
        <a:xfrm>
          <a:off x="9396095" y="94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14622</xdr:rowOff>
    </xdr:from>
    <xdr:ext cx="469744" cy="259045"/>
    <xdr:sp macro="" textlink="">
      <xdr:nvSpPr>
        <xdr:cNvPr id="200" name="【体育館・プール】&#10;一人当たり面積該当値テキスト"/>
        <xdr:cNvSpPr txBox="1"/>
      </xdr:nvSpPr>
      <xdr:spPr>
        <a:xfrm>
          <a:off x="9535795" y="940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82550</xdr:rowOff>
    </xdr:from>
    <xdr:to>
      <xdr:col>14</xdr:col>
      <xdr:colOff>79375</xdr:colOff>
      <xdr:row>57</xdr:row>
      <xdr:rowOff>12700</xdr:rowOff>
    </xdr:to>
    <xdr:sp macro="" textlink="">
      <xdr:nvSpPr>
        <xdr:cNvPr id="201" name="円/楕円 200"/>
        <xdr:cNvSpPr/>
      </xdr:nvSpPr>
      <xdr:spPr>
        <a:xfrm>
          <a:off x="8649335" y="9470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112395</xdr:rowOff>
    </xdr:from>
    <xdr:to>
      <xdr:col>15</xdr:col>
      <xdr:colOff>180975</xdr:colOff>
      <xdr:row>56</xdr:row>
      <xdr:rowOff>133350</xdr:rowOff>
    </xdr:to>
    <xdr:cxnSp macro="">
      <xdr:nvCxnSpPr>
        <xdr:cNvPr id="202" name="直線コネクタ 201"/>
        <xdr:cNvCxnSpPr/>
      </xdr:nvCxnSpPr>
      <xdr:spPr>
        <a:xfrm flipV="1">
          <a:off x="8677275" y="9500235"/>
          <a:ext cx="7696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133367</xdr:rowOff>
    </xdr:from>
    <xdr:ext cx="469744" cy="259045"/>
    <xdr:sp macro="" textlink="">
      <xdr:nvSpPr>
        <xdr:cNvPr id="203" name="n_1aveValue【体育館・プール】&#10;一人当たり面積"/>
        <xdr:cNvSpPr txBox="1"/>
      </xdr:nvSpPr>
      <xdr:spPr>
        <a:xfrm>
          <a:off x="8498282" y="103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13</xdr:col>
      <xdr:colOff>466802</xdr:colOff>
      <xdr:row>55</xdr:row>
      <xdr:rowOff>29227</xdr:rowOff>
    </xdr:from>
    <xdr:ext cx="469744" cy="259045"/>
    <xdr:sp macro="" textlink="">
      <xdr:nvSpPr>
        <xdr:cNvPr id="204" name="n_1mainValue【体育館・プール】&#10;一人当たり面積"/>
        <xdr:cNvSpPr txBox="1"/>
      </xdr:nvSpPr>
      <xdr:spPr>
        <a:xfrm>
          <a:off x="8498282"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0.690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691515" y="145313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691515" y="14157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691515" y="137845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691515" y="134112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691515" y="130416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221480" y="12946380"/>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311015" y="14481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133215" y="1447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311015" y="127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133215" y="1294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34" name="【福祉施設】&#10;有形固定資産減価償却率平均値テキスト"/>
        <xdr:cNvSpPr txBox="1"/>
      </xdr:nvSpPr>
      <xdr:spPr>
        <a:xfrm>
          <a:off x="4311015" y="13971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171315"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3401695"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7" name="テキスト ボックス 236"/>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8" name="テキスト ボックス 237"/>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9" name="テキスト ボックス 238"/>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0" name="テキスト ボックス 239"/>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1" name="テキスト ボックス 240"/>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158750</xdr:rowOff>
    </xdr:from>
    <xdr:to>
      <xdr:col>6</xdr:col>
      <xdr:colOff>561975</xdr:colOff>
      <xdr:row>77</xdr:row>
      <xdr:rowOff>88900</xdr:rowOff>
    </xdr:to>
    <xdr:sp macro="" textlink="">
      <xdr:nvSpPr>
        <xdr:cNvPr id="242" name="円/楕円 241"/>
        <xdr:cNvSpPr/>
      </xdr:nvSpPr>
      <xdr:spPr>
        <a:xfrm>
          <a:off x="4171315" y="12899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76</xdr:row>
      <xdr:rowOff>111777</xdr:rowOff>
    </xdr:from>
    <xdr:ext cx="405111" cy="259045"/>
    <xdr:sp macro="" textlink="">
      <xdr:nvSpPr>
        <xdr:cNvPr id="243" name="【福祉施設】&#10;有形固定資産減価償却率該当値テキスト"/>
        <xdr:cNvSpPr txBox="1"/>
      </xdr:nvSpPr>
      <xdr:spPr>
        <a:xfrm>
          <a:off x="4311015" y="1285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44450</xdr:rowOff>
    </xdr:from>
    <xdr:to>
      <xdr:col>5</xdr:col>
      <xdr:colOff>409575</xdr:colOff>
      <xdr:row>77</xdr:row>
      <xdr:rowOff>146050</xdr:rowOff>
    </xdr:to>
    <xdr:sp macro="" textlink="">
      <xdr:nvSpPr>
        <xdr:cNvPr id="244" name="円/楕円 243"/>
        <xdr:cNvSpPr/>
      </xdr:nvSpPr>
      <xdr:spPr>
        <a:xfrm>
          <a:off x="3401695"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77</xdr:row>
      <xdr:rowOff>38100</xdr:rowOff>
    </xdr:from>
    <xdr:to>
      <xdr:col>6</xdr:col>
      <xdr:colOff>511175</xdr:colOff>
      <xdr:row>77</xdr:row>
      <xdr:rowOff>95250</xdr:rowOff>
    </xdr:to>
    <xdr:cxnSp macro="">
      <xdr:nvCxnSpPr>
        <xdr:cNvPr id="245" name="直線コネクタ 244"/>
        <xdr:cNvCxnSpPr/>
      </xdr:nvCxnSpPr>
      <xdr:spPr>
        <a:xfrm flipV="1">
          <a:off x="3452495" y="12946380"/>
          <a:ext cx="7696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121938</xdr:rowOff>
    </xdr:from>
    <xdr:ext cx="405111" cy="259045"/>
    <xdr:sp macro="" textlink="">
      <xdr:nvSpPr>
        <xdr:cNvPr id="246" name="n_1aveValue【福祉施設】&#10;有形固定資産減価償却率"/>
        <xdr:cNvSpPr txBox="1"/>
      </xdr:nvSpPr>
      <xdr:spPr>
        <a:xfrm>
          <a:off x="3237238"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5</xdr:col>
      <xdr:colOff>143518</xdr:colOff>
      <xdr:row>75</xdr:row>
      <xdr:rowOff>162577</xdr:rowOff>
    </xdr:from>
    <xdr:ext cx="405111" cy="259045"/>
    <xdr:sp macro="" textlink="">
      <xdr:nvSpPr>
        <xdr:cNvPr id="247" name="n_1mainValue【福祉施設】&#10;有形固定資産減価償却率"/>
        <xdr:cNvSpPr txBox="1"/>
      </xdr:nvSpPr>
      <xdr:spPr>
        <a:xfrm>
          <a:off x="3237238" y="1273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598487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556341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598487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556341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598487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556341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598487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556341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598487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556341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598487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556341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556341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9446260" y="13163006"/>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9535795"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9357995" y="145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9535795" y="129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9357995" y="1316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78" name="【福祉施設】&#10;一人当たり面積平均値テキスト"/>
        <xdr:cNvSpPr txBox="1"/>
      </xdr:nvSpPr>
      <xdr:spPr>
        <a:xfrm>
          <a:off x="9535795" y="13895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9396095" y="140402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0" name="フローチャート : 判断 279"/>
        <xdr:cNvSpPr/>
      </xdr:nvSpPr>
      <xdr:spPr>
        <a:xfrm>
          <a:off x="8649335" y="141474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98334</xdr:rowOff>
    </xdr:from>
    <xdr:to>
      <xdr:col>15</xdr:col>
      <xdr:colOff>231775</xdr:colOff>
      <xdr:row>85</xdr:row>
      <xdr:rowOff>28484</xdr:rowOff>
    </xdr:to>
    <xdr:sp macro="" textlink="">
      <xdr:nvSpPr>
        <xdr:cNvPr id="286" name="円/楕円 285"/>
        <xdr:cNvSpPr/>
      </xdr:nvSpPr>
      <xdr:spPr>
        <a:xfrm>
          <a:off x="9396095" y="14180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76761</xdr:rowOff>
    </xdr:from>
    <xdr:ext cx="469744" cy="259045"/>
    <xdr:sp macro="" textlink="">
      <xdr:nvSpPr>
        <xdr:cNvPr id="287" name="【福祉施設】&#10;一人当たり面積該当値テキスト"/>
        <xdr:cNvSpPr txBox="1"/>
      </xdr:nvSpPr>
      <xdr:spPr>
        <a:xfrm>
          <a:off x="9535795" y="1415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104866</xdr:rowOff>
    </xdr:from>
    <xdr:to>
      <xdr:col>14</xdr:col>
      <xdr:colOff>79375</xdr:colOff>
      <xdr:row>85</xdr:row>
      <xdr:rowOff>35016</xdr:rowOff>
    </xdr:to>
    <xdr:sp macro="" textlink="">
      <xdr:nvSpPr>
        <xdr:cNvPr id="288" name="円/楕円 287"/>
        <xdr:cNvSpPr/>
      </xdr:nvSpPr>
      <xdr:spPr>
        <a:xfrm>
          <a:off x="8649335" y="141866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149134</xdr:rowOff>
    </xdr:from>
    <xdr:to>
      <xdr:col>15</xdr:col>
      <xdr:colOff>180975</xdr:colOff>
      <xdr:row>84</xdr:row>
      <xdr:rowOff>155666</xdr:rowOff>
    </xdr:to>
    <xdr:cxnSp macro="">
      <xdr:nvCxnSpPr>
        <xdr:cNvPr id="289" name="直線コネクタ 288"/>
        <xdr:cNvCxnSpPr/>
      </xdr:nvCxnSpPr>
      <xdr:spPr>
        <a:xfrm flipV="1">
          <a:off x="8677275" y="14230894"/>
          <a:ext cx="7696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12354</xdr:rowOff>
    </xdr:from>
    <xdr:ext cx="469744" cy="259045"/>
    <xdr:sp macro="" textlink="">
      <xdr:nvSpPr>
        <xdr:cNvPr id="290" name="n_1aveValue【福祉施設】&#10;一人当たり面積"/>
        <xdr:cNvSpPr txBox="1"/>
      </xdr:nvSpPr>
      <xdr:spPr>
        <a:xfrm>
          <a:off x="8498282" y="139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26143</xdr:rowOff>
    </xdr:from>
    <xdr:ext cx="469744" cy="259045"/>
    <xdr:sp macro="" textlink="">
      <xdr:nvSpPr>
        <xdr:cNvPr id="291" name="n_1mainValue【福祉施設】&#10;一人当たり面積"/>
        <xdr:cNvSpPr txBox="1"/>
      </xdr:nvSpPr>
      <xdr:spPr>
        <a:xfrm>
          <a:off x="8498282" y="142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691515" y="1830813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42306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691515" y="1798918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35894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691515" y="1767023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35894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691515" y="1735128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35894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691515" y="1703233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35894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691515" y="1671338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29482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4221480" y="1671338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4311015" y="18235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4133215" y="1823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4311015"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4133215" y="1671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2" name="【市民会館】&#10;有形固定資産減価償却率平均値テキスト"/>
        <xdr:cNvSpPr txBox="1"/>
      </xdr:nvSpPr>
      <xdr:spPr>
        <a:xfrm>
          <a:off x="4311015" y="17497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4171315" y="175187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24" name="フローチャート : 判断 323"/>
        <xdr:cNvSpPr/>
      </xdr:nvSpPr>
      <xdr:spPr>
        <a:xfrm>
          <a:off x="3401695"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5" name="テキスト ボックス 324"/>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6" name="テキスト ボックス 325"/>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7" name="テキスト ボックス 326"/>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8" name="テキスト ボックス 327"/>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9" name="テキスト ボックス 328"/>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76019</xdr:rowOff>
    </xdr:from>
    <xdr:to>
      <xdr:col>6</xdr:col>
      <xdr:colOff>561975</xdr:colOff>
      <xdr:row>104</xdr:row>
      <xdr:rowOff>6169</xdr:rowOff>
    </xdr:to>
    <xdr:sp macro="" textlink="">
      <xdr:nvSpPr>
        <xdr:cNvPr id="330" name="円/楕円 329"/>
        <xdr:cNvSpPr/>
      </xdr:nvSpPr>
      <xdr:spPr>
        <a:xfrm>
          <a:off x="4171315" y="1734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98896</xdr:rowOff>
    </xdr:from>
    <xdr:ext cx="405111" cy="259045"/>
    <xdr:sp macro="" textlink="">
      <xdr:nvSpPr>
        <xdr:cNvPr id="331" name="【市民会館】&#10;有形固定資産減価償却率該当値テキスト"/>
        <xdr:cNvSpPr txBox="1"/>
      </xdr:nvSpPr>
      <xdr:spPr>
        <a:xfrm>
          <a:off x="4311015"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110308</xdr:rowOff>
    </xdr:from>
    <xdr:to>
      <xdr:col>5</xdr:col>
      <xdr:colOff>409575</xdr:colOff>
      <xdr:row>104</xdr:row>
      <xdr:rowOff>40458</xdr:rowOff>
    </xdr:to>
    <xdr:sp macro="" textlink="">
      <xdr:nvSpPr>
        <xdr:cNvPr id="332" name="円/楕円 331"/>
        <xdr:cNvSpPr/>
      </xdr:nvSpPr>
      <xdr:spPr>
        <a:xfrm>
          <a:off x="3401695" y="17377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126819</xdr:rowOff>
    </xdr:from>
    <xdr:to>
      <xdr:col>6</xdr:col>
      <xdr:colOff>511175</xdr:colOff>
      <xdr:row>103</xdr:row>
      <xdr:rowOff>161108</xdr:rowOff>
    </xdr:to>
    <xdr:cxnSp macro="">
      <xdr:nvCxnSpPr>
        <xdr:cNvPr id="333" name="直線コネクタ 332"/>
        <xdr:cNvCxnSpPr/>
      </xdr:nvCxnSpPr>
      <xdr:spPr>
        <a:xfrm flipV="1">
          <a:off x="3452495" y="17393739"/>
          <a:ext cx="7696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134456</xdr:rowOff>
    </xdr:from>
    <xdr:ext cx="405111" cy="259045"/>
    <xdr:sp macro="" textlink="">
      <xdr:nvSpPr>
        <xdr:cNvPr id="334" name="n_1aveValue【市民会館】&#10;有形固定資産減価償却率"/>
        <xdr:cNvSpPr txBox="1"/>
      </xdr:nvSpPr>
      <xdr:spPr>
        <a:xfrm>
          <a:off x="3237238" y="175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56985</xdr:rowOff>
    </xdr:from>
    <xdr:ext cx="405111" cy="259045"/>
    <xdr:sp macro="" textlink="">
      <xdr:nvSpPr>
        <xdr:cNvPr id="335" name="n_1mainValue【市民会館】&#10;有形固定資産減価償却率"/>
        <xdr:cNvSpPr txBox="1"/>
      </xdr:nvSpPr>
      <xdr:spPr>
        <a:xfrm>
          <a:off x="3237238"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598487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556341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598487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556341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598487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556341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598487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556341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598487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556341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9446260" y="16813530"/>
          <a:ext cx="0" cy="140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9535795" y="1821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9357995" y="1821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9535795" y="1659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9357995" y="1681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64" name="【市民会館】&#10;一人当たり面積平均値テキスト"/>
        <xdr:cNvSpPr txBox="1"/>
      </xdr:nvSpPr>
      <xdr:spPr>
        <a:xfrm>
          <a:off x="9535795" y="1788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9396095" y="1790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6" name="フローチャート : 判断 365"/>
        <xdr:cNvSpPr/>
      </xdr:nvSpPr>
      <xdr:spPr>
        <a:xfrm>
          <a:off x="8649335" y="178866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7" name="テキスト ボックス 366"/>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8" name="テキスト ボックス 367"/>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9" name="テキスト ボックス 368"/>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0" name="テキスト ボックス 369"/>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1" name="テキスト ボックス 370"/>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17780</xdr:rowOff>
    </xdr:from>
    <xdr:to>
      <xdr:col>15</xdr:col>
      <xdr:colOff>231775</xdr:colOff>
      <xdr:row>106</xdr:row>
      <xdr:rowOff>119380</xdr:rowOff>
    </xdr:to>
    <xdr:sp macro="" textlink="">
      <xdr:nvSpPr>
        <xdr:cNvPr id="372" name="円/楕円 371"/>
        <xdr:cNvSpPr/>
      </xdr:nvSpPr>
      <xdr:spPr>
        <a:xfrm>
          <a:off x="9396095"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40657</xdr:rowOff>
    </xdr:from>
    <xdr:ext cx="469744" cy="259045"/>
    <xdr:sp macro="" textlink="">
      <xdr:nvSpPr>
        <xdr:cNvPr id="373" name="【市民会館】&#10;一人当たり面積該当値テキスト"/>
        <xdr:cNvSpPr txBox="1"/>
      </xdr:nvSpPr>
      <xdr:spPr>
        <a:xfrm>
          <a:off x="9535795"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0.224</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23495</xdr:rowOff>
    </xdr:from>
    <xdr:to>
      <xdr:col>14</xdr:col>
      <xdr:colOff>79375</xdr:colOff>
      <xdr:row>106</xdr:row>
      <xdr:rowOff>125095</xdr:rowOff>
    </xdr:to>
    <xdr:sp macro="" textlink="">
      <xdr:nvSpPr>
        <xdr:cNvPr id="374" name="円/楕円 373"/>
        <xdr:cNvSpPr/>
      </xdr:nvSpPr>
      <xdr:spPr>
        <a:xfrm>
          <a:off x="8649335" y="177933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68580</xdr:rowOff>
    </xdr:from>
    <xdr:to>
      <xdr:col>15</xdr:col>
      <xdr:colOff>180975</xdr:colOff>
      <xdr:row>106</xdr:row>
      <xdr:rowOff>74295</xdr:rowOff>
    </xdr:to>
    <xdr:cxnSp macro="">
      <xdr:nvCxnSpPr>
        <xdr:cNvPr id="375" name="直線コネクタ 374"/>
        <xdr:cNvCxnSpPr/>
      </xdr:nvCxnSpPr>
      <xdr:spPr>
        <a:xfrm flipV="1">
          <a:off x="8677275" y="17838420"/>
          <a:ext cx="7696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107</xdr:row>
      <xdr:rowOff>38116</xdr:rowOff>
    </xdr:from>
    <xdr:ext cx="469744" cy="259045"/>
    <xdr:sp macro="" textlink="">
      <xdr:nvSpPr>
        <xdr:cNvPr id="376" name="n_1aveValue【市民会館】&#10;一人当たり面積"/>
        <xdr:cNvSpPr txBox="1"/>
      </xdr:nvSpPr>
      <xdr:spPr>
        <a:xfrm>
          <a:off x="8498282" y="179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141622</xdr:rowOff>
    </xdr:from>
    <xdr:ext cx="469744" cy="259045"/>
    <xdr:sp macro="" textlink="">
      <xdr:nvSpPr>
        <xdr:cNvPr id="377" name="n_1mainValue【市民会館】&#10;一人当たり面積"/>
        <xdr:cNvSpPr txBox="1"/>
      </xdr:nvSpPr>
      <xdr:spPr>
        <a:xfrm>
          <a:off x="8498282"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6" name="テキスト ボックス 385"/>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7" name="直線コネクタ 386"/>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8" name="テキスト ボックス 387"/>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9" name="直線コネクタ 388"/>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90" name="テキスト ボックス 389"/>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91" name="直線コネクタ 390"/>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92" name="テキスト ボックス 391"/>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3" name="直線コネクタ 392"/>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94" name="テキスト ボックス 393"/>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5" name="直線コネクタ 394"/>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6" name="テキスト ボックス 395"/>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7" name="直線コネクタ 396"/>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8" name="テキスト ボックス 397"/>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9" name="直線コネクタ 398"/>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0" name="テキスト ボックス 399"/>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1"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402" name="直線コネクタ 401"/>
        <xdr:cNvCxnSpPr/>
      </xdr:nvCxnSpPr>
      <xdr:spPr>
        <a:xfrm flipV="1">
          <a:off x="14735809" y="585025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403" name="【一般廃棄物処理施設】&#10;有形固定資産減価償却率最小値テキスト"/>
        <xdr:cNvSpPr txBox="1"/>
      </xdr:nvSpPr>
      <xdr:spPr>
        <a:xfrm>
          <a:off x="14825345"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404" name="直線コネクタ 403"/>
        <xdr:cNvCxnSpPr/>
      </xdr:nvCxnSpPr>
      <xdr:spPr>
        <a:xfrm>
          <a:off x="14647545"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405" name="【一般廃棄物処理施設】&#10;有形固定資産減価償却率最大値テキスト"/>
        <xdr:cNvSpPr txBox="1"/>
      </xdr:nvSpPr>
      <xdr:spPr>
        <a:xfrm>
          <a:off x="14825345"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406" name="直線コネクタ 405"/>
        <xdr:cNvCxnSpPr/>
      </xdr:nvCxnSpPr>
      <xdr:spPr>
        <a:xfrm>
          <a:off x="14647545"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407" name="【一般廃棄物処理施設】&#10;有形固定資産減価償却率平均値テキスト"/>
        <xdr:cNvSpPr txBox="1"/>
      </xdr:nvSpPr>
      <xdr:spPr>
        <a:xfrm>
          <a:off x="14825345"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408" name="フローチャート : 判断 407"/>
        <xdr:cNvSpPr/>
      </xdr:nvSpPr>
      <xdr:spPr>
        <a:xfrm>
          <a:off x="14685645" y="6363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409" name="フローチャート : 判断 408"/>
        <xdr:cNvSpPr/>
      </xdr:nvSpPr>
      <xdr:spPr>
        <a:xfrm>
          <a:off x="13916025" y="6327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0" name="テキスト ボックス 409"/>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1" name="テキスト ボックス 410"/>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2" name="テキスト ボックス 411"/>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3" name="テキスト ボックス 412"/>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4" name="テキスト ボックス 413"/>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27305</xdr:rowOff>
    </xdr:from>
    <xdr:to>
      <xdr:col>23</xdr:col>
      <xdr:colOff>568325</xdr:colOff>
      <xdr:row>41</xdr:row>
      <xdr:rowOff>128905</xdr:rowOff>
    </xdr:to>
    <xdr:sp macro="" textlink="">
      <xdr:nvSpPr>
        <xdr:cNvPr id="415" name="円/楕円 414"/>
        <xdr:cNvSpPr/>
      </xdr:nvSpPr>
      <xdr:spPr>
        <a:xfrm>
          <a:off x="14685645"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113682</xdr:rowOff>
    </xdr:from>
    <xdr:ext cx="405111" cy="259045"/>
    <xdr:sp macro="" textlink="">
      <xdr:nvSpPr>
        <xdr:cNvPr id="416" name="【一般廃棄物処理施設】&#10;有形固定資産減価償却率該当値テキスト"/>
        <xdr:cNvSpPr txBox="1"/>
      </xdr:nvSpPr>
      <xdr:spPr>
        <a:xfrm>
          <a:off x="14825345" y="681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122555</xdr:rowOff>
    </xdr:from>
    <xdr:to>
      <xdr:col>22</xdr:col>
      <xdr:colOff>415925</xdr:colOff>
      <xdr:row>37</xdr:row>
      <xdr:rowOff>52705</xdr:rowOff>
    </xdr:to>
    <xdr:sp macro="" textlink="">
      <xdr:nvSpPr>
        <xdr:cNvPr id="417" name="円/楕円 416"/>
        <xdr:cNvSpPr/>
      </xdr:nvSpPr>
      <xdr:spPr>
        <a:xfrm>
          <a:off x="13916025" y="615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1905</xdr:rowOff>
    </xdr:from>
    <xdr:to>
      <xdr:col>23</xdr:col>
      <xdr:colOff>517525</xdr:colOff>
      <xdr:row>41</xdr:row>
      <xdr:rowOff>78105</xdr:rowOff>
    </xdr:to>
    <xdr:cxnSp macro="">
      <xdr:nvCxnSpPr>
        <xdr:cNvPr id="418" name="直線コネクタ 417"/>
        <xdr:cNvCxnSpPr/>
      </xdr:nvCxnSpPr>
      <xdr:spPr>
        <a:xfrm>
          <a:off x="13966825" y="6204585"/>
          <a:ext cx="76962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45737</xdr:rowOff>
    </xdr:from>
    <xdr:ext cx="405111" cy="259045"/>
    <xdr:sp macro="" textlink="">
      <xdr:nvSpPr>
        <xdr:cNvPr id="419" name="n_1aveValue【一般廃棄物処理施設】&#10;有形固定資産減価償却率"/>
        <xdr:cNvSpPr txBox="1"/>
      </xdr:nvSpPr>
      <xdr:spPr>
        <a:xfrm>
          <a:off x="13751568"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69232</xdr:rowOff>
    </xdr:from>
    <xdr:ext cx="405111" cy="259045"/>
    <xdr:sp macro="" textlink="">
      <xdr:nvSpPr>
        <xdr:cNvPr id="420" name="n_1mainValue【一般廃棄物処理施設】&#10;有形固定資産減価償却率"/>
        <xdr:cNvSpPr txBox="1"/>
      </xdr:nvSpPr>
      <xdr:spPr>
        <a:xfrm>
          <a:off x="13751568"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1" name="正方形/長方形 420"/>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2" name="正方形/長方形 421"/>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3" name="正方形/長方形 422"/>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4" name="正方形/長方形 423"/>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5" name="正方形/長方形 424"/>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6" name="正方形/長方形 425"/>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7" name="正方形/長方形 426"/>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8" name="正方形/長方形 427"/>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9" name="テキスト ボックス 428"/>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0" name="直線コネクタ 429"/>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31" name="直線コネクタ 430"/>
        <xdr:cNvCxnSpPr/>
      </xdr:nvCxnSpPr>
      <xdr:spPr>
        <a:xfrm>
          <a:off x="1649920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32" name="テキスト ボックス 431"/>
        <xdr:cNvSpPr txBox="1"/>
      </xdr:nvSpPr>
      <xdr:spPr>
        <a:xfrm>
          <a:off x="16250419"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3" name="直線コネクタ 432"/>
        <xdr:cNvCxnSpPr/>
      </xdr:nvCxnSpPr>
      <xdr:spPr>
        <a:xfrm>
          <a:off x="1649920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34" name="テキスト ボックス 433"/>
        <xdr:cNvSpPr txBox="1"/>
      </xdr:nvSpPr>
      <xdr:spPr>
        <a:xfrm>
          <a:off x="1597236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5" name="直線コネクタ 434"/>
        <xdr:cNvCxnSpPr/>
      </xdr:nvCxnSpPr>
      <xdr:spPr>
        <a:xfrm>
          <a:off x="1649920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36" name="テキスト ボックス 435"/>
        <xdr:cNvSpPr txBox="1"/>
      </xdr:nvSpPr>
      <xdr:spPr>
        <a:xfrm>
          <a:off x="1597236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7" name="直線コネクタ 436"/>
        <xdr:cNvCxnSpPr/>
      </xdr:nvCxnSpPr>
      <xdr:spPr>
        <a:xfrm>
          <a:off x="1649920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38" name="テキスト ボックス 437"/>
        <xdr:cNvSpPr txBox="1"/>
      </xdr:nvSpPr>
      <xdr:spPr>
        <a:xfrm>
          <a:off x="1597236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9" name="直線コネクタ 438"/>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0" name="テキスト ボックス 439"/>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1"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42" name="直線コネクタ 441"/>
        <xdr:cNvCxnSpPr/>
      </xdr:nvCxnSpPr>
      <xdr:spPr>
        <a:xfrm flipV="1">
          <a:off x="19960589" y="5663907"/>
          <a:ext cx="0" cy="1342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43" name="【一般廃棄物処理施設】&#10;一人当たり有形固定資産（償却資産）額最小値テキスト"/>
        <xdr:cNvSpPr txBox="1"/>
      </xdr:nvSpPr>
      <xdr:spPr>
        <a:xfrm>
          <a:off x="20050125" y="7010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44" name="直線コネクタ 443"/>
        <xdr:cNvCxnSpPr/>
      </xdr:nvCxnSpPr>
      <xdr:spPr>
        <a:xfrm>
          <a:off x="19872325" y="700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45" name="【一般廃棄物処理施設】&#10;一人当たり有形固定資産（償却資産）額最大値テキスト"/>
        <xdr:cNvSpPr txBox="1"/>
      </xdr:nvSpPr>
      <xdr:spPr>
        <a:xfrm>
          <a:off x="20050125" y="544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46" name="直線コネクタ 445"/>
        <xdr:cNvCxnSpPr/>
      </xdr:nvCxnSpPr>
      <xdr:spPr>
        <a:xfrm>
          <a:off x="19872325" y="566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447" name="【一般廃棄物処理施設】&#10;一人当たり有形固定資産（償却資産）額平均値テキスト"/>
        <xdr:cNvSpPr txBox="1"/>
      </xdr:nvSpPr>
      <xdr:spPr>
        <a:xfrm>
          <a:off x="20050125" y="6578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48" name="フローチャート : 判断 447"/>
        <xdr:cNvSpPr/>
      </xdr:nvSpPr>
      <xdr:spPr>
        <a:xfrm>
          <a:off x="19910425" y="672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49" name="フローチャート : 判断 448"/>
        <xdr:cNvSpPr/>
      </xdr:nvSpPr>
      <xdr:spPr>
        <a:xfrm>
          <a:off x="19156045" y="679172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0" name="テキスト ボックス 449"/>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1" name="テキスト ボックス 450"/>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2" name="テキスト ボックス 451"/>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3" name="テキスト ボックス 452"/>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4" name="テキスト ボックス 453"/>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38353</xdr:rowOff>
    </xdr:from>
    <xdr:to>
      <xdr:col>32</xdr:col>
      <xdr:colOff>238125</xdr:colOff>
      <xdr:row>40</xdr:row>
      <xdr:rowOff>139953</xdr:rowOff>
    </xdr:to>
    <xdr:sp macro="" textlink="">
      <xdr:nvSpPr>
        <xdr:cNvPr id="455" name="円/楕円 454"/>
        <xdr:cNvSpPr/>
      </xdr:nvSpPr>
      <xdr:spPr>
        <a:xfrm>
          <a:off x="19910425" y="67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16780</xdr:rowOff>
    </xdr:from>
    <xdr:ext cx="534377" cy="259045"/>
    <xdr:sp macro="" textlink="">
      <xdr:nvSpPr>
        <xdr:cNvPr id="456" name="【一般廃棄物処理施設】&#10;一人当たり有形固定資産（償却資産）額該当値テキスト"/>
        <xdr:cNvSpPr txBox="1"/>
      </xdr:nvSpPr>
      <xdr:spPr>
        <a:xfrm>
          <a:off x="20050125" y="67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94,334</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164908</xdr:rowOff>
    </xdr:from>
    <xdr:to>
      <xdr:col>31</xdr:col>
      <xdr:colOff>85725</xdr:colOff>
      <xdr:row>41</xdr:row>
      <xdr:rowOff>95058</xdr:rowOff>
    </xdr:to>
    <xdr:sp macro="" textlink="">
      <xdr:nvSpPr>
        <xdr:cNvPr id="457" name="円/楕円 456"/>
        <xdr:cNvSpPr/>
      </xdr:nvSpPr>
      <xdr:spPr>
        <a:xfrm>
          <a:off x="19156045" y="687050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89153</xdr:rowOff>
    </xdr:from>
    <xdr:to>
      <xdr:col>32</xdr:col>
      <xdr:colOff>187325</xdr:colOff>
      <xdr:row>41</xdr:row>
      <xdr:rowOff>44258</xdr:rowOff>
    </xdr:to>
    <xdr:cxnSp macro="">
      <xdr:nvCxnSpPr>
        <xdr:cNvPr id="458" name="直線コネクタ 457"/>
        <xdr:cNvCxnSpPr/>
      </xdr:nvCxnSpPr>
      <xdr:spPr>
        <a:xfrm flipV="1">
          <a:off x="19191605" y="6794753"/>
          <a:ext cx="769620" cy="1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32800</xdr:rowOff>
    </xdr:from>
    <xdr:ext cx="534377" cy="259045"/>
    <xdr:sp macro="" textlink="">
      <xdr:nvSpPr>
        <xdr:cNvPr id="459" name="n_1aveValue【一般廃棄物処理施設】&#10;一人当たり有形固定資産（償却資産）額"/>
        <xdr:cNvSpPr txBox="1"/>
      </xdr:nvSpPr>
      <xdr:spPr>
        <a:xfrm>
          <a:off x="18980296"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86185</xdr:rowOff>
    </xdr:from>
    <xdr:ext cx="534377" cy="259045"/>
    <xdr:sp macro="" textlink="">
      <xdr:nvSpPr>
        <xdr:cNvPr id="460" name="n_1mainValue【一般廃棄物処理施設】&#10;一人当たり有形固定資産（償却資産）額"/>
        <xdr:cNvSpPr txBox="1"/>
      </xdr:nvSpPr>
      <xdr:spPr>
        <a:xfrm>
          <a:off x="18980296" y="69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1" name="正方形/長方形 460"/>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2" name="正方形/長方形 461"/>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3" name="正方形/長方形 462"/>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4" name="正方形/長方形 463"/>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5" name="正方形/長方形 464"/>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6" name="正方形/長方形 465"/>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7" name="正方形/長方形 466"/>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8" name="正方形/長方形 467"/>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9" name="テキスト ボックス 468"/>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70" name="直線コネクタ 469"/>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1" name="テキスト ボックス 470"/>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2" name="直線コネクタ 471"/>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3" name="テキスト ボックス 472"/>
        <xdr:cNvSpPr txBox="1"/>
      </xdr:nvSpPr>
      <xdr:spPr>
        <a:xfrm>
          <a:off x="1087327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4" name="直線コネクタ 473"/>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5" name="テキスト ボックス 474"/>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6" name="直線コネクタ 475"/>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7" name="テキスト ボックス 476"/>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8" name="直線コネクタ 477"/>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9" name="テキスト ボックス 478"/>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80" name="直線コネクタ 479"/>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1" name="テキスト ボックス 480"/>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3" name="テキスト ボックス 482"/>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85" name="直線コネクタ 484"/>
        <xdr:cNvCxnSpPr/>
      </xdr:nvCxnSpPr>
      <xdr:spPr>
        <a:xfrm flipV="1">
          <a:off x="14735809" y="940689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86" name="【保健センター・保健所】&#10;有形固定資産減価償却率最小値テキスト"/>
        <xdr:cNvSpPr txBox="1"/>
      </xdr:nvSpPr>
      <xdr:spPr>
        <a:xfrm>
          <a:off x="14825345"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87" name="直線コネクタ 486"/>
        <xdr:cNvCxnSpPr/>
      </xdr:nvCxnSpPr>
      <xdr:spPr>
        <a:xfrm>
          <a:off x="14647545"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88" name="【保健センター・保健所】&#10;有形固定資産減価償却率最大値テキスト"/>
        <xdr:cNvSpPr txBox="1"/>
      </xdr:nvSpPr>
      <xdr:spPr>
        <a:xfrm>
          <a:off x="14825345"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89" name="直線コネクタ 488"/>
        <xdr:cNvCxnSpPr/>
      </xdr:nvCxnSpPr>
      <xdr:spPr>
        <a:xfrm>
          <a:off x="14647545" y="940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86377</xdr:rowOff>
    </xdr:from>
    <xdr:ext cx="405111" cy="259045"/>
    <xdr:sp macro="" textlink="">
      <xdr:nvSpPr>
        <xdr:cNvPr id="490" name="【保健センター・保健所】&#10;有形固定資産減価償却率平均値テキスト"/>
        <xdr:cNvSpPr txBox="1"/>
      </xdr:nvSpPr>
      <xdr:spPr>
        <a:xfrm>
          <a:off x="14825345" y="1014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91" name="フローチャート : 判断 490"/>
        <xdr:cNvSpPr/>
      </xdr:nvSpPr>
      <xdr:spPr>
        <a:xfrm>
          <a:off x="14685645"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92" name="フローチャート : 判断 491"/>
        <xdr:cNvSpPr/>
      </xdr:nvSpPr>
      <xdr:spPr>
        <a:xfrm>
          <a:off x="13916025"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3" name="テキスト ボックス 492"/>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4" name="テキスト ボックス 493"/>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5" name="テキスト ボックス 494"/>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6" name="テキスト ボックス 495"/>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7" name="テキスト ボックス 496"/>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93980</xdr:rowOff>
    </xdr:from>
    <xdr:to>
      <xdr:col>23</xdr:col>
      <xdr:colOff>568325</xdr:colOff>
      <xdr:row>62</xdr:row>
      <xdr:rowOff>24130</xdr:rowOff>
    </xdr:to>
    <xdr:sp macro="" textlink="">
      <xdr:nvSpPr>
        <xdr:cNvPr id="498" name="円/楕円 497"/>
        <xdr:cNvSpPr/>
      </xdr:nvSpPr>
      <xdr:spPr>
        <a:xfrm>
          <a:off x="14685645"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72407</xdr:rowOff>
    </xdr:from>
    <xdr:ext cx="405111" cy="259045"/>
    <xdr:sp macro="" textlink="">
      <xdr:nvSpPr>
        <xdr:cNvPr id="499" name="【保健センター・保健所】&#10;有形固定資産減価償却率該当値テキスト"/>
        <xdr:cNvSpPr txBox="1"/>
      </xdr:nvSpPr>
      <xdr:spPr>
        <a:xfrm>
          <a:off x="14825345"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158750</xdr:rowOff>
    </xdr:from>
    <xdr:to>
      <xdr:col>22</xdr:col>
      <xdr:colOff>415925</xdr:colOff>
      <xdr:row>62</xdr:row>
      <xdr:rowOff>88900</xdr:rowOff>
    </xdr:to>
    <xdr:sp macro="" textlink="">
      <xdr:nvSpPr>
        <xdr:cNvPr id="500" name="円/楕円 499"/>
        <xdr:cNvSpPr/>
      </xdr:nvSpPr>
      <xdr:spPr>
        <a:xfrm>
          <a:off x="13916025" y="10384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144780</xdr:rowOff>
    </xdr:from>
    <xdr:to>
      <xdr:col>23</xdr:col>
      <xdr:colOff>517525</xdr:colOff>
      <xdr:row>62</xdr:row>
      <xdr:rowOff>38100</xdr:rowOff>
    </xdr:to>
    <xdr:cxnSp macro="">
      <xdr:nvCxnSpPr>
        <xdr:cNvPr id="501" name="直線コネクタ 500"/>
        <xdr:cNvCxnSpPr/>
      </xdr:nvCxnSpPr>
      <xdr:spPr>
        <a:xfrm flipV="1">
          <a:off x="13966825" y="10370820"/>
          <a:ext cx="7696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166387</xdr:rowOff>
    </xdr:from>
    <xdr:ext cx="405111" cy="259045"/>
    <xdr:sp macro="" textlink="">
      <xdr:nvSpPr>
        <xdr:cNvPr id="502" name="n_1aveValue【保健センター・保健所】&#10;有形固定資産減価償却率"/>
        <xdr:cNvSpPr txBox="1"/>
      </xdr:nvSpPr>
      <xdr:spPr>
        <a:xfrm>
          <a:off x="13751568"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80027</xdr:rowOff>
    </xdr:from>
    <xdr:ext cx="405111" cy="259045"/>
    <xdr:sp macro="" textlink="">
      <xdr:nvSpPr>
        <xdr:cNvPr id="503" name="n_1mainValue【保健センター・保健所】&#10;有形固定資産減価償却率"/>
        <xdr:cNvSpPr txBox="1"/>
      </xdr:nvSpPr>
      <xdr:spPr>
        <a:xfrm>
          <a:off x="13751568"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2" name="テキスト ボックス 511"/>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14" name="直線コネクタ 513"/>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15" name="テキスト ボックス 514"/>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16" name="直線コネクタ 515"/>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7" name="テキスト ボックス 516"/>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8" name="直線コネクタ 517"/>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9" name="テキスト ボックス 518"/>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20" name="直線コネクタ 519"/>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21" name="テキスト ボックス 520"/>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22" name="直線コネクタ 521"/>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23" name="テキスト ボックス 522"/>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24" name="直線コネクタ 523"/>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25" name="テキスト ボックス 524"/>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6" name="直線コネクタ 525"/>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7" name="テキスト ボックス 526"/>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8" name="【保健センター・保健所】&#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529" name="直線コネクタ 528"/>
        <xdr:cNvCxnSpPr/>
      </xdr:nvCxnSpPr>
      <xdr:spPr>
        <a:xfrm flipV="1">
          <a:off x="19960589" y="9337222"/>
          <a:ext cx="0" cy="139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530" name="【保健センター・保健所】&#10;一人当たり面積最小値テキスト"/>
        <xdr:cNvSpPr txBox="1"/>
      </xdr:nvSpPr>
      <xdr:spPr>
        <a:xfrm>
          <a:off x="20050125"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531" name="直線コネクタ 530"/>
        <xdr:cNvCxnSpPr/>
      </xdr:nvCxnSpPr>
      <xdr:spPr>
        <a:xfrm>
          <a:off x="19872325"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532" name="【保健センター・保健所】&#10;一人当たり面積最大値テキスト"/>
        <xdr:cNvSpPr txBox="1"/>
      </xdr:nvSpPr>
      <xdr:spPr>
        <a:xfrm>
          <a:off x="20050125" y="911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33" name="直線コネクタ 532"/>
        <xdr:cNvCxnSpPr/>
      </xdr:nvCxnSpPr>
      <xdr:spPr>
        <a:xfrm>
          <a:off x="19872325" y="933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534" name="【保健センター・保健所】&#10;一人当たり面積平均値テキスト"/>
        <xdr:cNvSpPr txBox="1"/>
      </xdr:nvSpPr>
      <xdr:spPr>
        <a:xfrm>
          <a:off x="20050125" y="10094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35" name="フローチャート : 判断 534"/>
        <xdr:cNvSpPr/>
      </xdr:nvSpPr>
      <xdr:spPr>
        <a:xfrm>
          <a:off x="19910425" y="1011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36" name="フローチャート : 判断 535"/>
        <xdr:cNvSpPr/>
      </xdr:nvSpPr>
      <xdr:spPr>
        <a:xfrm>
          <a:off x="19156045" y="100114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7" name="テキスト ボックス 536"/>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8" name="テキスト ボックス 537"/>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9" name="テキスト ボックス 538"/>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40" name="テキスト ボックス 539"/>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41" name="テキスト ボックス 540"/>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66222</xdr:rowOff>
    </xdr:from>
    <xdr:to>
      <xdr:col>32</xdr:col>
      <xdr:colOff>238125</xdr:colOff>
      <xdr:row>55</xdr:row>
      <xdr:rowOff>167822</xdr:rowOff>
    </xdr:to>
    <xdr:sp macro="" textlink="">
      <xdr:nvSpPr>
        <xdr:cNvPr id="542" name="円/楕円 541"/>
        <xdr:cNvSpPr/>
      </xdr:nvSpPr>
      <xdr:spPr>
        <a:xfrm>
          <a:off x="19910425" y="92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19249</xdr:rowOff>
    </xdr:from>
    <xdr:ext cx="469744" cy="259045"/>
    <xdr:sp macro="" textlink="">
      <xdr:nvSpPr>
        <xdr:cNvPr id="543" name="【保健センター・保健所】&#10;一人当たり面積該当値テキスト"/>
        <xdr:cNvSpPr txBox="1"/>
      </xdr:nvSpPr>
      <xdr:spPr>
        <a:xfrm>
          <a:off x="20050125" y="92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98878</xdr:rowOff>
    </xdr:from>
    <xdr:to>
      <xdr:col>31</xdr:col>
      <xdr:colOff>85725</xdr:colOff>
      <xdr:row>56</xdr:row>
      <xdr:rowOff>29028</xdr:rowOff>
    </xdr:to>
    <xdr:sp macro="" textlink="">
      <xdr:nvSpPr>
        <xdr:cNvPr id="544" name="円/楕円 543"/>
        <xdr:cNvSpPr/>
      </xdr:nvSpPr>
      <xdr:spPr>
        <a:xfrm>
          <a:off x="19156045" y="931907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117022</xdr:rowOff>
    </xdr:from>
    <xdr:to>
      <xdr:col>32</xdr:col>
      <xdr:colOff>187325</xdr:colOff>
      <xdr:row>55</xdr:row>
      <xdr:rowOff>149678</xdr:rowOff>
    </xdr:to>
    <xdr:cxnSp macro="">
      <xdr:nvCxnSpPr>
        <xdr:cNvPr id="545" name="直線コネクタ 544"/>
        <xdr:cNvCxnSpPr/>
      </xdr:nvCxnSpPr>
      <xdr:spPr>
        <a:xfrm flipV="1">
          <a:off x="19191605" y="9337222"/>
          <a:ext cx="7696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41927</xdr:rowOff>
    </xdr:from>
    <xdr:ext cx="469744" cy="259045"/>
    <xdr:sp macro="" textlink="">
      <xdr:nvSpPr>
        <xdr:cNvPr id="546" name="n_1aveValue【保健センター・保健所】&#10;一人当たり面積"/>
        <xdr:cNvSpPr txBox="1"/>
      </xdr:nvSpPr>
      <xdr:spPr>
        <a:xfrm>
          <a:off x="19012612"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45555</xdr:rowOff>
    </xdr:from>
    <xdr:ext cx="469744" cy="259045"/>
    <xdr:sp macro="" textlink="">
      <xdr:nvSpPr>
        <xdr:cNvPr id="547" name="n_1mainValue【保健センター・保健所】&#10;一人当たり面積"/>
        <xdr:cNvSpPr txBox="1"/>
      </xdr:nvSpPr>
      <xdr:spPr>
        <a:xfrm>
          <a:off x="19012612" y="909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8" name="正方形/長方形 547"/>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9" name="正方形/長方形 548"/>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50" name="正方形/長方形 549"/>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51" name="正方形/長方形 550"/>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52" name="正方形/長方形 551"/>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53" name="正方形/長方形 552"/>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4" name="正方形/長方形 553"/>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5" name="正方形/長方形 554"/>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6" name="テキスト ボックス 555"/>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7" name="直線コネクタ 556"/>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58" name="直線コネクタ 557"/>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59" name="テキスト ボックス 558"/>
        <xdr:cNvSpPr txBox="1"/>
      </xdr:nvSpPr>
      <xdr:spPr>
        <a:xfrm>
          <a:off x="10937391" y="14392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60" name="直線コネクタ 559"/>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61" name="テキスト ボックス 560"/>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62" name="直線コネクタ 561"/>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63" name="テキスト ボックス 562"/>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64" name="直線コネクタ 563"/>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65" name="テキスト ボックス 564"/>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6" name="直線コネクタ 565"/>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7" name="テキスト ボックス 566"/>
        <xdr:cNvSpPr txBox="1"/>
      </xdr:nvSpPr>
      <xdr:spPr>
        <a:xfrm>
          <a:off x="1087327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8" name="直線コネクタ 567"/>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9" name="テキスト ボックス 568"/>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70"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71" name="直線コネクタ 570"/>
        <xdr:cNvCxnSpPr/>
      </xdr:nvCxnSpPr>
      <xdr:spPr>
        <a:xfrm flipV="1">
          <a:off x="14735809" y="13127356"/>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72" name="【消防施設】&#10;有形固定資産減価償却率最小値テキスト"/>
        <xdr:cNvSpPr txBox="1"/>
      </xdr:nvSpPr>
      <xdr:spPr>
        <a:xfrm>
          <a:off x="14825345" y="14361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73" name="直線コネクタ 572"/>
        <xdr:cNvCxnSpPr/>
      </xdr:nvCxnSpPr>
      <xdr:spPr>
        <a:xfrm>
          <a:off x="14647545" y="1435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74" name="【消防施設】&#10;有形固定資産減価償却率最大値テキスト"/>
        <xdr:cNvSpPr txBox="1"/>
      </xdr:nvSpPr>
      <xdr:spPr>
        <a:xfrm>
          <a:off x="14825345" y="1291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75" name="直線コネクタ 574"/>
        <xdr:cNvCxnSpPr/>
      </xdr:nvCxnSpPr>
      <xdr:spPr>
        <a:xfrm>
          <a:off x="14647545" y="1312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576" name="【消防施設】&#10;有形固定資産減価償却率平均値テキスト"/>
        <xdr:cNvSpPr txBox="1"/>
      </xdr:nvSpPr>
      <xdr:spPr>
        <a:xfrm>
          <a:off x="14825345" y="13416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77" name="フローチャート : 判断 576"/>
        <xdr:cNvSpPr/>
      </xdr:nvSpPr>
      <xdr:spPr>
        <a:xfrm>
          <a:off x="14685645"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78" name="フローチャート : 判断 577"/>
        <xdr:cNvSpPr/>
      </xdr:nvSpPr>
      <xdr:spPr>
        <a:xfrm>
          <a:off x="13916025" y="13524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9" name="テキスト ボックス 578"/>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80" name="テキスト ボックス 579"/>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1" name="テキスト ボックス 580"/>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2" name="テキスト ボックス 581"/>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3" name="テキスト ボックス 582"/>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86361</xdr:rowOff>
    </xdr:from>
    <xdr:to>
      <xdr:col>23</xdr:col>
      <xdr:colOff>568325</xdr:colOff>
      <xdr:row>80</xdr:row>
      <xdr:rowOff>16511</xdr:rowOff>
    </xdr:to>
    <xdr:sp macro="" textlink="">
      <xdr:nvSpPr>
        <xdr:cNvPr id="584" name="円/楕円 583"/>
        <xdr:cNvSpPr/>
      </xdr:nvSpPr>
      <xdr:spPr>
        <a:xfrm>
          <a:off x="14685645" y="13329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109238</xdr:rowOff>
    </xdr:from>
    <xdr:ext cx="405111" cy="259045"/>
    <xdr:sp macro="" textlink="">
      <xdr:nvSpPr>
        <xdr:cNvPr id="585" name="【消防施設】&#10;有形固定資産減価償却率該当値テキスト"/>
        <xdr:cNvSpPr txBox="1"/>
      </xdr:nvSpPr>
      <xdr:spPr>
        <a:xfrm>
          <a:off x="14825345" y="1318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55880</xdr:rowOff>
    </xdr:from>
    <xdr:to>
      <xdr:col>22</xdr:col>
      <xdr:colOff>415925</xdr:colOff>
      <xdr:row>79</xdr:row>
      <xdr:rowOff>157480</xdr:rowOff>
    </xdr:to>
    <xdr:sp macro="" textlink="">
      <xdr:nvSpPr>
        <xdr:cNvPr id="586" name="円/楕円 585"/>
        <xdr:cNvSpPr/>
      </xdr:nvSpPr>
      <xdr:spPr>
        <a:xfrm>
          <a:off x="13916025"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106680</xdr:rowOff>
    </xdr:from>
    <xdr:to>
      <xdr:col>23</xdr:col>
      <xdr:colOff>517525</xdr:colOff>
      <xdr:row>79</xdr:row>
      <xdr:rowOff>137161</xdr:rowOff>
    </xdr:to>
    <xdr:cxnSp macro="">
      <xdr:nvCxnSpPr>
        <xdr:cNvPr id="587" name="直線コネクタ 586"/>
        <xdr:cNvCxnSpPr/>
      </xdr:nvCxnSpPr>
      <xdr:spPr>
        <a:xfrm>
          <a:off x="13966825" y="13350240"/>
          <a:ext cx="7696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34307</xdr:rowOff>
    </xdr:from>
    <xdr:ext cx="405111" cy="259045"/>
    <xdr:sp macro="" textlink="">
      <xdr:nvSpPr>
        <xdr:cNvPr id="588" name="n_1aveValue【消防施設】&#10;有形固定資産減価償却率"/>
        <xdr:cNvSpPr txBox="1"/>
      </xdr:nvSpPr>
      <xdr:spPr>
        <a:xfrm>
          <a:off x="13751568"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2557</xdr:rowOff>
    </xdr:from>
    <xdr:ext cx="405111" cy="259045"/>
    <xdr:sp macro="" textlink="">
      <xdr:nvSpPr>
        <xdr:cNvPr id="589" name="n_1mainValue【消防施設】&#10;有形固定資産減価償却率"/>
        <xdr:cNvSpPr txBox="1"/>
      </xdr:nvSpPr>
      <xdr:spPr>
        <a:xfrm>
          <a:off x="13751568"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90" name="正方形/長方形 589"/>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1" name="正方形/長方形 590"/>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2" name="正方形/長方形 591"/>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3" name="正方形/長方形 592"/>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4" name="正方形/長方形 593"/>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5" name="正方形/長方形 594"/>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6" name="正方形/長方形 595"/>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7" name="正方形/長方形 596"/>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8" name="テキスト ボックス 597"/>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9" name="直線コネクタ 598"/>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600" name="直線コネクタ 599"/>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601" name="テキスト ボックス 600"/>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602" name="直線コネクタ 601"/>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603" name="テキスト ボックス 602"/>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604" name="直線コネクタ 603"/>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605" name="テキスト ボックス 604"/>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606" name="直線コネクタ 605"/>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607" name="テキスト ボックス 606"/>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608" name="直線コネクタ 607"/>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609" name="テキスト ボックス 608"/>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10" name="直線コネクタ 609"/>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11" name="テキスト ボックス 610"/>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12" name="直線コネクタ 611"/>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3" name="テキスト ボックス 612"/>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4"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615" name="直線コネクタ 614"/>
        <xdr:cNvCxnSpPr/>
      </xdr:nvCxnSpPr>
      <xdr:spPr>
        <a:xfrm flipV="1">
          <a:off x="19960589" y="13087894"/>
          <a:ext cx="0" cy="126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616" name="【消防施設】&#10;一人当たり面積最小値テキスト"/>
        <xdr:cNvSpPr txBox="1"/>
      </xdr:nvSpPr>
      <xdr:spPr>
        <a:xfrm>
          <a:off x="20050125" y="143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617" name="直線コネクタ 616"/>
        <xdr:cNvCxnSpPr/>
      </xdr:nvCxnSpPr>
      <xdr:spPr>
        <a:xfrm>
          <a:off x="19872325" y="143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618" name="【消防施設】&#10;一人当たり面積最大値テキスト"/>
        <xdr:cNvSpPr txBox="1"/>
      </xdr:nvSpPr>
      <xdr:spPr>
        <a:xfrm>
          <a:off x="20050125" y="128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619" name="直線コネクタ 618"/>
        <xdr:cNvCxnSpPr/>
      </xdr:nvCxnSpPr>
      <xdr:spPr>
        <a:xfrm>
          <a:off x="19872325" y="1308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620" name="【消防施設】&#10;一人当たり面積平均値テキスト"/>
        <xdr:cNvSpPr txBox="1"/>
      </xdr:nvSpPr>
      <xdr:spPr>
        <a:xfrm>
          <a:off x="20050125" y="13797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621" name="フローチャート : 判断 620"/>
        <xdr:cNvSpPr/>
      </xdr:nvSpPr>
      <xdr:spPr>
        <a:xfrm>
          <a:off x="19910425" y="13818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622" name="フローチャート : 判断 621"/>
        <xdr:cNvSpPr/>
      </xdr:nvSpPr>
      <xdr:spPr>
        <a:xfrm>
          <a:off x="19156045" y="1358083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3" name="テキスト ボックス 622"/>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4" name="テキスト ボックス 623"/>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5" name="テキスト ボックス 624"/>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6" name="テキスト ボックス 625"/>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7" name="テキスト ボックス 626"/>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75474</xdr:rowOff>
    </xdr:from>
    <xdr:to>
      <xdr:col>32</xdr:col>
      <xdr:colOff>238125</xdr:colOff>
      <xdr:row>81</xdr:row>
      <xdr:rowOff>5624</xdr:rowOff>
    </xdr:to>
    <xdr:sp macro="" textlink="">
      <xdr:nvSpPr>
        <xdr:cNvPr id="628" name="円/楕円 627"/>
        <xdr:cNvSpPr/>
      </xdr:nvSpPr>
      <xdr:spPr>
        <a:xfrm>
          <a:off x="19910425" y="13486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98351</xdr:rowOff>
    </xdr:from>
    <xdr:ext cx="469744" cy="259045"/>
    <xdr:sp macro="" textlink="">
      <xdr:nvSpPr>
        <xdr:cNvPr id="629" name="【消防施設】&#10;一人当たり面積該当値テキスト"/>
        <xdr:cNvSpPr txBox="1"/>
      </xdr:nvSpPr>
      <xdr:spPr>
        <a:xfrm>
          <a:off x="20050125" y="1334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0.164</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95069</xdr:rowOff>
    </xdr:from>
    <xdr:to>
      <xdr:col>31</xdr:col>
      <xdr:colOff>85725</xdr:colOff>
      <xdr:row>81</xdr:row>
      <xdr:rowOff>25219</xdr:rowOff>
    </xdr:to>
    <xdr:sp macro="" textlink="">
      <xdr:nvSpPr>
        <xdr:cNvPr id="630" name="円/楕円 629"/>
        <xdr:cNvSpPr/>
      </xdr:nvSpPr>
      <xdr:spPr>
        <a:xfrm>
          <a:off x="19156045" y="1350626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126274</xdr:rowOff>
    </xdr:from>
    <xdr:to>
      <xdr:col>32</xdr:col>
      <xdr:colOff>187325</xdr:colOff>
      <xdr:row>80</xdr:row>
      <xdr:rowOff>145869</xdr:rowOff>
    </xdr:to>
    <xdr:cxnSp macro="">
      <xdr:nvCxnSpPr>
        <xdr:cNvPr id="631" name="直線コネクタ 630"/>
        <xdr:cNvCxnSpPr/>
      </xdr:nvCxnSpPr>
      <xdr:spPr>
        <a:xfrm flipV="1">
          <a:off x="19191605" y="13537474"/>
          <a:ext cx="7696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94722</xdr:rowOff>
    </xdr:from>
    <xdr:ext cx="469744" cy="259045"/>
    <xdr:sp macro="" textlink="">
      <xdr:nvSpPr>
        <xdr:cNvPr id="632" name="n_1aveValue【消防施設】&#10;一人当たり面積"/>
        <xdr:cNvSpPr txBox="1"/>
      </xdr:nvSpPr>
      <xdr:spPr>
        <a:xfrm>
          <a:off x="19012612" y="1367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41746</xdr:rowOff>
    </xdr:from>
    <xdr:ext cx="469744" cy="259045"/>
    <xdr:sp macro="" textlink="">
      <xdr:nvSpPr>
        <xdr:cNvPr id="633" name="n_1mainValue【消防施設】&#10;一人当たり面積"/>
        <xdr:cNvSpPr txBox="1"/>
      </xdr:nvSpPr>
      <xdr:spPr>
        <a:xfrm>
          <a:off x="19012612" y="132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4" name="正方形/長方形 633"/>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5" name="正方形/長方形 634"/>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6" name="正方形/長方形 635"/>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7" name="正方形/長方形 636"/>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8" name="正方形/長方形 637"/>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9" name="正方形/長方形 638"/>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40" name="正方形/長方形 639"/>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41" name="正方形/長方形 640"/>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42" name="テキスト ボックス 641"/>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3" name="直線コネクタ 642"/>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44" name="直線コネクタ 643"/>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45" name="テキスト ボックス 644"/>
        <xdr:cNvSpPr txBox="1"/>
      </xdr:nvSpPr>
      <xdr:spPr>
        <a:xfrm>
          <a:off x="1093739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6" name="直線コネクタ 645"/>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7" name="テキスト ボックス 646"/>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8" name="直線コネクタ 647"/>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9" name="テキスト ボックス 648"/>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50" name="直線コネクタ 649"/>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51" name="テキスト ボックス 650"/>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2" name="直線コネクタ 651"/>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53" name="テキスト ボックス 652"/>
        <xdr:cNvSpPr txBox="1"/>
      </xdr:nvSpPr>
      <xdr:spPr>
        <a:xfrm>
          <a:off x="1087327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4" name="直線コネクタ 65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5" name="テキスト ボックス 65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6"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57" name="直線コネクタ 656"/>
        <xdr:cNvCxnSpPr/>
      </xdr:nvCxnSpPr>
      <xdr:spPr>
        <a:xfrm flipV="1">
          <a:off x="14735809" y="1665541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8" name="【庁舎】&#10;有形固定資産減価償却率最小値テキスト"/>
        <xdr:cNvSpPr txBox="1"/>
      </xdr:nvSpPr>
      <xdr:spPr>
        <a:xfrm>
          <a:off x="14825345"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9" name="直線コネクタ 658"/>
        <xdr:cNvCxnSpPr/>
      </xdr:nvCxnSpPr>
      <xdr:spPr>
        <a:xfrm>
          <a:off x="14647545" y="18006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60" name="【庁舎】&#10;有形固定資産減価償却率最大値テキスト"/>
        <xdr:cNvSpPr txBox="1"/>
      </xdr:nvSpPr>
      <xdr:spPr>
        <a:xfrm>
          <a:off x="14825345"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61" name="直線コネクタ 660"/>
        <xdr:cNvCxnSpPr/>
      </xdr:nvCxnSpPr>
      <xdr:spPr>
        <a:xfrm>
          <a:off x="14647545" y="166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662" name="【庁舎】&#10;有形固定資産減価償却率平均値テキスト"/>
        <xdr:cNvSpPr txBox="1"/>
      </xdr:nvSpPr>
      <xdr:spPr>
        <a:xfrm>
          <a:off x="14825345" y="1710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63" name="フローチャート : 判断 662"/>
        <xdr:cNvSpPr/>
      </xdr:nvSpPr>
      <xdr:spPr>
        <a:xfrm>
          <a:off x="14685645" y="1725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64" name="フローチャート : 判断 663"/>
        <xdr:cNvSpPr/>
      </xdr:nvSpPr>
      <xdr:spPr>
        <a:xfrm>
          <a:off x="13916025"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5" name="テキスト ボックス 66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6" name="テキスト ボックス 66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7" name="テキスト ボックス 66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8" name="テキスト ボックス 66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9" name="テキスト ボックス 66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61595</xdr:rowOff>
    </xdr:from>
    <xdr:to>
      <xdr:col>23</xdr:col>
      <xdr:colOff>568325</xdr:colOff>
      <xdr:row>103</xdr:row>
      <xdr:rowOff>163195</xdr:rowOff>
    </xdr:to>
    <xdr:sp macro="" textlink="">
      <xdr:nvSpPr>
        <xdr:cNvPr id="670" name="円/楕円 669"/>
        <xdr:cNvSpPr/>
      </xdr:nvSpPr>
      <xdr:spPr>
        <a:xfrm>
          <a:off x="14685645"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40022</xdr:rowOff>
    </xdr:from>
    <xdr:ext cx="405111" cy="259045"/>
    <xdr:sp macro="" textlink="">
      <xdr:nvSpPr>
        <xdr:cNvPr id="671" name="【庁舎】&#10;有形固定資産減価償却率該当値テキスト"/>
        <xdr:cNvSpPr txBox="1"/>
      </xdr:nvSpPr>
      <xdr:spPr>
        <a:xfrm>
          <a:off x="14825345" y="1730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69214</xdr:rowOff>
    </xdr:from>
    <xdr:to>
      <xdr:col>22</xdr:col>
      <xdr:colOff>415925</xdr:colOff>
      <xdr:row>103</xdr:row>
      <xdr:rowOff>170814</xdr:rowOff>
    </xdr:to>
    <xdr:sp macro="" textlink="">
      <xdr:nvSpPr>
        <xdr:cNvPr id="672" name="円/楕円 671"/>
        <xdr:cNvSpPr/>
      </xdr:nvSpPr>
      <xdr:spPr>
        <a:xfrm>
          <a:off x="13916025" y="173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112395</xdr:rowOff>
    </xdr:from>
    <xdr:to>
      <xdr:col>23</xdr:col>
      <xdr:colOff>517525</xdr:colOff>
      <xdr:row>103</xdr:row>
      <xdr:rowOff>120014</xdr:rowOff>
    </xdr:to>
    <xdr:cxnSp macro="">
      <xdr:nvCxnSpPr>
        <xdr:cNvPr id="673" name="直線コネクタ 672"/>
        <xdr:cNvCxnSpPr/>
      </xdr:nvCxnSpPr>
      <xdr:spPr>
        <a:xfrm flipV="1">
          <a:off x="13966825" y="17379315"/>
          <a:ext cx="7696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132097</xdr:rowOff>
    </xdr:from>
    <xdr:ext cx="405111" cy="259045"/>
    <xdr:sp macro="" textlink="">
      <xdr:nvSpPr>
        <xdr:cNvPr id="674" name="n_1aveValue【庁舎】&#10;有形固定資産減価償却率"/>
        <xdr:cNvSpPr txBox="1"/>
      </xdr:nvSpPr>
      <xdr:spPr>
        <a:xfrm>
          <a:off x="13751568"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161941</xdr:rowOff>
    </xdr:from>
    <xdr:ext cx="405111" cy="259045"/>
    <xdr:sp macro="" textlink="">
      <xdr:nvSpPr>
        <xdr:cNvPr id="675" name="n_1mainValue【庁舎】&#10;有形固定資産減価償却率"/>
        <xdr:cNvSpPr txBox="1"/>
      </xdr:nvSpPr>
      <xdr:spPr>
        <a:xfrm>
          <a:off x="13751568" y="1742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6" name="正方形/長方形 675"/>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7" name="正方形/長方形 676"/>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8" name="正方形/長方形 677"/>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9" name="正方形/長方形 678"/>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80" name="正方形/長方形 679"/>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81" name="正方形/長方形 680"/>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2" name="正方形/長方形 681"/>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3" name="正方形/長方形 682"/>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4" name="テキスト ボックス 683"/>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5" name="直線コネクタ 684"/>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86" name="テキスト ボックス 685"/>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87" name="直線コネクタ 686"/>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88" name="テキスト ボックス 687"/>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89" name="直線コネクタ 688"/>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90" name="テキスト ボックス 689"/>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91" name="直線コネクタ 690"/>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92" name="テキスト ボックス 691"/>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93" name="直線コネクタ 692"/>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94" name="テキスト ボックス 693"/>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95" name="直線コネクタ 694"/>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96" name="テキスト ボックス 695"/>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7" name="直線コネクタ 696"/>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8" name="テキスト ボックス 697"/>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9"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700" name="直線コネクタ 699"/>
        <xdr:cNvCxnSpPr/>
      </xdr:nvCxnSpPr>
      <xdr:spPr>
        <a:xfrm flipV="1">
          <a:off x="19960589" y="1674876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701" name="【庁舎】&#10;一人当たり面積最小値テキスト"/>
        <xdr:cNvSpPr txBox="1"/>
      </xdr:nvSpPr>
      <xdr:spPr>
        <a:xfrm>
          <a:off x="20050125" y="1807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702" name="直線コネクタ 701"/>
        <xdr:cNvCxnSpPr/>
      </xdr:nvCxnSpPr>
      <xdr:spPr>
        <a:xfrm>
          <a:off x="19872325" y="18074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703" name="【庁舎】&#10;一人当たり面積最大値テキスト"/>
        <xdr:cNvSpPr txBox="1"/>
      </xdr:nvSpPr>
      <xdr:spPr>
        <a:xfrm>
          <a:off x="20050125" y="1652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704" name="直線コネクタ 703"/>
        <xdr:cNvCxnSpPr/>
      </xdr:nvCxnSpPr>
      <xdr:spPr>
        <a:xfrm>
          <a:off x="19872325" y="1674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705" name="【庁舎】&#10;一人当たり面積平均値テキスト"/>
        <xdr:cNvSpPr txBox="1"/>
      </xdr:nvSpPr>
      <xdr:spPr>
        <a:xfrm>
          <a:off x="20050125" y="1743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706" name="フローチャート : 判断 705"/>
        <xdr:cNvSpPr/>
      </xdr:nvSpPr>
      <xdr:spPr>
        <a:xfrm>
          <a:off x="19910425" y="174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707" name="フローチャート : 判断 706"/>
        <xdr:cNvSpPr/>
      </xdr:nvSpPr>
      <xdr:spPr>
        <a:xfrm>
          <a:off x="19156045" y="1746377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8" name="テキスト ボックス 707"/>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9" name="テキスト ボックス 708"/>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10" name="テキスト ボックス 709"/>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1" name="テキスト ボックス 710"/>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2" name="テキスト ボックス 711"/>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101600</xdr:rowOff>
    </xdr:from>
    <xdr:to>
      <xdr:col>32</xdr:col>
      <xdr:colOff>238125</xdr:colOff>
      <xdr:row>100</xdr:row>
      <xdr:rowOff>31750</xdr:rowOff>
    </xdr:to>
    <xdr:sp macro="" textlink="">
      <xdr:nvSpPr>
        <xdr:cNvPr id="713" name="円/楕円 712"/>
        <xdr:cNvSpPr/>
      </xdr:nvSpPr>
      <xdr:spPr>
        <a:xfrm>
          <a:off x="19910425" y="16697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54627</xdr:rowOff>
    </xdr:from>
    <xdr:ext cx="469744" cy="259045"/>
    <xdr:sp macro="" textlink="">
      <xdr:nvSpPr>
        <xdr:cNvPr id="714" name="【庁舎】&#10;一人当たり面積該当値テキスト"/>
        <xdr:cNvSpPr txBox="1"/>
      </xdr:nvSpPr>
      <xdr:spPr>
        <a:xfrm>
          <a:off x="20050125" y="1665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0.505</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2539</xdr:rowOff>
    </xdr:from>
    <xdr:to>
      <xdr:col>31</xdr:col>
      <xdr:colOff>85725</xdr:colOff>
      <xdr:row>100</xdr:row>
      <xdr:rowOff>104139</xdr:rowOff>
    </xdr:to>
    <xdr:sp macro="" textlink="">
      <xdr:nvSpPr>
        <xdr:cNvPr id="715" name="円/楕円 714"/>
        <xdr:cNvSpPr/>
      </xdr:nvSpPr>
      <xdr:spPr>
        <a:xfrm>
          <a:off x="19156045" y="1676653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152400</xdr:rowOff>
    </xdr:from>
    <xdr:to>
      <xdr:col>32</xdr:col>
      <xdr:colOff>187325</xdr:colOff>
      <xdr:row>100</xdr:row>
      <xdr:rowOff>53339</xdr:rowOff>
    </xdr:to>
    <xdr:cxnSp macro="">
      <xdr:nvCxnSpPr>
        <xdr:cNvPr id="716" name="直線コネクタ 715"/>
        <xdr:cNvCxnSpPr/>
      </xdr:nvCxnSpPr>
      <xdr:spPr>
        <a:xfrm flipV="1">
          <a:off x="19191605" y="16748760"/>
          <a:ext cx="76962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121938</xdr:rowOff>
    </xdr:from>
    <xdr:ext cx="469744" cy="259045"/>
    <xdr:sp macro="" textlink="">
      <xdr:nvSpPr>
        <xdr:cNvPr id="717" name="n_1aveValue【庁舎】&#10;一人当たり面積"/>
        <xdr:cNvSpPr txBox="1"/>
      </xdr:nvSpPr>
      <xdr:spPr>
        <a:xfrm>
          <a:off x="19012612" y="175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120666</xdr:rowOff>
    </xdr:from>
    <xdr:ext cx="469744" cy="259045"/>
    <xdr:sp macro="" textlink="">
      <xdr:nvSpPr>
        <xdr:cNvPr id="718" name="n_1mainValue【庁舎】&#10;一人当たり面積"/>
        <xdr:cNvSpPr txBox="1"/>
      </xdr:nvSpPr>
      <xdr:spPr>
        <a:xfrm>
          <a:off x="19012612" y="1654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9" name="正方形/長方形 718"/>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20" name="正方形/長方形 719"/>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1" name="テキスト ボックス 720"/>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baseline="0">
              <a:solidFill>
                <a:schemeClr val="dk1"/>
              </a:solidFill>
              <a:effectLst/>
              <a:latin typeface="+mn-lt"/>
              <a:ea typeface="+mn-ea"/>
              <a:cs typeface="+mn-cs"/>
            </a:rPr>
            <a:t>　図書館については、複合施設として整備し類似団体と比較して低くなっている一方で、体育館・プールについては、学校再編計画に基づいた統廃合により、廃校となった体育館を社会体育施設として管理しているため、一人当たりの面積が多くなっている。</a:t>
          </a:r>
          <a:endParaRPr lang="ja-JP" altLang="ja-JP" sz="1400">
            <a:effectLst/>
          </a:endParaRPr>
        </a:p>
        <a:p>
          <a:r>
            <a:rPr kumimoji="1" lang="ja-JP" altLang="ja-JP" sz="1100">
              <a:solidFill>
                <a:schemeClr val="dk1"/>
              </a:solidFill>
              <a:effectLst/>
              <a:latin typeface="+mn-lt"/>
              <a:ea typeface="+mn-ea"/>
              <a:cs typeface="+mn-cs"/>
            </a:rPr>
            <a:t>　また、福祉施設及び消防庁舎についても広範な区域に集落が点在しているため、一人当たりの面積が類似団体内でも高くなっている。</a:t>
          </a:r>
          <a:endParaRPr lang="ja-JP" altLang="ja-JP" sz="1400">
            <a:effectLst/>
          </a:endParaRPr>
        </a:p>
        <a:p>
          <a:r>
            <a:rPr kumimoji="1" lang="ja-JP" altLang="ja-JP" sz="1100">
              <a:solidFill>
                <a:schemeClr val="dk1"/>
              </a:solidFill>
              <a:effectLst/>
              <a:latin typeface="+mn-lt"/>
              <a:ea typeface="+mn-ea"/>
              <a:cs typeface="+mn-cs"/>
            </a:rPr>
            <a:t>　一般廃棄物処理施設については、施設を統合新設したことにより有形固定資産減価償却率が大幅に減少した。</a:t>
          </a:r>
          <a:endParaRPr lang="ja-JP" altLang="ja-JP" sz="1400">
            <a:effectLst/>
          </a:endParaRPr>
        </a:p>
        <a:p>
          <a:r>
            <a:rPr kumimoji="1" lang="ja-JP" altLang="ja-JP" sz="1100">
              <a:solidFill>
                <a:schemeClr val="dk1"/>
              </a:solidFill>
              <a:effectLst/>
              <a:latin typeface="+mn-lt"/>
              <a:ea typeface="+mn-ea"/>
              <a:cs typeface="+mn-cs"/>
            </a:rPr>
            <a:t>　市民会館についても、人口規模に対して２施設保有しているため、一人当たりの面積が類似団体内の順位が高くなっている。</a:t>
          </a:r>
          <a:endParaRPr lang="ja-JP" altLang="ja-JP" sz="1400">
            <a:effectLst/>
          </a:endParaRPr>
        </a:p>
        <a:p>
          <a:r>
            <a:rPr kumimoji="1" lang="ja-JP" altLang="ja-JP" sz="1100">
              <a:solidFill>
                <a:schemeClr val="dk1"/>
              </a:solidFill>
              <a:effectLst/>
              <a:latin typeface="+mn-lt"/>
              <a:ea typeface="+mn-ea"/>
              <a:cs typeface="+mn-cs"/>
            </a:rPr>
            <a:t>　保健センター及び庁舎については旧５町に１施設ずつ保有していることから類似団体内において一人当たりの面積が非常に多く、また本庁舎以外の支所庁舎については老朽化が著しく改築を計画しているため、適正な建物規模を図りあわせて複合化を計画している。</a:t>
          </a:r>
          <a:endParaRPr lang="ja-JP" altLang="ja-JP" sz="1400">
            <a:effectLst/>
          </a:endParaRPr>
        </a:p>
        <a:p>
          <a:r>
            <a:rPr kumimoji="1" lang="ja-JP" altLang="ja-JP" sz="1100">
              <a:solidFill>
                <a:schemeClr val="dk1"/>
              </a:solidFill>
              <a:effectLst/>
              <a:latin typeface="+mn-lt"/>
              <a:ea typeface="+mn-ea"/>
              <a:cs typeface="+mn-cs"/>
            </a:rPr>
            <a:t>　いずれにしても旧５町ごとに目的が重複する施設等があるため、公共施設等総合管理計画に基づき、施設の統廃合を含め全体の見直しを行い、適正な施設運営に努める必要がある。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基盤は脆弱で自主財源が乏しいため、類似団体平均を大きく下回っている。市内産業の低迷が続く中、市税収入の横ばいが続く一方で、高齢化の進展により社会保障関係経費が増加しており、当指数も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か年度連続で低下し、平成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年度から同値で推移している。</a:t>
          </a:r>
          <a:endParaRPr lang="ja-JP" altLang="ja-JP" sz="1400">
            <a:effectLst/>
          </a:endParaRPr>
        </a:p>
        <a:p>
          <a:r>
            <a:rPr kumimoji="1" lang="ja-JP" altLang="ja-JP" sz="1100">
              <a:solidFill>
                <a:schemeClr val="dk1"/>
              </a:solidFill>
              <a:effectLst/>
              <a:latin typeface="+mn-lt"/>
              <a:ea typeface="+mn-ea"/>
              <a:cs typeface="+mn-cs"/>
            </a:rPr>
            <a:t>　今度も引き続き厳格な枠予算を徹底するとともに、従来の行政評価等の手法を更に改善し、事業の見直し及び整理を行い、限られた財源でより効果的な事業展開を図る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また、組織や機構、業務の見直しにより行政のスリム化、業務の効率化を図ることで、持続可能な財政基盤の確立に努める。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経常収支比率は昨年度</a:t>
          </a:r>
          <a:r>
            <a:rPr kumimoji="1" lang="ja-JP" altLang="en-US" sz="1100">
              <a:solidFill>
                <a:schemeClr val="dk1"/>
              </a:solidFill>
              <a:effectLst/>
              <a:latin typeface="+mn-lt"/>
              <a:ea typeface="+mn-ea"/>
              <a:cs typeface="+mn-cs"/>
            </a:rPr>
            <a:t>から微増となっている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分子を構成する義務的経費のうち公債費が減額となったものの、</a:t>
          </a:r>
          <a:r>
            <a:rPr kumimoji="1" lang="ja-JP" altLang="ja-JP" sz="1100">
              <a:solidFill>
                <a:schemeClr val="dk1"/>
              </a:solidFill>
              <a:effectLst/>
              <a:latin typeface="+mn-lt"/>
              <a:ea typeface="+mn-ea"/>
              <a:cs typeface="+mn-cs"/>
            </a:rPr>
            <a:t>分母である経常一般財源</a:t>
          </a:r>
          <a:r>
            <a:rPr kumimoji="1" lang="ja-JP" altLang="en-US" sz="1100">
              <a:solidFill>
                <a:schemeClr val="dk1"/>
              </a:solidFill>
              <a:effectLst/>
              <a:latin typeface="+mn-lt"/>
              <a:ea typeface="+mn-ea"/>
              <a:cs typeface="+mn-cs"/>
            </a:rPr>
            <a:t>のうち普通交付税が合併特例措置の縮減により前年度</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大幅に減額</a:t>
          </a:r>
          <a:r>
            <a:rPr kumimoji="1" lang="ja-JP" altLang="ja-JP" sz="1100">
              <a:solidFill>
                <a:schemeClr val="dk1"/>
              </a:solidFill>
              <a:effectLst/>
              <a:latin typeface="+mn-lt"/>
              <a:ea typeface="+mn-ea"/>
              <a:cs typeface="+mn-cs"/>
            </a:rPr>
            <a:t>となったためである。類似団体平均値を下回ってはいるが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％超の比率となっており、財政の硬直化が懸念される。</a:t>
          </a:r>
          <a:endParaRPr lang="ja-JP" altLang="ja-JP" sz="1400">
            <a:effectLst/>
          </a:endParaRPr>
        </a:p>
        <a:p>
          <a:r>
            <a:rPr kumimoji="1" lang="ja-JP" altLang="ja-JP" sz="1100">
              <a:solidFill>
                <a:schemeClr val="dk1"/>
              </a:solidFill>
              <a:effectLst/>
              <a:latin typeface="+mn-lt"/>
              <a:ea typeface="+mn-ea"/>
              <a:cs typeface="+mn-cs"/>
            </a:rPr>
            <a:t>　今後も引き続き、職員の計画的な採用等により義務的経費の縮減に努めるとともに、当該年度償還金以上の起債の新規発行を行わないなど、公債費の抑制を図る取組みを行う。また公共施設等総合管理計画に基づき、公共施設の集約を図り、固定的経費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363</xdr:rowOff>
    </xdr:from>
    <xdr:to>
      <xdr:col>7</xdr:col>
      <xdr:colOff>152400</xdr:colOff>
      <xdr:row>59</xdr:row>
      <xdr:rowOff>45176</xdr:rowOff>
    </xdr:to>
    <xdr:cxnSp macro="">
      <xdr:nvCxnSpPr>
        <xdr:cNvPr id="133" name="直線コネクタ 132"/>
        <xdr:cNvCxnSpPr/>
      </xdr:nvCxnSpPr>
      <xdr:spPr>
        <a:xfrm>
          <a:off x="4114800" y="10115913"/>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363</xdr:rowOff>
    </xdr:from>
    <xdr:to>
      <xdr:col>6</xdr:col>
      <xdr:colOff>0</xdr:colOff>
      <xdr:row>59</xdr:row>
      <xdr:rowOff>363</xdr:rowOff>
    </xdr:to>
    <xdr:cxnSp macro="">
      <xdr:nvCxnSpPr>
        <xdr:cNvPr id="136" name="直線コネクタ 135"/>
        <xdr:cNvCxnSpPr/>
      </xdr:nvCxnSpPr>
      <xdr:spPr>
        <a:xfrm>
          <a:off x="3225800" y="1011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61504</xdr:rowOff>
    </xdr:from>
    <xdr:to>
      <xdr:col>4</xdr:col>
      <xdr:colOff>482600</xdr:colOff>
      <xdr:row>59</xdr:row>
      <xdr:rowOff>363</xdr:rowOff>
    </xdr:to>
    <xdr:cxnSp macro="">
      <xdr:nvCxnSpPr>
        <xdr:cNvPr id="139" name="直線コネクタ 138"/>
        <xdr:cNvCxnSpPr/>
      </xdr:nvCxnSpPr>
      <xdr:spPr>
        <a:xfrm>
          <a:off x="2336800" y="1000560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61504</xdr:rowOff>
    </xdr:from>
    <xdr:to>
      <xdr:col>3</xdr:col>
      <xdr:colOff>279400</xdr:colOff>
      <xdr:row>59</xdr:row>
      <xdr:rowOff>38281</xdr:rowOff>
    </xdr:to>
    <xdr:cxnSp macro="">
      <xdr:nvCxnSpPr>
        <xdr:cNvPr id="142" name="直線コネクタ 141"/>
        <xdr:cNvCxnSpPr/>
      </xdr:nvCxnSpPr>
      <xdr:spPr>
        <a:xfrm flipV="1">
          <a:off x="1447800" y="1000560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165826</xdr:rowOff>
    </xdr:from>
    <xdr:to>
      <xdr:col>7</xdr:col>
      <xdr:colOff>203200</xdr:colOff>
      <xdr:row>59</xdr:row>
      <xdr:rowOff>95976</xdr:rowOff>
    </xdr:to>
    <xdr:sp macro="" textlink="">
      <xdr:nvSpPr>
        <xdr:cNvPr id="152" name="円/楕円 151"/>
        <xdr:cNvSpPr/>
      </xdr:nvSpPr>
      <xdr:spPr>
        <a:xfrm>
          <a:off x="49022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10903</xdr:rowOff>
    </xdr:from>
    <xdr:ext cx="762000" cy="259045"/>
    <xdr:sp macro="" textlink="">
      <xdr:nvSpPr>
        <xdr:cNvPr id="153" name="財政構造の弾力性該当値テキスト"/>
        <xdr:cNvSpPr txBox="1"/>
      </xdr:nvSpPr>
      <xdr:spPr>
        <a:xfrm>
          <a:off x="5041900" y="995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121013</xdr:rowOff>
    </xdr:from>
    <xdr:to>
      <xdr:col>6</xdr:col>
      <xdr:colOff>50800</xdr:colOff>
      <xdr:row>59</xdr:row>
      <xdr:rowOff>51163</xdr:rowOff>
    </xdr:to>
    <xdr:sp macro="" textlink="">
      <xdr:nvSpPr>
        <xdr:cNvPr id="154" name="円/楕円 153"/>
        <xdr:cNvSpPr/>
      </xdr:nvSpPr>
      <xdr:spPr>
        <a:xfrm>
          <a:off x="4064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61340</xdr:rowOff>
    </xdr:from>
    <xdr:ext cx="736600" cy="259045"/>
    <xdr:sp macro="" textlink="">
      <xdr:nvSpPr>
        <xdr:cNvPr id="155" name="テキスト ボックス 154"/>
        <xdr:cNvSpPr txBox="1"/>
      </xdr:nvSpPr>
      <xdr:spPr>
        <a:xfrm>
          <a:off x="3733800" y="983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121013</xdr:rowOff>
    </xdr:from>
    <xdr:to>
      <xdr:col>4</xdr:col>
      <xdr:colOff>533400</xdr:colOff>
      <xdr:row>59</xdr:row>
      <xdr:rowOff>51163</xdr:rowOff>
    </xdr:to>
    <xdr:sp macro="" textlink="">
      <xdr:nvSpPr>
        <xdr:cNvPr id="156" name="円/楕円 155"/>
        <xdr:cNvSpPr/>
      </xdr:nvSpPr>
      <xdr:spPr>
        <a:xfrm>
          <a:off x="3175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61340</xdr:rowOff>
    </xdr:from>
    <xdr:ext cx="762000" cy="259045"/>
    <xdr:sp macro="" textlink="">
      <xdr:nvSpPr>
        <xdr:cNvPr id="157" name="テキスト ボックス 156"/>
        <xdr:cNvSpPr txBox="1"/>
      </xdr:nvSpPr>
      <xdr:spPr>
        <a:xfrm>
          <a:off x="2844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10704</xdr:rowOff>
    </xdr:from>
    <xdr:to>
      <xdr:col>3</xdr:col>
      <xdr:colOff>330200</xdr:colOff>
      <xdr:row>58</xdr:row>
      <xdr:rowOff>112304</xdr:rowOff>
    </xdr:to>
    <xdr:sp macro="" textlink="">
      <xdr:nvSpPr>
        <xdr:cNvPr id="158" name="円/楕円 157"/>
        <xdr:cNvSpPr/>
      </xdr:nvSpPr>
      <xdr:spPr>
        <a:xfrm>
          <a:off x="2286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122481</xdr:rowOff>
    </xdr:from>
    <xdr:ext cx="762000" cy="259045"/>
    <xdr:sp macro="" textlink="">
      <xdr:nvSpPr>
        <xdr:cNvPr id="159" name="テキスト ボックス 158"/>
        <xdr:cNvSpPr txBox="1"/>
      </xdr:nvSpPr>
      <xdr:spPr>
        <a:xfrm>
          <a:off x="1955800" y="972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158931</xdr:rowOff>
    </xdr:from>
    <xdr:to>
      <xdr:col>2</xdr:col>
      <xdr:colOff>127000</xdr:colOff>
      <xdr:row>59</xdr:row>
      <xdr:rowOff>89081</xdr:rowOff>
    </xdr:to>
    <xdr:sp macro="" textlink="">
      <xdr:nvSpPr>
        <xdr:cNvPr id="160" name="円/楕円 159"/>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99258</xdr:rowOff>
    </xdr:from>
    <xdr:ext cx="762000" cy="259045"/>
    <xdr:sp macro="" textlink="">
      <xdr:nvSpPr>
        <xdr:cNvPr id="161" name="テキスト ボックス 160"/>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合併した５町の職員を引き継いでいるため、職員数が類似団体と比較して多くなっており、人口一人当たり決算額が高い数値となっている。職員の計画的な採用により、職員数、職員給与費は着実に減少しているが、今後はさらにオフィス改革、窓口改革を推進し、組織のスリム化と業務の効率化を図り、定員適正化に努め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物件費は、前年度から</a:t>
          </a:r>
          <a:r>
            <a:rPr kumimoji="1" lang="ja-JP" altLang="en-US" sz="1100">
              <a:solidFill>
                <a:schemeClr val="dk1"/>
              </a:solidFill>
              <a:effectLst/>
              <a:latin typeface="+mn-lt"/>
              <a:ea typeface="+mn-ea"/>
              <a:cs typeface="+mn-cs"/>
            </a:rPr>
            <a:t>増額となっているため</a:t>
          </a:r>
          <a:r>
            <a:rPr kumimoji="1" lang="ja-JP" altLang="ja-JP" sz="1100">
              <a:solidFill>
                <a:schemeClr val="dk1"/>
              </a:solidFill>
              <a:effectLst/>
              <a:latin typeface="+mn-lt"/>
              <a:ea typeface="+mn-ea"/>
              <a:cs typeface="+mn-cs"/>
            </a:rPr>
            <a:t>、職員数の適正化を進める中で、事務補助員の賃金が増加傾向にあるため、職員の適正配置と併せて事務補助員の配置を見直し、削減に努める。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66712</xdr:rowOff>
    </xdr:from>
    <xdr:to>
      <xdr:col>7</xdr:col>
      <xdr:colOff>152400</xdr:colOff>
      <xdr:row>84</xdr:row>
      <xdr:rowOff>85123</xdr:rowOff>
    </xdr:to>
    <xdr:cxnSp macro="">
      <xdr:nvCxnSpPr>
        <xdr:cNvPr id="196" name="直線コネクタ 195"/>
        <xdr:cNvCxnSpPr/>
      </xdr:nvCxnSpPr>
      <xdr:spPr>
        <a:xfrm>
          <a:off x="4114800" y="14468512"/>
          <a:ext cx="8382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66712</xdr:rowOff>
    </xdr:from>
    <xdr:to>
      <xdr:col>6</xdr:col>
      <xdr:colOff>0</xdr:colOff>
      <xdr:row>84</xdr:row>
      <xdr:rowOff>89523</xdr:rowOff>
    </xdr:to>
    <xdr:cxnSp macro="">
      <xdr:nvCxnSpPr>
        <xdr:cNvPr id="199" name="直線コネクタ 198"/>
        <xdr:cNvCxnSpPr/>
      </xdr:nvCxnSpPr>
      <xdr:spPr>
        <a:xfrm flipV="1">
          <a:off x="3225800" y="14468512"/>
          <a:ext cx="8890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86909</xdr:rowOff>
    </xdr:from>
    <xdr:to>
      <xdr:col>4</xdr:col>
      <xdr:colOff>482600</xdr:colOff>
      <xdr:row>84</xdr:row>
      <xdr:rowOff>89523</xdr:rowOff>
    </xdr:to>
    <xdr:cxnSp macro="">
      <xdr:nvCxnSpPr>
        <xdr:cNvPr id="202" name="直線コネクタ 201"/>
        <xdr:cNvCxnSpPr/>
      </xdr:nvCxnSpPr>
      <xdr:spPr>
        <a:xfrm>
          <a:off x="2336800" y="1448870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55049</xdr:rowOff>
    </xdr:from>
    <xdr:to>
      <xdr:col>3</xdr:col>
      <xdr:colOff>279400</xdr:colOff>
      <xdr:row>84</xdr:row>
      <xdr:rowOff>86909</xdr:rowOff>
    </xdr:to>
    <xdr:cxnSp macro="">
      <xdr:nvCxnSpPr>
        <xdr:cNvPr id="205" name="直線コネクタ 204"/>
        <xdr:cNvCxnSpPr/>
      </xdr:nvCxnSpPr>
      <xdr:spPr>
        <a:xfrm>
          <a:off x="1447800" y="14456849"/>
          <a:ext cx="889000" cy="3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34323</xdr:rowOff>
    </xdr:from>
    <xdr:to>
      <xdr:col>7</xdr:col>
      <xdr:colOff>203200</xdr:colOff>
      <xdr:row>84</xdr:row>
      <xdr:rowOff>135923</xdr:rowOff>
    </xdr:to>
    <xdr:sp macro="" textlink="">
      <xdr:nvSpPr>
        <xdr:cNvPr id="215" name="円/楕円 214"/>
        <xdr:cNvSpPr/>
      </xdr:nvSpPr>
      <xdr:spPr>
        <a:xfrm>
          <a:off x="4902200" y="14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6400</xdr:rowOff>
    </xdr:from>
    <xdr:ext cx="762000" cy="259045"/>
    <xdr:sp macro="" textlink="">
      <xdr:nvSpPr>
        <xdr:cNvPr id="216" name="人件費・物件費等の状況該当値テキスト"/>
        <xdr:cNvSpPr txBox="1"/>
      </xdr:nvSpPr>
      <xdr:spPr>
        <a:xfrm>
          <a:off x="5041900" y="1440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185,320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15912</xdr:rowOff>
    </xdr:from>
    <xdr:to>
      <xdr:col>6</xdr:col>
      <xdr:colOff>50800</xdr:colOff>
      <xdr:row>84</xdr:row>
      <xdr:rowOff>117512</xdr:rowOff>
    </xdr:to>
    <xdr:sp macro="" textlink="">
      <xdr:nvSpPr>
        <xdr:cNvPr id="217" name="円/楕円 216"/>
        <xdr:cNvSpPr/>
      </xdr:nvSpPr>
      <xdr:spPr>
        <a:xfrm>
          <a:off x="4064000" y="1441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102289</xdr:rowOff>
    </xdr:from>
    <xdr:ext cx="736600" cy="259045"/>
    <xdr:sp macro="" textlink="">
      <xdr:nvSpPr>
        <xdr:cNvPr id="218" name="テキスト ボックス 217"/>
        <xdr:cNvSpPr txBox="1"/>
      </xdr:nvSpPr>
      <xdr:spPr>
        <a:xfrm>
          <a:off x="3733800" y="1450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183,031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38723</xdr:rowOff>
    </xdr:from>
    <xdr:to>
      <xdr:col>4</xdr:col>
      <xdr:colOff>533400</xdr:colOff>
      <xdr:row>84</xdr:row>
      <xdr:rowOff>140323</xdr:rowOff>
    </xdr:to>
    <xdr:sp macro="" textlink="">
      <xdr:nvSpPr>
        <xdr:cNvPr id="219" name="円/楕円 218"/>
        <xdr:cNvSpPr/>
      </xdr:nvSpPr>
      <xdr:spPr>
        <a:xfrm>
          <a:off x="3175000" y="1444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125100</xdr:rowOff>
    </xdr:from>
    <xdr:ext cx="762000" cy="259045"/>
    <xdr:sp macro="" textlink="">
      <xdr:nvSpPr>
        <xdr:cNvPr id="220" name="テキスト ボックス 219"/>
        <xdr:cNvSpPr txBox="1"/>
      </xdr:nvSpPr>
      <xdr:spPr>
        <a:xfrm>
          <a:off x="2844800" y="145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185,867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36109</xdr:rowOff>
    </xdr:from>
    <xdr:to>
      <xdr:col>3</xdr:col>
      <xdr:colOff>330200</xdr:colOff>
      <xdr:row>84</xdr:row>
      <xdr:rowOff>137709</xdr:rowOff>
    </xdr:to>
    <xdr:sp macro="" textlink="">
      <xdr:nvSpPr>
        <xdr:cNvPr id="221" name="円/楕円 220"/>
        <xdr:cNvSpPr/>
      </xdr:nvSpPr>
      <xdr:spPr>
        <a:xfrm>
          <a:off x="2286000" y="144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122486</xdr:rowOff>
    </xdr:from>
    <xdr:ext cx="762000" cy="259045"/>
    <xdr:sp macro="" textlink="">
      <xdr:nvSpPr>
        <xdr:cNvPr id="222" name="テキスト ボックス 221"/>
        <xdr:cNvSpPr txBox="1"/>
      </xdr:nvSpPr>
      <xdr:spPr>
        <a:xfrm>
          <a:off x="1955800" y="1452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185,542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4249</xdr:rowOff>
    </xdr:from>
    <xdr:to>
      <xdr:col>2</xdr:col>
      <xdr:colOff>127000</xdr:colOff>
      <xdr:row>84</xdr:row>
      <xdr:rowOff>105849</xdr:rowOff>
    </xdr:to>
    <xdr:sp macro="" textlink="">
      <xdr:nvSpPr>
        <xdr:cNvPr id="223" name="円/楕円 222"/>
        <xdr:cNvSpPr/>
      </xdr:nvSpPr>
      <xdr:spPr>
        <a:xfrm>
          <a:off x="1397000" y="144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90626</xdr:rowOff>
    </xdr:from>
    <xdr:ext cx="762000" cy="259045"/>
    <xdr:sp macro="" textlink="">
      <xdr:nvSpPr>
        <xdr:cNvPr id="224" name="テキスト ボックス 223"/>
        <xdr:cNvSpPr txBox="1"/>
      </xdr:nvSpPr>
      <xdr:spPr>
        <a:xfrm>
          <a:off x="1066800" y="144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と同等の指数であり、</a:t>
          </a:r>
          <a:r>
            <a:rPr kumimoji="1" lang="ja-JP" altLang="ja-JP" sz="1100">
              <a:solidFill>
                <a:schemeClr val="dk1"/>
              </a:solidFill>
              <a:effectLst/>
              <a:latin typeface="+mn-lt"/>
              <a:ea typeface="+mn-ea"/>
              <a:cs typeface="+mn-cs"/>
            </a:rPr>
            <a:t>類似団体平均値より</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低い値になっている。今後も人事評価制度の運用により、給与水準の適正化に努める。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18204</xdr:rowOff>
    </xdr:to>
    <xdr:cxnSp macro="">
      <xdr:nvCxnSpPr>
        <xdr:cNvPr id="258" name="直線コネクタ 257"/>
        <xdr:cNvCxnSpPr/>
      </xdr:nvCxnSpPr>
      <xdr:spPr>
        <a:xfrm>
          <a:off x="16179800" y="14420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18204</xdr:rowOff>
    </xdr:to>
    <xdr:cxnSp macro="">
      <xdr:nvCxnSpPr>
        <xdr:cNvPr id="261" name="直線コネクタ 260"/>
        <xdr:cNvCxnSpPr/>
      </xdr:nvCxnSpPr>
      <xdr:spPr>
        <a:xfrm>
          <a:off x="15290800" y="1441196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84</xdr:row>
      <xdr:rowOff>10161</xdr:rowOff>
    </xdr:to>
    <xdr:cxnSp macro="">
      <xdr:nvCxnSpPr>
        <xdr:cNvPr id="264" name="直線コネクタ 263"/>
        <xdr:cNvCxnSpPr/>
      </xdr:nvCxnSpPr>
      <xdr:spPr>
        <a:xfrm>
          <a:off x="14401800" y="143637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26670</xdr:rowOff>
    </xdr:to>
    <xdr:cxnSp macro="">
      <xdr:nvCxnSpPr>
        <xdr:cNvPr id="267" name="直線コネクタ 266"/>
        <xdr:cNvCxnSpPr/>
      </xdr:nvCxnSpPr>
      <xdr:spPr>
        <a:xfrm flipV="1">
          <a:off x="13512800" y="1436370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7" name="円/楕円 276"/>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8"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138854</xdr:rowOff>
    </xdr:from>
    <xdr:to>
      <xdr:col>23</xdr:col>
      <xdr:colOff>457200</xdr:colOff>
      <xdr:row>84</xdr:row>
      <xdr:rowOff>69004</xdr:rowOff>
    </xdr:to>
    <xdr:sp macro="" textlink="">
      <xdr:nvSpPr>
        <xdr:cNvPr id="279" name="円/楕円 278"/>
        <xdr:cNvSpPr/>
      </xdr:nvSpPr>
      <xdr:spPr>
        <a:xfrm>
          <a:off x="16129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79181</xdr:rowOff>
    </xdr:from>
    <xdr:ext cx="736600" cy="259045"/>
    <xdr:sp macro="" textlink="">
      <xdr:nvSpPr>
        <xdr:cNvPr id="280" name="テキスト ボックス 279"/>
        <xdr:cNvSpPr txBox="1"/>
      </xdr:nvSpPr>
      <xdr:spPr>
        <a:xfrm>
          <a:off x="15798800" y="1413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81" name="円/楕円 280"/>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82" name="テキスト ボックス 281"/>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82550</xdr:rowOff>
    </xdr:from>
    <xdr:to>
      <xdr:col>21</xdr:col>
      <xdr:colOff>50800</xdr:colOff>
      <xdr:row>84</xdr:row>
      <xdr:rowOff>12700</xdr:rowOff>
    </xdr:to>
    <xdr:sp macro="" textlink="">
      <xdr:nvSpPr>
        <xdr:cNvPr id="283" name="円/楕円 282"/>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84" name="テキスト ボックス 283"/>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85" name="円/楕円 284"/>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86" name="テキスト ボックス 285"/>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a:t>
          </a:r>
          <a:r>
            <a:rPr kumimoji="1" lang="en-US" altLang="ja-JP" sz="1100">
              <a:solidFill>
                <a:schemeClr val="dk1"/>
              </a:solidFill>
              <a:effectLst/>
              <a:latin typeface="+mn-lt"/>
              <a:ea typeface="+mn-ea"/>
              <a:cs typeface="+mn-cs"/>
            </a:rPr>
            <a:t>682</a:t>
          </a:r>
          <a:r>
            <a:rPr kumimoji="1" lang="ja-JP" altLang="ja-JP" sz="1100">
              <a:solidFill>
                <a:schemeClr val="dk1"/>
              </a:solidFill>
              <a:effectLst/>
              <a:latin typeface="+mn-lt"/>
              <a:ea typeface="+mn-ea"/>
              <a:cs typeface="+mn-cs"/>
            </a:rPr>
            <a:t>人から</a:t>
          </a:r>
          <a:r>
            <a:rPr kumimoji="1" lang="en-US" altLang="ja-JP" sz="1100">
              <a:solidFill>
                <a:schemeClr val="dk1"/>
              </a:solidFill>
              <a:effectLst/>
              <a:latin typeface="+mn-lt"/>
              <a:ea typeface="+mn-ea"/>
              <a:cs typeface="+mn-cs"/>
            </a:rPr>
            <a:t>540</a:t>
          </a:r>
          <a:r>
            <a:rPr kumimoji="1" lang="ja-JP" altLang="ja-JP" sz="1100">
              <a:solidFill>
                <a:schemeClr val="dk1"/>
              </a:solidFill>
              <a:effectLst/>
              <a:latin typeface="+mn-lt"/>
              <a:ea typeface="+mn-ea"/>
              <a:cs typeface="+mn-cs"/>
            </a:rPr>
            <a:t>人となり、</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人減少しているが、現在も類似団体平均値より多い職員数となっている。</a:t>
          </a:r>
          <a:endParaRPr lang="ja-JP" altLang="ja-JP" sz="1400">
            <a:effectLst/>
          </a:endParaRPr>
        </a:p>
        <a:p>
          <a:r>
            <a:rPr kumimoji="1" lang="ja-JP" altLang="ja-JP" sz="1100">
              <a:solidFill>
                <a:schemeClr val="dk1"/>
              </a:solidFill>
              <a:effectLst/>
              <a:latin typeface="+mn-lt"/>
              <a:ea typeface="+mn-ea"/>
              <a:cs typeface="+mn-cs"/>
            </a:rPr>
            <a:t>　定員の適正化を図るため、西予市定員管理適正化計画を基本に事務事業の抜本的な見直しを行っていたが、今後は組織や機構、業務の見直しを行う西予市オフィス改革及び窓口改革を推進するとともに、継続して、人員の適正配置、民間委託の推進、有能な人材の確保等により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156573</xdr:rowOff>
    </xdr:from>
    <xdr:to>
      <xdr:col>24</xdr:col>
      <xdr:colOff>558800</xdr:colOff>
      <xdr:row>65</xdr:row>
      <xdr:rowOff>16147</xdr:rowOff>
    </xdr:to>
    <xdr:cxnSp macro="">
      <xdr:nvCxnSpPr>
        <xdr:cNvPr id="323" name="直線コネクタ 322"/>
        <xdr:cNvCxnSpPr/>
      </xdr:nvCxnSpPr>
      <xdr:spPr>
        <a:xfrm>
          <a:off x="16179800" y="1112937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127846</xdr:rowOff>
    </xdr:from>
    <xdr:to>
      <xdr:col>23</xdr:col>
      <xdr:colOff>406400</xdr:colOff>
      <xdr:row>64</xdr:row>
      <xdr:rowOff>156573</xdr:rowOff>
    </xdr:to>
    <xdr:cxnSp macro="">
      <xdr:nvCxnSpPr>
        <xdr:cNvPr id="326" name="直線コネクタ 325"/>
        <xdr:cNvCxnSpPr/>
      </xdr:nvCxnSpPr>
      <xdr:spPr>
        <a:xfrm>
          <a:off x="15290800" y="1110064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127846</xdr:rowOff>
    </xdr:from>
    <xdr:to>
      <xdr:col>22</xdr:col>
      <xdr:colOff>203200</xdr:colOff>
      <xdr:row>64</xdr:row>
      <xdr:rowOff>151977</xdr:rowOff>
    </xdr:to>
    <xdr:cxnSp macro="">
      <xdr:nvCxnSpPr>
        <xdr:cNvPr id="329" name="直線コネクタ 328"/>
        <xdr:cNvCxnSpPr/>
      </xdr:nvCxnSpPr>
      <xdr:spPr>
        <a:xfrm flipV="1">
          <a:off x="14401800" y="111006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151977</xdr:rowOff>
    </xdr:from>
    <xdr:to>
      <xdr:col>21</xdr:col>
      <xdr:colOff>0</xdr:colOff>
      <xdr:row>64</xdr:row>
      <xdr:rowOff>168063</xdr:rowOff>
    </xdr:to>
    <xdr:cxnSp macro="">
      <xdr:nvCxnSpPr>
        <xdr:cNvPr id="332" name="直線コネクタ 331"/>
        <xdr:cNvCxnSpPr/>
      </xdr:nvCxnSpPr>
      <xdr:spPr>
        <a:xfrm flipV="1">
          <a:off x="13512800" y="1112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136797</xdr:rowOff>
    </xdr:from>
    <xdr:to>
      <xdr:col>24</xdr:col>
      <xdr:colOff>609600</xdr:colOff>
      <xdr:row>65</xdr:row>
      <xdr:rowOff>66947</xdr:rowOff>
    </xdr:to>
    <xdr:sp macro="" textlink="">
      <xdr:nvSpPr>
        <xdr:cNvPr id="342" name="円/楕円 341"/>
        <xdr:cNvSpPr/>
      </xdr:nvSpPr>
      <xdr:spPr>
        <a:xfrm>
          <a:off x="16967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108874</xdr:rowOff>
    </xdr:from>
    <xdr:ext cx="762000" cy="259045"/>
    <xdr:sp macro="" textlink="">
      <xdr:nvSpPr>
        <xdr:cNvPr id="343" name="定員管理の状況該当値テキスト"/>
        <xdr:cNvSpPr txBox="1"/>
      </xdr:nvSpPr>
      <xdr:spPr>
        <a:xfrm>
          <a:off x="17106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105773</xdr:rowOff>
    </xdr:from>
    <xdr:to>
      <xdr:col>23</xdr:col>
      <xdr:colOff>457200</xdr:colOff>
      <xdr:row>65</xdr:row>
      <xdr:rowOff>35923</xdr:rowOff>
    </xdr:to>
    <xdr:sp macro="" textlink="">
      <xdr:nvSpPr>
        <xdr:cNvPr id="344" name="円/楕円 343"/>
        <xdr:cNvSpPr/>
      </xdr:nvSpPr>
      <xdr:spPr>
        <a:xfrm>
          <a:off x="16129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20700</xdr:rowOff>
    </xdr:from>
    <xdr:ext cx="736600" cy="259045"/>
    <xdr:sp macro="" textlink="">
      <xdr:nvSpPr>
        <xdr:cNvPr id="345" name="テキスト ボックス 344"/>
        <xdr:cNvSpPr txBox="1"/>
      </xdr:nvSpPr>
      <xdr:spPr>
        <a:xfrm>
          <a:off x="15798800" y="11164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77046</xdr:rowOff>
    </xdr:from>
    <xdr:to>
      <xdr:col>22</xdr:col>
      <xdr:colOff>254000</xdr:colOff>
      <xdr:row>65</xdr:row>
      <xdr:rowOff>7196</xdr:rowOff>
    </xdr:to>
    <xdr:sp macro="" textlink="">
      <xdr:nvSpPr>
        <xdr:cNvPr id="346" name="円/楕円 345"/>
        <xdr:cNvSpPr/>
      </xdr:nvSpPr>
      <xdr:spPr>
        <a:xfrm>
          <a:off x="15240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163423</xdr:rowOff>
    </xdr:from>
    <xdr:ext cx="762000" cy="259045"/>
    <xdr:sp macro="" textlink="">
      <xdr:nvSpPr>
        <xdr:cNvPr id="347" name="テキスト ボックス 346"/>
        <xdr:cNvSpPr txBox="1"/>
      </xdr:nvSpPr>
      <xdr:spPr>
        <a:xfrm>
          <a:off x="14909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101177</xdr:rowOff>
    </xdr:from>
    <xdr:to>
      <xdr:col>21</xdr:col>
      <xdr:colOff>50800</xdr:colOff>
      <xdr:row>65</xdr:row>
      <xdr:rowOff>31327</xdr:rowOff>
    </xdr:to>
    <xdr:sp macro="" textlink="">
      <xdr:nvSpPr>
        <xdr:cNvPr id="348" name="円/楕円 347"/>
        <xdr:cNvSpPr/>
      </xdr:nvSpPr>
      <xdr:spPr>
        <a:xfrm>
          <a:off x="14351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16104</xdr:rowOff>
    </xdr:from>
    <xdr:ext cx="762000" cy="259045"/>
    <xdr:sp macro="" textlink="">
      <xdr:nvSpPr>
        <xdr:cNvPr id="349" name="テキスト ボックス 348"/>
        <xdr:cNvSpPr txBox="1"/>
      </xdr:nvSpPr>
      <xdr:spPr>
        <a:xfrm>
          <a:off x="14020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117263</xdr:rowOff>
    </xdr:from>
    <xdr:to>
      <xdr:col>19</xdr:col>
      <xdr:colOff>533400</xdr:colOff>
      <xdr:row>65</xdr:row>
      <xdr:rowOff>47413</xdr:rowOff>
    </xdr:to>
    <xdr:sp macro="" textlink="">
      <xdr:nvSpPr>
        <xdr:cNvPr id="350" name="円/楕円 349"/>
        <xdr:cNvSpPr/>
      </xdr:nvSpPr>
      <xdr:spPr>
        <a:xfrm>
          <a:off x="13462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32190</xdr:rowOff>
    </xdr:from>
    <xdr:ext cx="762000" cy="259045"/>
    <xdr:sp macro="" textlink="">
      <xdr:nvSpPr>
        <xdr:cNvPr id="351" name="テキスト ボックス 350"/>
        <xdr:cNvSpPr txBox="1"/>
      </xdr:nvSpPr>
      <xdr:spPr>
        <a:xfrm>
          <a:off x="13131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類似団体平均を下回っているが、合併時の「新市建設計画」に伴う普通建設事業に起因する起債の償還開始等で、公債費</a:t>
          </a:r>
          <a:r>
            <a:rPr kumimoji="1" lang="ja-JP" altLang="en-US" sz="1100">
              <a:solidFill>
                <a:schemeClr val="dk1"/>
              </a:solidFill>
              <a:effectLst/>
              <a:latin typeface="+mn-lt"/>
              <a:ea typeface="+mn-ea"/>
              <a:cs typeface="+mn-cs"/>
            </a:rPr>
            <a:t>負担比率</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％を推移しており、また、公営企業に対する繰出金も今後増加を見込んでいる。特に下水道の施設整備事業による公債費の増加、新病院建設に係る元金償還が本格化することより、平成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年頃まで増加する。元利償還の額については、予定する事業により平成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年頃にピークを迎えると予想する。</a:t>
          </a:r>
          <a:endParaRPr lang="ja-JP" altLang="ja-JP" sz="1400">
            <a:effectLst/>
          </a:endParaRPr>
        </a:p>
        <a:p>
          <a:r>
            <a:rPr kumimoji="1" lang="ja-JP" altLang="ja-JP" sz="1100">
              <a:solidFill>
                <a:schemeClr val="dk1"/>
              </a:solidFill>
              <a:effectLst/>
              <a:latin typeface="+mn-lt"/>
              <a:ea typeface="+mn-ea"/>
              <a:cs typeface="+mn-cs"/>
            </a:rPr>
            <a:t>　今後は普通交付税の減額により、厳しい財政運営を迫られると見込まれることから、起債依存型の事業実施を見直し、当初予算編成時において起債の上限枠を設け、公債費の抑制に努める。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20003</xdr:rowOff>
    </xdr:to>
    <xdr:cxnSp macro="">
      <xdr:nvCxnSpPr>
        <xdr:cNvPr id="385" name="直線コネクタ 384"/>
        <xdr:cNvCxnSpPr/>
      </xdr:nvCxnSpPr>
      <xdr:spPr>
        <a:xfrm flipV="1">
          <a:off x="16179800" y="635560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168186</xdr:rowOff>
    </xdr:from>
    <xdr:ext cx="762000" cy="259045"/>
    <xdr:sp macro="" textlink="">
      <xdr:nvSpPr>
        <xdr:cNvPr id="386"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20003</xdr:rowOff>
    </xdr:from>
    <xdr:to>
      <xdr:col>23</xdr:col>
      <xdr:colOff>406400</xdr:colOff>
      <xdr:row>37</xdr:row>
      <xdr:rowOff>32067</xdr:rowOff>
    </xdr:to>
    <xdr:cxnSp macro="">
      <xdr:nvCxnSpPr>
        <xdr:cNvPr id="388" name="直線コネクタ 387"/>
        <xdr:cNvCxnSpPr/>
      </xdr:nvCxnSpPr>
      <xdr:spPr>
        <a:xfrm flipV="1">
          <a:off x="15290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32067</xdr:rowOff>
    </xdr:from>
    <xdr:to>
      <xdr:col>22</xdr:col>
      <xdr:colOff>203200</xdr:colOff>
      <xdr:row>37</xdr:row>
      <xdr:rowOff>44133</xdr:rowOff>
    </xdr:to>
    <xdr:cxnSp macro="">
      <xdr:nvCxnSpPr>
        <xdr:cNvPr id="391" name="直線コネクタ 390"/>
        <xdr:cNvCxnSpPr/>
      </xdr:nvCxnSpPr>
      <xdr:spPr>
        <a:xfrm flipV="1">
          <a:off x="14401800" y="637571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44133</xdr:rowOff>
    </xdr:from>
    <xdr:to>
      <xdr:col>21</xdr:col>
      <xdr:colOff>0</xdr:colOff>
      <xdr:row>37</xdr:row>
      <xdr:rowOff>62230</xdr:rowOff>
    </xdr:to>
    <xdr:cxnSp macro="">
      <xdr:nvCxnSpPr>
        <xdr:cNvPr id="394" name="直線コネクタ 393"/>
        <xdr:cNvCxnSpPr/>
      </xdr:nvCxnSpPr>
      <xdr:spPr>
        <a:xfrm flipV="1">
          <a:off x="13512800" y="638778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132609</xdr:rowOff>
    </xdr:from>
    <xdr:to>
      <xdr:col>24</xdr:col>
      <xdr:colOff>609600</xdr:colOff>
      <xdr:row>37</xdr:row>
      <xdr:rowOff>62759</xdr:rowOff>
    </xdr:to>
    <xdr:sp macro="" textlink="">
      <xdr:nvSpPr>
        <xdr:cNvPr id="404" name="円/楕円 403"/>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53886</xdr:rowOff>
    </xdr:from>
    <xdr:ext cx="762000" cy="259045"/>
    <xdr:sp macro="" textlink="">
      <xdr:nvSpPr>
        <xdr:cNvPr id="405"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140653</xdr:rowOff>
    </xdr:from>
    <xdr:to>
      <xdr:col>23</xdr:col>
      <xdr:colOff>457200</xdr:colOff>
      <xdr:row>37</xdr:row>
      <xdr:rowOff>70803</xdr:rowOff>
    </xdr:to>
    <xdr:sp macro="" textlink="">
      <xdr:nvSpPr>
        <xdr:cNvPr id="406" name="円/楕円 405"/>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80980</xdr:rowOff>
    </xdr:from>
    <xdr:ext cx="736600" cy="259045"/>
    <xdr:sp macro="" textlink="">
      <xdr:nvSpPr>
        <xdr:cNvPr id="407" name="テキスト ボックス 406"/>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152717</xdr:rowOff>
    </xdr:from>
    <xdr:to>
      <xdr:col>22</xdr:col>
      <xdr:colOff>254000</xdr:colOff>
      <xdr:row>37</xdr:row>
      <xdr:rowOff>82867</xdr:rowOff>
    </xdr:to>
    <xdr:sp macro="" textlink="">
      <xdr:nvSpPr>
        <xdr:cNvPr id="408" name="円/楕円 407"/>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93044</xdr:rowOff>
    </xdr:from>
    <xdr:ext cx="762000" cy="259045"/>
    <xdr:sp macro="" textlink="">
      <xdr:nvSpPr>
        <xdr:cNvPr id="409" name="テキスト ボックス 408"/>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164783</xdr:rowOff>
    </xdr:from>
    <xdr:to>
      <xdr:col>21</xdr:col>
      <xdr:colOff>50800</xdr:colOff>
      <xdr:row>37</xdr:row>
      <xdr:rowOff>94933</xdr:rowOff>
    </xdr:to>
    <xdr:sp macro="" textlink="">
      <xdr:nvSpPr>
        <xdr:cNvPr id="410" name="円/楕円 409"/>
        <xdr:cNvSpPr/>
      </xdr:nvSpPr>
      <xdr:spPr>
        <a:xfrm>
          <a:off x="14351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105110</xdr:rowOff>
    </xdr:from>
    <xdr:ext cx="762000" cy="259045"/>
    <xdr:sp macro="" textlink="">
      <xdr:nvSpPr>
        <xdr:cNvPr id="411" name="テキスト ボックス 410"/>
        <xdr:cNvSpPr txBox="1"/>
      </xdr:nvSpPr>
      <xdr:spPr>
        <a:xfrm>
          <a:off x="14020800" y="61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11430</xdr:rowOff>
    </xdr:from>
    <xdr:to>
      <xdr:col>19</xdr:col>
      <xdr:colOff>533400</xdr:colOff>
      <xdr:row>37</xdr:row>
      <xdr:rowOff>113030</xdr:rowOff>
    </xdr:to>
    <xdr:sp macro="" textlink="">
      <xdr:nvSpPr>
        <xdr:cNvPr id="412" name="円/楕円 411"/>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123207</xdr:rowOff>
    </xdr:from>
    <xdr:ext cx="762000" cy="259045"/>
    <xdr:sp macro="" textlink="">
      <xdr:nvSpPr>
        <xdr:cNvPr id="413" name="テキスト ボックス 412"/>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地方債残高は増加傾向であり、近年整備済または現在整備中である上水道事業、下水道事業、新病院事業及び介護老人保健施設事業（増築）にかかる企業債への繰出しの増加が見込まれる。</a:t>
          </a:r>
          <a:endParaRPr lang="ja-JP" altLang="ja-JP" sz="1400">
            <a:effectLst/>
          </a:endParaRPr>
        </a:p>
        <a:p>
          <a:r>
            <a:rPr kumimoji="1" lang="ja-JP" altLang="ja-JP" sz="1100">
              <a:solidFill>
                <a:schemeClr val="dk1"/>
              </a:solidFill>
              <a:effectLst/>
              <a:latin typeface="+mn-lt"/>
              <a:ea typeface="+mn-ea"/>
              <a:cs typeface="+mn-cs"/>
            </a:rPr>
            <a:t>　今後は普通交付税の減額により財政調整基金等の財源対策用基金の取り崩しを要すると見込んでおり、歳出規模の縮減を図らなければ、基金残額が急激に減少し、将来負担比率も増加していくと考えられる。行財政改革を推進し、投資的経費の抑制、地方債の計画的管理による残高の抑制を図り、将来持続可能な財政構造を確立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170002</xdr:rowOff>
    </xdr:from>
    <xdr:to>
      <xdr:col>24</xdr:col>
      <xdr:colOff>558800</xdr:colOff>
      <xdr:row>15</xdr:row>
      <xdr:rowOff>483</xdr:rowOff>
    </xdr:to>
    <xdr:cxnSp macro="">
      <xdr:nvCxnSpPr>
        <xdr:cNvPr id="445" name="直線コネクタ 444"/>
        <xdr:cNvCxnSpPr/>
      </xdr:nvCxnSpPr>
      <xdr:spPr>
        <a:xfrm flipV="1">
          <a:off x="16179800" y="2570302"/>
          <a:ext cx="8382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154779</xdr:rowOff>
    </xdr:from>
    <xdr:ext cx="762000" cy="259045"/>
    <xdr:sp macro="" textlink="">
      <xdr:nvSpPr>
        <xdr:cNvPr id="446" name="将来負担の状況平均値テキスト"/>
        <xdr:cNvSpPr txBox="1"/>
      </xdr:nvSpPr>
      <xdr:spPr>
        <a:xfrm>
          <a:off x="17106900" y="2555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483</xdr:rowOff>
    </xdr:from>
    <xdr:to>
      <xdr:col>23</xdr:col>
      <xdr:colOff>406400</xdr:colOff>
      <xdr:row>15</xdr:row>
      <xdr:rowOff>17856</xdr:rowOff>
    </xdr:to>
    <xdr:cxnSp macro="">
      <xdr:nvCxnSpPr>
        <xdr:cNvPr id="448" name="直線コネクタ 447"/>
        <xdr:cNvCxnSpPr/>
      </xdr:nvCxnSpPr>
      <xdr:spPr>
        <a:xfrm flipV="1">
          <a:off x="15290800" y="257223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17856</xdr:rowOff>
    </xdr:from>
    <xdr:to>
      <xdr:col>22</xdr:col>
      <xdr:colOff>203200</xdr:colOff>
      <xdr:row>15</xdr:row>
      <xdr:rowOff>18580</xdr:rowOff>
    </xdr:to>
    <xdr:cxnSp macro="">
      <xdr:nvCxnSpPr>
        <xdr:cNvPr id="451" name="直線コネクタ 450"/>
        <xdr:cNvCxnSpPr/>
      </xdr:nvCxnSpPr>
      <xdr:spPr>
        <a:xfrm flipV="1">
          <a:off x="14401800" y="258960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18580</xdr:rowOff>
    </xdr:from>
    <xdr:to>
      <xdr:col>21</xdr:col>
      <xdr:colOff>0</xdr:colOff>
      <xdr:row>15</xdr:row>
      <xdr:rowOff>20028</xdr:rowOff>
    </xdr:to>
    <xdr:cxnSp macro="">
      <xdr:nvCxnSpPr>
        <xdr:cNvPr id="454" name="直線コネクタ 453"/>
        <xdr:cNvCxnSpPr/>
      </xdr:nvCxnSpPr>
      <xdr:spPr>
        <a:xfrm flipV="1">
          <a:off x="13512800" y="259033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119202</xdr:rowOff>
    </xdr:from>
    <xdr:to>
      <xdr:col>24</xdr:col>
      <xdr:colOff>609600</xdr:colOff>
      <xdr:row>15</xdr:row>
      <xdr:rowOff>49352</xdr:rowOff>
    </xdr:to>
    <xdr:sp macro="" textlink="">
      <xdr:nvSpPr>
        <xdr:cNvPr id="464" name="円/楕円 463"/>
        <xdr:cNvSpPr/>
      </xdr:nvSpPr>
      <xdr:spPr>
        <a:xfrm>
          <a:off x="16967200" y="25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40479</xdr:rowOff>
    </xdr:from>
    <xdr:ext cx="762000" cy="259045"/>
    <xdr:sp macro="" textlink="">
      <xdr:nvSpPr>
        <xdr:cNvPr id="465" name="将来負担の状況該当値テキスト"/>
        <xdr:cNvSpPr txBox="1"/>
      </xdr:nvSpPr>
      <xdr:spPr>
        <a:xfrm>
          <a:off x="17106900" y="244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121133</xdr:rowOff>
    </xdr:from>
    <xdr:to>
      <xdr:col>23</xdr:col>
      <xdr:colOff>457200</xdr:colOff>
      <xdr:row>15</xdr:row>
      <xdr:rowOff>51283</xdr:rowOff>
    </xdr:to>
    <xdr:sp macro="" textlink="">
      <xdr:nvSpPr>
        <xdr:cNvPr id="466" name="円/楕円 465"/>
        <xdr:cNvSpPr/>
      </xdr:nvSpPr>
      <xdr:spPr>
        <a:xfrm>
          <a:off x="16129000" y="252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61460</xdr:rowOff>
    </xdr:from>
    <xdr:ext cx="736600" cy="259045"/>
    <xdr:sp macro="" textlink="">
      <xdr:nvSpPr>
        <xdr:cNvPr id="467" name="テキスト ボックス 466"/>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138506</xdr:rowOff>
    </xdr:from>
    <xdr:to>
      <xdr:col>22</xdr:col>
      <xdr:colOff>254000</xdr:colOff>
      <xdr:row>15</xdr:row>
      <xdr:rowOff>68656</xdr:rowOff>
    </xdr:to>
    <xdr:sp macro="" textlink="">
      <xdr:nvSpPr>
        <xdr:cNvPr id="468" name="円/楕円 467"/>
        <xdr:cNvSpPr/>
      </xdr:nvSpPr>
      <xdr:spPr>
        <a:xfrm>
          <a:off x="15240000" y="253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78833</xdr:rowOff>
    </xdr:from>
    <xdr:ext cx="762000" cy="259045"/>
    <xdr:sp macro="" textlink="">
      <xdr:nvSpPr>
        <xdr:cNvPr id="469" name="テキスト ボックス 468"/>
        <xdr:cNvSpPr txBox="1"/>
      </xdr:nvSpPr>
      <xdr:spPr>
        <a:xfrm>
          <a:off x="14909800" y="230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139230</xdr:rowOff>
    </xdr:from>
    <xdr:to>
      <xdr:col>21</xdr:col>
      <xdr:colOff>50800</xdr:colOff>
      <xdr:row>15</xdr:row>
      <xdr:rowOff>69380</xdr:rowOff>
    </xdr:to>
    <xdr:sp macro="" textlink="">
      <xdr:nvSpPr>
        <xdr:cNvPr id="470" name="円/楕円 469"/>
        <xdr:cNvSpPr/>
      </xdr:nvSpPr>
      <xdr:spPr>
        <a:xfrm>
          <a:off x="14351000" y="25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79557</xdr:rowOff>
    </xdr:from>
    <xdr:ext cx="762000" cy="259045"/>
    <xdr:sp macro="" textlink="">
      <xdr:nvSpPr>
        <xdr:cNvPr id="471" name="テキスト ボックス 470"/>
        <xdr:cNvSpPr txBox="1"/>
      </xdr:nvSpPr>
      <xdr:spPr>
        <a:xfrm>
          <a:off x="14020800" y="230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140678</xdr:rowOff>
    </xdr:from>
    <xdr:to>
      <xdr:col>19</xdr:col>
      <xdr:colOff>533400</xdr:colOff>
      <xdr:row>15</xdr:row>
      <xdr:rowOff>70828</xdr:rowOff>
    </xdr:to>
    <xdr:sp macro="" textlink="">
      <xdr:nvSpPr>
        <xdr:cNvPr id="472" name="円/楕円 471"/>
        <xdr:cNvSpPr/>
      </xdr:nvSpPr>
      <xdr:spPr>
        <a:xfrm>
          <a:off x="13462000" y="25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81005</xdr:rowOff>
    </xdr:from>
    <xdr:ext cx="762000" cy="259045"/>
    <xdr:sp macro="" textlink="">
      <xdr:nvSpPr>
        <xdr:cNvPr id="473" name="テキスト ボックス 472"/>
        <xdr:cNvSpPr txBox="1"/>
      </xdr:nvSpPr>
      <xdr:spPr>
        <a:xfrm>
          <a:off x="13131800" y="230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件費は、合併した５町の職員を引き継いでいるため、職員数が類似団体と比較して多くなっており、人口一人当たり決算額が高い数値となっているが、給与等は類似団体の中では低水準である。職員の計画的な採用により、職員数、職員給与費は着実に減少している。今後はさらにオフィス改革、窓口改革を推進するとともに引き続き計画的に、かつ、最も効率的な配置を考慮した上で、定員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37</xdr:row>
      <xdr:rowOff>138430</xdr:rowOff>
    </xdr:to>
    <xdr:cxnSp macro="">
      <xdr:nvCxnSpPr>
        <xdr:cNvPr id="66" name="直線コネクタ 65"/>
        <xdr:cNvCxnSpPr/>
      </xdr:nvCxnSpPr>
      <xdr:spPr>
        <a:xfrm>
          <a:off x="3987800" y="6474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130810</xdr:rowOff>
    </xdr:from>
    <xdr:to>
      <xdr:col>5</xdr:col>
      <xdr:colOff>549275</xdr:colOff>
      <xdr:row>37</xdr:row>
      <xdr:rowOff>168910</xdr:rowOff>
    </xdr:to>
    <xdr:cxnSp macro="">
      <xdr:nvCxnSpPr>
        <xdr:cNvPr id="69" name="直線コネクタ 68"/>
        <xdr:cNvCxnSpPr/>
      </xdr:nvCxnSpPr>
      <xdr:spPr>
        <a:xfrm flipV="1">
          <a:off x="3098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37</xdr:row>
      <xdr:rowOff>168910</xdr:rowOff>
    </xdr:to>
    <xdr:cxnSp macro="">
      <xdr:nvCxnSpPr>
        <xdr:cNvPr id="72" name="直線コネクタ 71"/>
        <xdr:cNvCxnSpPr/>
      </xdr:nvCxnSpPr>
      <xdr:spPr>
        <a:xfrm>
          <a:off x="2209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5080</xdr:rowOff>
    </xdr:to>
    <xdr:cxnSp macro="">
      <xdr:nvCxnSpPr>
        <xdr:cNvPr id="75" name="直線コネクタ 74"/>
        <xdr:cNvCxnSpPr/>
      </xdr:nvCxnSpPr>
      <xdr:spPr>
        <a:xfrm flipV="1">
          <a:off x="1320800" y="648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5" name="円/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80010</xdr:rowOff>
    </xdr:from>
    <xdr:to>
      <xdr:col>5</xdr:col>
      <xdr:colOff>600075</xdr:colOff>
      <xdr:row>38</xdr:row>
      <xdr:rowOff>10160</xdr:rowOff>
    </xdr:to>
    <xdr:sp macro="" textlink="">
      <xdr:nvSpPr>
        <xdr:cNvPr id="87" name="円/楕円 86"/>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166387</xdr:rowOff>
    </xdr:from>
    <xdr:ext cx="736600" cy="259045"/>
    <xdr:sp macro="" textlink="">
      <xdr:nvSpPr>
        <xdr:cNvPr id="88" name="テキスト ボックス 87"/>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118110</xdr:rowOff>
    </xdr:from>
    <xdr:to>
      <xdr:col>4</xdr:col>
      <xdr:colOff>396875</xdr:colOff>
      <xdr:row>38</xdr:row>
      <xdr:rowOff>48260</xdr:rowOff>
    </xdr:to>
    <xdr:sp macro="" textlink="">
      <xdr:nvSpPr>
        <xdr:cNvPr id="89" name="円/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125730</xdr:rowOff>
    </xdr:from>
    <xdr:to>
      <xdr:col>1</xdr:col>
      <xdr:colOff>676275</xdr:colOff>
      <xdr:row>38</xdr:row>
      <xdr:rowOff>55880</xdr:rowOff>
    </xdr:to>
    <xdr:sp macro="" textlink="">
      <xdr:nvSpPr>
        <xdr:cNvPr id="93" name="円/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年度決算については、類似団体の平均を下回った</a:t>
          </a:r>
          <a:r>
            <a:rPr kumimoji="1" lang="ja-JP" altLang="en-US" sz="1100">
              <a:solidFill>
                <a:schemeClr val="dk1"/>
              </a:solidFill>
              <a:effectLst/>
              <a:latin typeface="+mn-lt"/>
              <a:ea typeface="+mn-ea"/>
              <a:cs typeface="+mn-cs"/>
            </a:rPr>
            <a:t>ものの</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　職員数の適正化を進める中で、物件費の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％以上を占める事務補助員の賃金が当市の財政を圧迫している。正職員削減による臨時職員増加を防止し、職員の業務効率を徹底的に向上させる必要がある。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99786</xdr:rowOff>
    </xdr:to>
    <xdr:cxnSp macro="">
      <xdr:nvCxnSpPr>
        <xdr:cNvPr id="129" name="直線コネクタ 128"/>
        <xdr:cNvCxnSpPr/>
      </xdr:nvCxnSpPr>
      <xdr:spPr>
        <a:xfrm>
          <a:off x="15671800" y="28321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4536</xdr:rowOff>
    </xdr:to>
    <xdr:cxnSp macro="">
      <xdr:nvCxnSpPr>
        <xdr:cNvPr id="132" name="直線コネクタ 131"/>
        <xdr:cNvCxnSpPr/>
      </xdr:nvCxnSpPr>
      <xdr:spPr>
        <a:xfrm flipV="1">
          <a:off x="14782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4536</xdr:rowOff>
    </xdr:from>
    <xdr:to>
      <xdr:col>21</xdr:col>
      <xdr:colOff>361950</xdr:colOff>
      <xdr:row>17</xdr:row>
      <xdr:rowOff>26307</xdr:rowOff>
    </xdr:to>
    <xdr:cxnSp macro="">
      <xdr:nvCxnSpPr>
        <xdr:cNvPr id="135" name="直線コネクタ 134"/>
        <xdr:cNvCxnSpPr/>
      </xdr:nvCxnSpPr>
      <xdr:spPr>
        <a:xfrm flipV="1">
          <a:off x="13893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124279</xdr:rowOff>
    </xdr:to>
    <xdr:cxnSp macro="">
      <xdr:nvCxnSpPr>
        <xdr:cNvPr id="138" name="直線コネクタ 137"/>
        <xdr:cNvCxnSpPr/>
      </xdr:nvCxnSpPr>
      <xdr:spPr>
        <a:xfrm flipV="1">
          <a:off x="13004800" y="29409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8" name="円/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0" name="円/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73479</xdr:rowOff>
    </xdr:from>
    <xdr:to>
      <xdr:col>19</xdr:col>
      <xdr:colOff>6350</xdr:colOff>
      <xdr:row>18</xdr:row>
      <xdr:rowOff>3629</xdr:rowOff>
    </xdr:to>
    <xdr:sp macro="" textlink="">
      <xdr:nvSpPr>
        <xdr:cNvPr id="156" name="円/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類似団体の平均を下回っているが、決算における扶助費の歳出全体に占める割合は、合併当初の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％から増加傾向にある。前年度より</a:t>
          </a:r>
          <a:r>
            <a:rPr kumimoji="1" lang="ja-JP" altLang="en-US" sz="1100">
              <a:solidFill>
                <a:schemeClr val="dk1"/>
              </a:solidFill>
              <a:effectLst/>
              <a:latin typeface="+mn-lt"/>
              <a:ea typeface="+mn-ea"/>
              <a:cs typeface="+mn-cs"/>
            </a:rPr>
            <a:t>約２億</a:t>
          </a:r>
          <a:r>
            <a:rPr kumimoji="1" lang="en-US" altLang="ja-JP" sz="1100">
              <a:solidFill>
                <a:schemeClr val="dk1"/>
              </a:solidFill>
              <a:effectLst/>
              <a:latin typeface="+mn-lt"/>
              <a:ea typeface="+mn-ea"/>
              <a:cs typeface="+mn-cs"/>
            </a:rPr>
            <a:t>6,500</a:t>
          </a:r>
          <a:r>
            <a:rPr kumimoji="1" lang="ja-JP" altLang="en-US" sz="1100">
              <a:solidFill>
                <a:schemeClr val="dk1"/>
              </a:solidFill>
              <a:effectLst/>
              <a:latin typeface="+mn-lt"/>
              <a:ea typeface="+mn-ea"/>
              <a:cs typeface="+mn-cs"/>
            </a:rPr>
            <a:t>万円増加しているものの構成比率は前年度同様の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しかし、経常収支比率でみると約</a:t>
          </a:r>
          <a:r>
            <a:rPr kumimoji="1" lang="en-US" altLang="ja-JP" sz="1100">
              <a:solidFill>
                <a:schemeClr val="dk1"/>
              </a:solidFill>
              <a:effectLst/>
              <a:latin typeface="+mn-lt"/>
              <a:ea typeface="+mn-ea"/>
              <a:cs typeface="+mn-cs"/>
            </a:rPr>
            <a:t>4,169</a:t>
          </a:r>
          <a:r>
            <a:rPr kumimoji="1" lang="ja-JP" altLang="en-US" sz="1100">
              <a:solidFill>
                <a:schemeClr val="dk1"/>
              </a:solidFill>
              <a:effectLst/>
              <a:latin typeface="+mn-lt"/>
              <a:ea typeface="+mn-ea"/>
              <a:cs typeface="+mn-cs"/>
            </a:rPr>
            <a:t>万円増額しており</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％に増加している。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高齢化の進展により医療、介護事業等、扶助費の増加が見込まれるため、総合的な対策が必要である。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137885</xdr:rowOff>
    </xdr:from>
    <xdr:to>
      <xdr:col>7</xdr:col>
      <xdr:colOff>15875</xdr:colOff>
      <xdr:row>55</xdr:row>
      <xdr:rowOff>31750</xdr:rowOff>
    </xdr:to>
    <xdr:cxnSp macro="">
      <xdr:nvCxnSpPr>
        <xdr:cNvPr id="192" name="直線コネクタ 191"/>
        <xdr:cNvCxnSpPr/>
      </xdr:nvCxnSpPr>
      <xdr:spPr>
        <a:xfrm>
          <a:off x="3987800" y="9396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xdr:rowOff>
    </xdr:from>
    <xdr:to>
      <xdr:col>5</xdr:col>
      <xdr:colOff>549275</xdr:colOff>
      <xdr:row>54</xdr:row>
      <xdr:rowOff>137885</xdr:rowOff>
    </xdr:to>
    <xdr:cxnSp macro="">
      <xdr:nvCxnSpPr>
        <xdr:cNvPr id="195" name="直線コネクタ 194"/>
        <xdr:cNvCxnSpPr/>
      </xdr:nvCxnSpPr>
      <xdr:spPr>
        <a:xfrm>
          <a:off x="3098800" y="9265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156935</xdr:rowOff>
    </xdr:from>
    <xdr:to>
      <xdr:col>4</xdr:col>
      <xdr:colOff>346075</xdr:colOff>
      <xdr:row>54</xdr:row>
      <xdr:rowOff>7257</xdr:rowOff>
    </xdr:to>
    <xdr:cxnSp macro="">
      <xdr:nvCxnSpPr>
        <xdr:cNvPr id="198" name="直線コネクタ 197"/>
        <xdr:cNvCxnSpPr/>
      </xdr:nvCxnSpPr>
      <xdr:spPr>
        <a:xfrm>
          <a:off x="2209800" y="9243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156935</xdr:rowOff>
    </xdr:from>
    <xdr:to>
      <xdr:col>3</xdr:col>
      <xdr:colOff>142875</xdr:colOff>
      <xdr:row>53</xdr:row>
      <xdr:rowOff>167822</xdr:rowOff>
    </xdr:to>
    <xdr:cxnSp macro="">
      <xdr:nvCxnSpPr>
        <xdr:cNvPr id="201" name="直線コネクタ 200"/>
        <xdr:cNvCxnSpPr/>
      </xdr:nvCxnSpPr>
      <xdr:spPr>
        <a:xfrm flipV="1">
          <a:off x="1320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11" name="円/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2"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87085</xdr:rowOff>
    </xdr:from>
    <xdr:to>
      <xdr:col>5</xdr:col>
      <xdr:colOff>600075</xdr:colOff>
      <xdr:row>55</xdr:row>
      <xdr:rowOff>17235</xdr:rowOff>
    </xdr:to>
    <xdr:sp macro="" textlink="">
      <xdr:nvSpPr>
        <xdr:cNvPr id="213" name="円/楕円 212"/>
        <xdr:cNvSpPr/>
      </xdr:nvSpPr>
      <xdr:spPr>
        <a:xfrm>
          <a:off x="3937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27412</xdr:rowOff>
    </xdr:from>
    <xdr:ext cx="736600" cy="259045"/>
    <xdr:sp macro="" textlink="">
      <xdr:nvSpPr>
        <xdr:cNvPr id="214" name="テキスト ボックス 213"/>
        <xdr:cNvSpPr txBox="1"/>
      </xdr:nvSpPr>
      <xdr:spPr>
        <a:xfrm>
          <a:off x="3606800" y="911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127907</xdr:rowOff>
    </xdr:from>
    <xdr:to>
      <xdr:col>4</xdr:col>
      <xdr:colOff>396875</xdr:colOff>
      <xdr:row>54</xdr:row>
      <xdr:rowOff>58057</xdr:rowOff>
    </xdr:to>
    <xdr:sp macro="" textlink="">
      <xdr:nvSpPr>
        <xdr:cNvPr id="215" name="円/楕円 214"/>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216" name="テキスト ボックス 215"/>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7" name="円/楕円 216"/>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8" name="テキスト ボックス 217"/>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9" name="円/楕円 218"/>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0" name="テキスト ボックス 219"/>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当市は海抜０</a:t>
          </a:r>
          <a:r>
            <a:rPr kumimoji="1" lang="en-US" altLang="ja-JP" sz="1100">
              <a:solidFill>
                <a:schemeClr val="dk1"/>
              </a:solidFill>
              <a:effectLst/>
              <a:latin typeface="+mn-lt"/>
              <a:ea typeface="+mn-ea"/>
              <a:cs typeface="+mn-cs"/>
            </a:rPr>
            <a:t>m</a:t>
          </a:r>
          <a:r>
            <a:rPr kumimoji="1" lang="ja-JP" altLang="ja-JP" sz="1100">
              <a:solidFill>
                <a:schemeClr val="dk1"/>
              </a:solidFill>
              <a:effectLst/>
              <a:latin typeface="+mn-lt"/>
              <a:ea typeface="+mn-ea"/>
              <a:cs typeface="+mn-cs"/>
            </a:rPr>
            <a:t>の臨海部から海抜</a:t>
          </a:r>
          <a:r>
            <a:rPr kumimoji="1" lang="en-US" altLang="ja-JP" sz="1100">
              <a:solidFill>
                <a:schemeClr val="dk1"/>
              </a:solidFill>
              <a:effectLst/>
              <a:latin typeface="+mn-lt"/>
              <a:ea typeface="+mn-ea"/>
              <a:cs typeface="+mn-cs"/>
            </a:rPr>
            <a:t>1,400m</a:t>
          </a:r>
          <a:r>
            <a:rPr kumimoji="1" lang="ja-JP" altLang="ja-JP" sz="1100">
              <a:solidFill>
                <a:schemeClr val="dk1"/>
              </a:solidFill>
              <a:effectLst/>
              <a:latin typeface="+mn-lt"/>
              <a:ea typeface="+mn-ea"/>
              <a:cs typeface="+mn-cs"/>
            </a:rPr>
            <a:t>の四国山系までの</a:t>
          </a:r>
          <a:r>
            <a:rPr kumimoji="1" lang="en-US" altLang="ja-JP" sz="1100">
              <a:solidFill>
                <a:schemeClr val="dk1"/>
              </a:solidFill>
              <a:effectLst/>
              <a:latin typeface="+mn-lt"/>
              <a:ea typeface="+mn-ea"/>
              <a:cs typeface="+mn-cs"/>
            </a:rPr>
            <a:t>514.34k㎡</a:t>
          </a:r>
          <a:r>
            <a:rPr kumimoji="1" lang="ja-JP" altLang="ja-JP" sz="1100">
              <a:solidFill>
                <a:schemeClr val="dk1"/>
              </a:solidFill>
              <a:effectLst/>
              <a:latin typeface="+mn-lt"/>
              <a:ea typeface="+mn-ea"/>
              <a:cs typeface="+mn-cs"/>
            </a:rPr>
            <a:t>に及ぶ広範な区域に、旧５町ごとに様々な施設（目的が重複する施設等）があり、維持補修費や光熱水費、各種点検委託料等のランニングコストも大きく、公共施設等総合管理計画に基づき、施設の統廃合を含め全体の見直しを行い、適正な施設運営に努める。</a:t>
          </a:r>
          <a:endParaRPr lang="ja-JP" altLang="ja-JP" sz="1400">
            <a:effectLst/>
          </a:endParaRPr>
        </a:p>
        <a:p>
          <a:r>
            <a:rPr kumimoji="1" lang="ja-JP" altLang="ja-JP" sz="1100">
              <a:solidFill>
                <a:schemeClr val="dk1"/>
              </a:solidFill>
              <a:effectLst/>
              <a:latin typeface="+mn-lt"/>
              <a:ea typeface="+mn-ea"/>
              <a:cs typeface="+mn-cs"/>
            </a:rPr>
            <a:t>　国民健康保険事業特別会計繰出金、介護保険事業勘定繰出金、農業集落排水事業特別会計繰出金、公共下水道事業特別会計繰出金</a:t>
          </a:r>
          <a:r>
            <a:rPr kumimoji="1" lang="ja-JP" altLang="en-US" sz="1100">
              <a:solidFill>
                <a:schemeClr val="dk1"/>
              </a:solidFill>
              <a:effectLst/>
              <a:latin typeface="+mn-lt"/>
              <a:ea typeface="+mn-ea"/>
              <a:cs typeface="+mn-cs"/>
            </a:rPr>
            <a:t>及び企業会計繰出金について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毎年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前後の</a:t>
          </a:r>
          <a:r>
            <a:rPr kumimoji="1" lang="ja-JP" altLang="ja-JP" sz="1100">
              <a:solidFill>
                <a:schemeClr val="dk1"/>
              </a:solidFill>
              <a:effectLst/>
              <a:latin typeface="+mn-lt"/>
              <a:ea typeface="+mn-ea"/>
              <a:cs typeface="+mn-cs"/>
            </a:rPr>
            <a:t>繰出金が続いている。今後は事業の見直しも含め、計画的な繰出となるよう努める。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58420</xdr:rowOff>
    </xdr:from>
    <xdr:to>
      <xdr:col>24</xdr:col>
      <xdr:colOff>31750</xdr:colOff>
      <xdr:row>54</xdr:row>
      <xdr:rowOff>111760</xdr:rowOff>
    </xdr:to>
    <xdr:cxnSp macro="">
      <xdr:nvCxnSpPr>
        <xdr:cNvPr id="253" name="直線コネクタ 252"/>
        <xdr:cNvCxnSpPr/>
      </xdr:nvCxnSpPr>
      <xdr:spPr>
        <a:xfrm>
          <a:off x="15671800" y="9316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58420</xdr:rowOff>
    </xdr:to>
    <xdr:cxnSp macro="">
      <xdr:nvCxnSpPr>
        <xdr:cNvPr id="256" name="直線コネクタ 255"/>
        <xdr:cNvCxnSpPr/>
      </xdr:nvCxnSpPr>
      <xdr:spPr>
        <a:xfrm>
          <a:off x="14782800" y="930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54</xdr:row>
      <xdr:rowOff>50800</xdr:rowOff>
    </xdr:to>
    <xdr:cxnSp macro="">
      <xdr:nvCxnSpPr>
        <xdr:cNvPr id="259" name="直線コネクタ 258"/>
        <xdr:cNvCxnSpPr/>
      </xdr:nvCxnSpPr>
      <xdr:spPr>
        <a:xfrm>
          <a:off x="13893800" y="9217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61" name="テキスト ボックス 260"/>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130810</xdr:rowOff>
    </xdr:from>
    <xdr:to>
      <xdr:col>20</xdr:col>
      <xdr:colOff>158750</xdr:colOff>
      <xdr:row>54</xdr:row>
      <xdr:rowOff>149860</xdr:rowOff>
    </xdr:to>
    <xdr:cxnSp macro="">
      <xdr:nvCxnSpPr>
        <xdr:cNvPr id="262" name="直線コネクタ 261"/>
        <xdr:cNvCxnSpPr/>
      </xdr:nvCxnSpPr>
      <xdr:spPr>
        <a:xfrm flipV="1">
          <a:off x="13004800" y="92176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60960</xdr:rowOff>
    </xdr:from>
    <xdr:to>
      <xdr:col>24</xdr:col>
      <xdr:colOff>82550</xdr:colOff>
      <xdr:row>54</xdr:row>
      <xdr:rowOff>162560</xdr:rowOff>
    </xdr:to>
    <xdr:sp macro="" textlink="">
      <xdr:nvSpPr>
        <xdr:cNvPr id="272" name="円/楕円 271"/>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77487</xdr:rowOff>
    </xdr:from>
    <xdr:ext cx="762000" cy="259045"/>
    <xdr:sp macro="" textlink="">
      <xdr:nvSpPr>
        <xdr:cNvPr id="273"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xdr:rowOff>
    </xdr:from>
    <xdr:to>
      <xdr:col>22</xdr:col>
      <xdr:colOff>615950</xdr:colOff>
      <xdr:row>54</xdr:row>
      <xdr:rowOff>109220</xdr:rowOff>
    </xdr:to>
    <xdr:sp macro="" textlink="">
      <xdr:nvSpPr>
        <xdr:cNvPr id="274" name="円/楕円 273"/>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119397</xdr:rowOff>
    </xdr:from>
    <xdr:ext cx="736600" cy="259045"/>
    <xdr:sp macro="" textlink="">
      <xdr:nvSpPr>
        <xdr:cNvPr id="275" name="テキスト ボックス 274"/>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8" name="円/楕円 277"/>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9" name="テキスト ボックス 278"/>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99060</xdr:rowOff>
    </xdr:from>
    <xdr:to>
      <xdr:col>19</xdr:col>
      <xdr:colOff>6350</xdr:colOff>
      <xdr:row>55</xdr:row>
      <xdr:rowOff>29210</xdr:rowOff>
    </xdr:to>
    <xdr:sp macro="" textlink="">
      <xdr:nvSpPr>
        <xdr:cNvPr id="280" name="円/楕円 279"/>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39387</xdr:rowOff>
    </xdr:from>
    <xdr:ext cx="762000" cy="259045"/>
    <xdr:sp macro="" textlink="">
      <xdr:nvSpPr>
        <xdr:cNvPr id="281" name="テキスト ボックス 280"/>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類似団体の平均を下回っているが、合併した５町のうち旧三瓶町が、合併前からの常備消防（八幡浜市の一部事務組合）管轄となっており、その負担金が毎年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万円以上発生しており大きな負担となっている。　　</a:t>
          </a:r>
          <a:endParaRPr lang="ja-JP" altLang="ja-JP" sz="1400">
            <a:effectLst/>
          </a:endParaRPr>
        </a:p>
        <a:p>
          <a:r>
            <a:rPr kumimoji="1" lang="ja-JP" altLang="ja-JP" sz="1100">
              <a:solidFill>
                <a:schemeClr val="dk1"/>
              </a:solidFill>
              <a:effectLst/>
              <a:latin typeface="+mn-lt"/>
              <a:ea typeface="+mn-ea"/>
              <a:cs typeface="+mn-cs"/>
            </a:rPr>
            <a:t>　当市の財政状況から、今後も同等の補助費を維持することをは難しく、公費負担のあり方について細部に渡り見直しが必要である。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5842</xdr:rowOff>
    </xdr:from>
    <xdr:to>
      <xdr:col>24</xdr:col>
      <xdr:colOff>31750</xdr:colOff>
      <xdr:row>35</xdr:row>
      <xdr:rowOff>46990</xdr:rowOff>
    </xdr:to>
    <xdr:cxnSp macro="">
      <xdr:nvCxnSpPr>
        <xdr:cNvPr id="311" name="直線コネクタ 310"/>
        <xdr:cNvCxnSpPr/>
      </xdr:nvCxnSpPr>
      <xdr:spPr>
        <a:xfrm>
          <a:off x="15671800" y="600659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5842</xdr:rowOff>
    </xdr:to>
    <xdr:cxnSp macro="">
      <xdr:nvCxnSpPr>
        <xdr:cNvPr id="314" name="直線コネクタ 313"/>
        <xdr:cNvCxnSpPr/>
      </xdr:nvCxnSpPr>
      <xdr:spPr>
        <a:xfrm>
          <a:off x="14782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159004</xdr:rowOff>
    </xdr:to>
    <xdr:cxnSp macro="">
      <xdr:nvCxnSpPr>
        <xdr:cNvPr id="317" name="直線コネクタ 316"/>
        <xdr:cNvCxnSpPr/>
      </xdr:nvCxnSpPr>
      <xdr:spPr>
        <a:xfrm>
          <a:off x="13893800" y="59334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104140</xdr:rowOff>
    </xdr:from>
    <xdr:to>
      <xdr:col>20</xdr:col>
      <xdr:colOff>158750</xdr:colOff>
      <xdr:row>34</xdr:row>
      <xdr:rowOff>104140</xdr:rowOff>
    </xdr:to>
    <xdr:cxnSp macro="">
      <xdr:nvCxnSpPr>
        <xdr:cNvPr id="320" name="直線コネクタ 319"/>
        <xdr:cNvCxnSpPr/>
      </xdr:nvCxnSpPr>
      <xdr:spPr>
        <a:xfrm>
          <a:off x="13004800" y="593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30" name="円/楕円 329"/>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31"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126492</xdr:rowOff>
    </xdr:from>
    <xdr:to>
      <xdr:col>22</xdr:col>
      <xdr:colOff>615950</xdr:colOff>
      <xdr:row>35</xdr:row>
      <xdr:rowOff>56642</xdr:rowOff>
    </xdr:to>
    <xdr:sp macro="" textlink="">
      <xdr:nvSpPr>
        <xdr:cNvPr id="332" name="円/楕円 331"/>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66819</xdr:rowOff>
    </xdr:from>
    <xdr:ext cx="736600" cy="259045"/>
    <xdr:sp macro="" textlink="">
      <xdr:nvSpPr>
        <xdr:cNvPr id="333" name="テキスト ボックス 332"/>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108204</xdr:rowOff>
    </xdr:from>
    <xdr:to>
      <xdr:col>21</xdr:col>
      <xdr:colOff>412750</xdr:colOff>
      <xdr:row>35</xdr:row>
      <xdr:rowOff>38354</xdr:rowOff>
    </xdr:to>
    <xdr:sp macro="" textlink="">
      <xdr:nvSpPr>
        <xdr:cNvPr id="334" name="円/楕円 333"/>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48531</xdr:rowOff>
    </xdr:from>
    <xdr:ext cx="762000" cy="259045"/>
    <xdr:sp macro="" textlink="">
      <xdr:nvSpPr>
        <xdr:cNvPr id="335" name="テキスト ボックス 334"/>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53340</xdr:rowOff>
    </xdr:from>
    <xdr:to>
      <xdr:col>20</xdr:col>
      <xdr:colOff>209550</xdr:colOff>
      <xdr:row>34</xdr:row>
      <xdr:rowOff>154940</xdr:rowOff>
    </xdr:to>
    <xdr:sp macro="" textlink="">
      <xdr:nvSpPr>
        <xdr:cNvPr id="336" name="円/楕円 335"/>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165117</xdr:rowOff>
    </xdr:from>
    <xdr:ext cx="762000" cy="259045"/>
    <xdr:sp macro="" textlink="">
      <xdr:nvSpPr>
        <xdr:cNvPr id="337" name="テキスト ボックス 336"/>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53340</xdr:rowOff>
    </xdr:from>
    <xdr:to>
      <xdr:col>19</xdr:col>
      <xdr:colOff>6350</xdr:colOff>
      <xdr:row>34</xdr:row>
      <xdr:rowOff>154940</xdr:rowOff>
    </xdr:to>
    <xdr:sp macro="" textlink="">
      <xdr:nvSpPr>
        <xdr:cNvPr id="338" name="円/楕円 337"/>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165117</xdr:rowOff>
    </xdr:from>
    <xdr:ext cx="762000" cy="259045"/>
    <xdr:sp macro="" textlink="">
      <xdr:nvSpPr>
        <xdr:cNvPr id="339" name="テキスト ボックス 338"/>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年度決算と比較して</a:t>
          </a:r>
          <a:r>
            <a:rPr kumimoji="1" lang="ja-JP" altLang="en-US" sz="1100">
              <a:solidFill>
                <a:schemeClr val="dk1"/>
              </a:solidFill>
              <a:effectLst/>
              <a:latin typeface="+mn-lt"/>
              <a:ea typeface="+mn-ea"/>
              <a:cs typeface="+mn-cs"/>
            </a:rPr>
            <a:t>２億</a:t>
          </a:r>
          <a:r>
            <a:rPr kumimoji="1" lang="en-US" altLang="ja-JP" sz="1100">
              <a:solidFill>
                <a:schemeClr val="dk1"/>
              </a:solidFill>
              <a:effectLst/>
              <a:latin typeface="+mn-lt"/>
              <a:ea typeface="+mn-ea"/>
              <a:cs typeface="+mn-cs"/>
            </a:rPr>
            <a:t>6,380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減少したものの、類似団体を上回っている状況である。地方債については、合併により旧５町の地方債を引き継いだことに加え、合併時の「新市建設計画」に基づく大型建設事業の実施により地方債現在高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このため、公債費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から約</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億円の償還を見込んでおり</a:t>
          </a:r>
          <a:r>
            <a:rPr kumimoji="1" lang="ja-JP" altLang="ja-JP" sz="1100">
              <a:solidFill>
                <a:schemeClr val="dk1"/>
              </a:solidFill>
              <a:effectLst/>
              <a:latin typeface="+mn-lt"/>
              <a:ea typeface="+mn-ea"/>
              <a:cs typeface="+mn-cs"/>
            </a:rPr>
            <a:t>、今後も非常に厳しい財政運営となることが予想されることから将来の財政硬直化を避けるためには、償還金以上の起債の新規発行を行わないよう起債の上限枠を設け総額の抑制に努める。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45085</xdr:rowOff>
    </xdr:from>
    <xdr:to>
      <xdr:col>7</xdr:col>
      <xdr:colOff>15875</xdr:colOff>
      <xdr:row>75</xdr:row>
      <xdr:rowOff>66040</xdr:rowOff>
    </xdr:to>
    <xdr:cxnSp macro="">
      <xdr:nvCxnSpPr>
        <xdr:cNvPr id="371" name="直線コネクタ 370"/>
        <xdr:cNvCxnSpPr/>
      </xdr:nvCxnSpPr>
      <xdr:spPr>
        <a:xfrm flipV="1">
          <a:off x="3987800" y="129038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66040</xdr:rowOff>
    </xdr:from>
    <xdr:to>
      <xdr:col>5</xdr:col>
      <xdr:colOff>549275</xdr:colOff>
      <xdr:row>75</xdr:row>
      <xdr:rowOff>73660</xdr:rowOff>
    </xdr:to>
    <xdr:cxnSp macro="">
      <xdr:nvCxnSpPr>
        <xdr:cNvPr id="374" name="直線コネクタ 373"/>
        <xdr:cNvCxnSpPr/>
      </xdr:nvCxnSpPr>
      <xdr:spPr>
        <a:xfrm flipV="1">
          <a:off x="3098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64135</xdr:rowOff>
    </xdr:from>
    <xdr:to>
      <xdr:col>4</xdr:col>
      <xdr:colOff>346075</xdr:colOff>
      <xdr:row>75</xdr:row>
      <xdr:rowOff>73660</xdr:rowOff>
    </xdr:to>
    <xdr:cxnSp macro="">
      <xdr:nvCxnSpPr>
        <xdr:cNvPr id="377" name="直線コネクタ 376"/>
        <xdr:cNvCxnSpPr/>
      </xdr:nvCxnSpPr>
      <xdr:spPr>
        <a:xfrm>
          <a:off x="2209800" y="129228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64135</xdr:rowOff>
    </xdr:from>
    <xdr:to>
      <xdr:col>3</xdr:col>
      <xdr:colOff>142875</xdr:colOff>
      <xdr:row>75</xdr:row>
      <xdr:rowOff>71755</xdr:rowOff>
    </xdr:to>
    <xdr:cxnSp macro="">
      <xdr:nvCxnSpPr>
        <xdr:cNvPr id="380" name="直線コネクタ 379"/>
        <xdr:cNvCxnSpPr/>
      </xdr:nvCxnSpPr>
      <xdr:spPr>
        <a:xfrm flipV="1">
          <a:off x="1320800" y="129228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165735</xdr:rowOff>
    </xdr:from>
    <xdr:to>
      <xdr:col>7</xdr:col>
      <xdr:colOff>66675</xdr:colOff>
      <xdr:row>75</xdr:row>
      <xdr:rowOff>95885</xdr:rowOff>
    </xdr:to>
    <xdr:sp macro="" textlink="">
      <xdr:nvSpPr>
        <xdr:cNvPr id="390" name="円/楕円 389"/>
        <xdr:cNvSpPr/>
      </xdr:nvSpPr>
      <xdr:spPr>
        <a:xfrm>
          <a:off x="47752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137812</xdr:rowOff>
    </xdr:from>
    <xdr:ext cx="762000" cy="259045"/>
    <xdr:sp macro="" textlink="">
      <xdr:nvSpPr>
        <xdr:cNvPr id="391" name="公債費該当値テキスト"/>
        <xdr:cNvSpPr txBox="1"/>
      </xdr:nvSpPr>
      <xdr:spPr>
        <a:xfrm>
          <a:off x="4914900" y="1282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15240</xdr:rowOff>
    </xdr:from>
    <xdr:to>
      <xdr:col>5</xdr:col>
      <xdr:colOff>600075</xdr:colOff>
      <xdr:row>75</xdr:row>
      <xdr:rowOff>116840</xdr:rowOff>
    </xdr:to>
    <xdr:sp macro="" textlink="">
      <xdr:nvSpPr>
        <xdr:cNvPr id="392" name="円/楕円 391"/>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101616</xdr:rowOff>
    </xdr:from>
    <xdr:ext cx="736600" cy="259045"/>
    <xdr:sp macro="" textlink="">
      <xdr:nvSpPr>
        <xdr:cNvPr id="393" name="テキスト ボックス 392"/>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22860</xdr:rowOff>
    </xdr:from>
    <xdr:to>
      <xdr:col>4</xdr:col>
      <xdr:colOff>396875</xdr:colOff>
      <xdr:row>75</xdr:row>
      <xdr:rowOff>124460</xdr:rowOff>
    </xdr:to>
    <xdr:sp macro="" textlink="">
      <xdr:nvSpPr>
        <xdr:cNvPr id="394" name="円/楕円 393"/>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109238</xdr:rowOff>
    </xdr:from>
    <xdr:ext cx="762000" cy="259045"/>
    <xdr:sp macro="" textlink="">
      <xdr:nvSpPr>
        <xdr:cNvPr id="395" name="テキスト ボックス 394"/>
        <xdr:cNvSpPr txBox="1"/>
      </xdr:nvSpPr>
      <xdr:spPr>
        <a:xfrm>
          <a:off x="2717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xdr:rowOff>
    </xdr:from>
    <xdr:to>
      <xdr:col>3</xdr:col>
      <xdr:colOff>193675</xdr:colOff>
      <xdr:row>75</xdr:row>
      <xdr:rowOff>114935</xdr:rowOff>
    </xdr:to>
    <xdr:sp macro="" textlink="">
      <xdr:nvSpPr>
        <xdr:cNvPr id="396" name="円/楕円 395"/>
        <xdr:cNvSpPr/>
      </xdr:nvSpPr>
      <xdr:spPr>
        <a:xfrm>
          <a:off x="2159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99713</xdr:rowOff>
    </xdr:from>
    <xdr:ext cx="762000" cy="259045"/>
    <xdr:sp macro="" textlink="">
      <xdr:nvSpPr>
        <xdr:cNvPr id="397" name="テキスト ボックス 396"/>
        <xdr:cNvSpPr txBox="1"/>
      </xdr:nvSpPr>
      <xdr:spPr>
        <a:xfrm>
          <a:off x="1828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20955</xdr:rowOff>
    </xdr:from>
    <xdr:to>
      <xdr:col>1</xdr:col>
      <xdr:colOff>676275</xdr:colOff>
      <xdr:row>75</xdr:row>
      <xdr:rowOff>122555</xdr:rowOff>
    </xdr:to>
    <xdr:sp macro="" textlink="">
      <xdr:nvSpPr>
        <xdr:cNvPr id="398" name="円/楕円 397"/>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107332</xdr:rowOff>
    </xdr:from>
    <xdr:ext cx="762000" cy="259045"/>
    <xdr:sp macro="" textlink="">
      <xdr:nvSpPr>
        <xdr:cNvPr id="399" name="テキスト ボックス 398"/>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でみると類似団体の平均を下回ってはいるが、人件費の割合は高くなっている。今後は西予市オフィス改革及び窓口改革を推進するとともに職員数の適正管理、臨時職員の必要性・配置について、総務部署と連携を密にし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85089</xdr:rowOff>
    </xdr:to>
    <xdr:cxnSp macro="">
      <xdr:nvCxnSpPr>
        <xdr:cNvPr id="432" name="直線コネクタ 431"/>
        <xdr:cNvCxnSpPr/>
      </xdr:nvCxnSpPr>
      <xdr:spPr>
        <a:xfrm>
          <a:off x="15671800" y="130238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149861</xdr:rowOff>
    </xdr:from>
    <xdr:to>
      <xdr:col>22</xdr:col>
      <xdr:colOff>565150</xdr:colOff>
      <xdr:row>75</xdr:row>
      <xdr:rowOff>165100</xdr:rowOff>
    </xdr:to>
    <xdr:cxnSp macro="">
      <xdr:nvCxnSpPr>
        <xdr:cNvPr id="435" name="直線コネクタ 434"/>
        <xdr:cNvCxnSpPr/>
      </xdr:nvCxnSpPr>
      <xdr:spPr>
        <a:xfrm>
          <a:off x="14782800" y="13008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149861</xdr:rowOff>
    </xdr:to>
    <xdr:cxnSp macro="">
      <xdr:nvCxnSpPr>
        <xdr:cNvPr id="438" name="直線コネクタ 437"/>
        <xdr:cNvCxnSpPr/>
      </xdr:nvCxnSpPr>
      <xdr:spPr>
        <a:xfrm>
          <a:off x="13893800" y="12905740"/>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46990</xdr:rowOff>
    </xdr:from>
    <xdr:to>
      <xdr:col>20</xdr:col>
      <xdr:colOff>158750</xdr:colOff>
      <xdr:row>76</xdr:row>
      <xdr:rowOff>24130</xdr:rowOff>
    </xdr:to>
    <xdr:cxnSp macro="">
      <xdr:nvCxnSpPr>
        <xdr:cNvPr id="441" name="直線コネクタ 440"/>
        <xdr:cNvCxnSpPr/>
      </xdr:nvCxnSpPr>
      <xdr:spPr>
        <a:xfrm flipV="1">
          <a:off x="13004800" y="1290574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51" name="円/楕円 450"/>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52"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114300</xdr:rowOff>
    </xdr:from>
    <xdr:to>
      <xdr:col>22</xdr:col>
      <xdr:colOff>615950</xdr:colOff>
      <xdr:row>76</xdr:row>
      <xdr:rowOff>44450</xdr:rowOff>
    </xdr:to>
    <xdr:sp macro="" textlink="">
      <xdr:nvSpPr>
        <xdr:cNvPr id="453" name="円/楕円 452"/>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54627</xdr:rowOff>
    </xdr:from>
    <xdr:ext cx="736600" cy="259045"/>
    <xdr:sp macro="" textlink="">
      <xdr:nvSpPr>
        <xdr:cNvPr id="454" name="テキスト ボックス 453"/>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5" name="円/楕円 454"/>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56" name="テキスト ボックス 455"/>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7" name="円/楕円 456"/>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8" name="テキスト ボックス 457"/>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144780</xdr:rowOff>
    </xdr:from>
    <xdr:to>
      <xdr:col>19</xdr:col>
      <xdr:colOff>6350</xdr:colOff>
      <xdr:row>76</xdr:row>
      <xdr:rowOff>74930</xdr:rowOff>
    </xdr:to>
    <xdr:sp macro="" textlink="">
      <xdr:nvSpPr>
        <xdr:cNvPr id="459" name="円/楕円 458"/>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85107</xdr:rowOff>
    </xdr:from>
    <xdr:ext cx="762000" cy="259045"/>
    <xdr:sp macro="" textlink="">
      <xdr:nvSpPr>
        <xdr:cNvPr id="460" name="テキスト ボックス 459"/>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87198</xdr:rowOff>
    </xdr:from>
    <xdr:to>
      <xdr:col>4</xdr:col>
      <xdr:colOff>1117600</xdr:colOff>
      <xdr:row>15</xdr:row>
      <xdr:rowOff>118250</xdr:rowOff>
    </xdr:to>
    <xdr:cxnSp macro="">
      <xdr:nvCxnSpPr>
        <xdr:cNvPr id="50" name="直線コネクタ 49"/>
        <xdr:cNvCxnSpPr/>
      </xdr:nvCxnSpPr>
      <xdr:spPr bwMode="auto">
        <a:xfrm>
          <a:off x="5003800" y="2706573"/>
          <a:ext cx="647700" cy="3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87198</xdr:rowOff>
    </xdr:from>
    <xdr:to>
      <xdr:col>4</xdr:col>
      <xdr:colOff>469900</xdr:colOff>
      <xdr:row>15</xdr:row>
      <xdr:rowOff>115799</xdr:rowOff>
    </xdr:to>
    <xdr:cxnSp macro="">
      <xdr:nvCxnSpPr>
        <xdr:cNvPr id="53" name="直線コネクタ 52"/>
        <xdr:cNvCxnSpPr/>
      </xdr:nvCxnSpPr>
      <xdr:spPr bwMode="auto">
        <a:xfrm flipV="1">
          <a:off x="4305300" y="2706573"/>
          <a:ext cx="698500" cy="28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115799</xdr:rowOff>
    </xdr:from>
    <xdr:to>
      <xdr:col>3</xdr:col>
      <xdr:colOff>904875</xdr:colOff>
      <xdr:row>15</xdr:row>
      <xdr:rowOff>155969</xdr:rowOff>
    </xdr:to>
    <xdr:cxnSp macro="">
      <xdr:nvCxnSpPr>
        <xdr:cNvPr id="56" name="直線コネクタ 55"/>
        <xdr:cNvCxnSpPr/>
      </xdr:nvCxnSpPr>
      <xdr:spPr bwMode="auto">
        <a:xfrm flipV="1">
          <a:off x="3606800" y="2735174"/>
          <a:ext cx="698500" cy="40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96634</xdr:rowOff>
    </xdr:from>
    <xdr:to>
      <xdr:col>3</xdr:col>
      <xdr:colOff>206375</xdr:colOff>
      <xdr:row>15</xdr:row>
      <xdr:rowOff>155969</xdr:rowOff>
    </xdr:to>
    <xdr:cxnSp macro="">
      <xdr:nvCxnSpPr>
        <xdr:cNvPr id="59" name="直線コネクタ 58"/>
        <xdr:cNvCxnSpPr/>
      </xdr:nvCxnSpPr>
      <xdr:spPr bwMode="auto">
        <a:xfrm>
          <a:off x="2908300" y="2716009"/>
          <a:ext cx="698500" cy="5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67450</xdr:rowOff>
    </xdr:from>
    <xdr:to>
      <xdr:col>5</xdr:col>
      <xdr:colOff>34925</xdr:colOff>
      <xdr:row>15</xdr:row>
      <xdr:rowOff>169050</xdr:rowOff>
    </xdr:to>
    <xdr:sp macro="" textlink="">
      <xdr:nvSpPr>
        <xdr:cNvPr id="69" name="円/楕円 68"/>
        <xdr:cNvSpPr/>
      </xdr:nvSpPr>
      <xdr:spPr bwMode="auto">
        <a:xfrm>
          <a:off x="5600700" y="2686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83977</xdr:rowOff>
    </xdr:from>
    <xdr:ext cx="762000" cy="259045"/>
    <xdr:sp macro="" textlink="">
      <xdr:nvSpPr>
        <xdr:cNvPr id="70" name="人口1人当たり決算額の推移該当値テキスト130"/>
        <xdr:cNvSpPr txBox="1"/>
      </xdr:nvSpPr>
      <xdr:spPr>
        <a:xfrm>
          <a:off x="5740400" y="253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124,439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36398</xdr:rowOff>
    </xdr:from>
    <xdr:to>
      <xdr:col>4</xdr:col>
      <xdr:colOff>520700</xdr:colOff>
      <xdr:row>15</xdr:row>
      <xdr:rowOff>137998</xdr:rowOff>
    </xdr:to>
    <xdr:sp macro="" textlink="">
      <xdr:nvSpPr>
        <xdr:cNvPr id="71" name="円/楕円 70"/>
        <xdr:cNvSpPr/>
      </xdr:nvSpPr>
      <xdr:spPr bwMode="auto">
        <a:xfrm>
          <a:off x="4953000" y="2655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148175</xdr:rowOff>
    </xdr:from>
    <xdr:ext cx="736600" cy="259045"/>
    <xdr:sp macro="" textlink="">
      <xdr:nvSpPr>
        <xdr:cNvPr id="72" name="テキスト ボックス 71"/>
        <xdr:cNvSpPr txBox="1"/>
      </xdr:nvSpPr>
      <xdr:spPr>
        <a:xfrm>
          <a:off x="4622800" y="2424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126,884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64999</xdr:rowOff>
    </xdr:from>
    <xdr:to>
      <xdr:col>3</xdr:col>
      <xdr:colOff>955675</xdr:colOff>
      <xdr:row>15</xdr:row>
      <xdr:rowOff>166599</xdr:rowOff>
    </xdr:to>
    <xdr:sp macro="" textlink="">
      <xdr:nvSpPr>
        <xdr:cNvPr id="73" name="円/楕円 72"/>
        <xdr:cNvSpPr/>
      </xdr:nvSpPr>
      <xdr:spPr bwMode="auto">
        <a:xfrm>
          <a:off x="4254500" y="268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5326</xdr:rowOff>
    </xdr:from>
    <xdr:ext cx="762000" cy="259045"/>
    <xdr:sp macro="" textlink="">
      <xdr:nvSpPr>
        <xdr:cNvPr id="74" name="テキスト ボックス 73"/>
        <xdr:cNvSpPr txBox="1"/>
      </xdr:nvSpPr>
      <xdr:spPr>
        <a:xfrm>
          <a:off x="3924300" y="245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124,632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105169</xdr:rowOff>
    </xdr:from>
    <xdr:to>
      <xdr:col>3</xdr:col>
      <xdr:colOff>257175</xdr:colOff>
      <xdr:row>16</xdr:row>
      <xdr:rowOff>35319</xdr:rowOff>
    </xdr:to>
    <xdr:sp macro="" textlink="">
      <xdr:nvSpPr>
        <xdr:cNvPr id="75" name="円/楕円 74"/>
        <xdr:cNvSpPr/>
      </xdr:nvSpPr>
      <xdr:spPr bwMode="auto">
        <a:xfrm>
          <a:off x="3556000" y="272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45496</xdr:rowOff>
    </xdr:from>
    <xdr:ext cx="762000" cy="259045"/>
    <xdr:sp macro="" textlink="">
      <xdr:nvSpPr>
        <xdr:cNvPr id="76" name="テキスト ボックス 75"/>
        <xdr:cNvSpPr txBox="1"/>
      </xdr:nvSpPr>
      <xdr:spPr>
        <a:xfrm>
          <a:off x="3225800" y="249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121,469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45834</xdr:rowOff>
    </xdr:from>
    <xdr:to>
      <xdr:col>2</xdr:col>
      <xdr:colOff>692150</xdr:colOff>
      <xdr:row>15</xdr:row>
      <xdr:rowOff>147434</xdr:rowOff>
    </xdr:to>
    <xdr:sp macro="" textlink="">
      <xdr:nvSpPr>
        <xdr:cNvPr id="77" name="円/楕円 76"/>
        <xdr:cNvSpPr/>
      </xdr:nvSpPr>
      <xdr:spPr bwMode="auto">
        <a:xfrm>
          <a:off x="2857500" y="26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157611</xdr:rowOff>
    </xdr:from>
    <xdr:ext cx="762000" cy="259045"/>
    <xdr:sp macro="" textlink="">
      <xdr:nvSpPr>
        <xdr:cNvPr id="78" name="テキスト ボックス 77"/>
        <xdr:cNvSpPr txBox="1"/>
      </xdr:nvSpPr>
      <xdr:spPr>
        <a:xfrm>
          <a:off x="2527300" y="24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319096</xdr:rowOff>
    </xdr:from>
    <xdr:to>
      <xdr:col>4</xdr:col>
      <xdr:colOff>1117600</xdr:colOff>
      <xdr:row>37</xdr:row>
      <xdr:rowOff>335651</xdr:rowOff>
    </xdr:to>
    <xdr:cxnSp macro="">
      <xdr:nvCxnSpPr>
        <xdr:cNvPr id="112" name="直線コネクタ 111"/>
        <xdr:cNvCxnSpPr/>
      </xdr:nvCxnSpPr>
      <xdr:spPr bwMode="auto">
        <a:xfrm>
          <a:off x="5003800" y="7443796"/>
          <a:ext cx="647700" cy="1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313004</xdr:rowOff>
    </xdr:from>
    <xdr:to>
      <xdr:col>4</xdr:col>
      <xdr:colOff>469900</xdr:colOff>
      <xdr:row>37</xdr:row>
      <xdr:rowOff>319096</xdr:rowOff>
    </xdr:to>
    <xdr:cxnSp macro="">
      <xdr:nvCxnSpPr>
        <xdr:cNvPr id="115" name="直線コネクタ 114"/>
        <xdr:cNvCxnSpPr/>
      </xdr:nvCxnSpPr>
      <xdr:spPr bwMode="auto">
        <a:xfrm>
          <a:off x="4305300" y="7437704"/>
          <a:ext cx="698500" cy="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313004</xdr:rowOff>
    </xdr:from>
    <xdr:to>
      <xdr:col>3</xdr:col>
      <xdr:colOff>904875</xdr:colOff>
      <xdr:row>37</xdr:row>
      <xdr:rowOff>320681</xdr:rowOff>
    </xdr:to>
    <xdr:cxnSp macro="">
      <xdr:nvCxnSpPr>
        <xdr:cNvPr id="118" name="直線コネクタ 117"/>
        <xdr:cNvCxnSpPr/>
      </xdr:nvCxnSpPr>
      <xdr:spPr bwMode="auto">
        <a:xfrm flipV="1">
          <a:off x="3606800" y="7437704"/>
          <a:ext cx="698500" cy="7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300549</xdr:rowOff>
    </xdr:from>
    <xdr:to>
      <xdr:col>3</xdr:col>
      <xdr:colOff>206375</xdr:colOff>
      <xdr:row>37</xdr:row>
      <xdr:rowOff>320681</xdr:rowOff>
    </xdr:to>
    <xdr:cxnSp macro="">
      <xdr:nvCxnSpPr>
        <xdr:cNvPr id="121" name="直線コネクタ 120"/>
        <xdr:cNvCxnSpPr/>
      </xdr:nvCxnSpPr>
      <xdr:spPr bwMode="auto">
        <a:xfrm>
          <a:off x="2908300" y="7425249"/>
          <a:ext cx="698500" cy="2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284851</xdr:rowOff>
    </xdr:from>
    <xdr:to>
      <xdr:col>5</xdr:col>
      <xdr:colOff>34925</xdr:colOff>
      <xdr:row>38</xdr:row>
      <xdr:rowOff>43551</xdr:rowOff>
    </xdr:to>
    <xdr:sp macro="" textlink="">
      <xdr:nvSpPr>
        <xdr:cNvPr id="131" name="円/楕円 130"/>
        <xdr:cNvSpPr/>
      </xdr:nvSpPr>
      <xdr:spPr bwMode="auto">
        <a:xfrm>
          <a:off x="5600700" y="74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25,236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268296</xdr:rowOff>
    </xdr:from>
    <xdr:to>
      <xdr:col>4</xdr:col>
      <xdr:colOff>520700</xdr:colOff>
      <xdr:row>38</xdr:row>
      <xdr:rowOff>26996</xdr:rowOff>
    </xdr:to>
    <xdr:sp macro="" textlink="">
      <xdr:nvSpPr>
        <xdr:cNvPr id="133" name="円/楕円 132"/>
        <xdr:cNvSpPr/>
      </xdr:nvSpPr>
      <xdr:spPr bwMode="auto">
        <a:xfrm>
          <a:off x="4953000" y="739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37173</xdr:rowOff>
    </xdr:from>
    <xdr:ext cx="736600" cy="259045"/>
    <xdr:sp macro="" textlink="">
      <xdr:nvSpPr>
        <xdr:cNvPr id="134" name="テキスト ボックス 133"/>
        <xdr:cNvSpPr txBox="1"/>
      </xdr:nvSpPr>
      <xdr:spPr>
        <a:xfrm>
          <a:off x="4622800" y="716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29,581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262204</xdr:rowOff>
    </xdr:from>
    <xdr:to>
      <xdr:col>3</xdr:col>
      <xdr:colOff>955675</xdr:colOff>
      <xdr:row>38</xdr:row>
      <xdr:rowOff>20904</xdr:rowOff>
    </xdr:to>
    <xdr:sp macro="" textlink="">
      <xdr:nvSpPr>
        <xdr:cNvPr id="135" name="円/楕円 134"/>
        <xdr:cNvSpPr/>
      </xdr:nvSpPr>
      <xdr:spPr bwMode="auto">
        <a:xfrm>
          <a:off x="4254500" y="7386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31081</xdr:rowOff>
    </xdr:from>
    <xdr:ext cx="762000" cy="259045"/>
    <xdr:sp macro="" textlink="">
      <xdr:nvSpPr>
        <xdr:cNvPr id="136" name="テキスト ボックス 135"/>
        <xdr:cNvSpPr txBox="1"/>
      </xdr:nvSpPr>
      <xdr:spPr>
        <a:xfrm>
          <a:off x="3924300" y="715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269881</xdr:rowOff>
    </xdr:from>
    <xdr:to>
      <xdr:col>3</xdr:col>
      <xdr:colOff>257175</xdr:colOff>
      <xdr:row>38</xdr:row>
      <xdr:rowOff>28581</xdr:rowOff>
    </xdr:to>
    <xdr:sp macro="" textlink="">
      <xdr:nvSpPr>
        <xdr:cNvPr id="137" name="円/楕円 136"/>
        <xdr:cNvSpPr/>
      </xdr:nvSpPr>
      <xdr:spPr bwMode="auto">
        <a:xfrm>
          <a:off x="3556000" y="739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38758</xdr:rowOff>
    </xdr:from>
    <xdr:ext cx="762000" cy="259045"/>
    <xdr:sp macro="" textlink="">
      <xdr:nvSpPr>
        <xdr:cNvPr id="138" name="テキスト ボックス 137"/>
        <xdr:cNvSpPr txBox="1"/>
      </xdr:nvSpPr>
      <xdr:spPr>
        <a:xfrm>
          <a:off x="3225800" y="716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249749</xdr:rowOff>
    </xdr:from>
    <xdr:to>
      <xdr:col>2</xdr:col>
      <xdr:colOff>692150</xdr:colOff>
      <xdr:row>38</xdr:row>
      <xdr:rowOff>8449</xdr:rowOff>
    </xdr:to>
    <xdr:sp macro="" textlink="">
      <xdr:nvSpPr>
        <xdr:cNvPr id="139" name="円/楕円 138"/>
        <xdr:cNvSpPr/>
      </xdr:nvSpPr>
      <xdr:spPr bwMode="auto">
        <a:xfrm>
          <a:off x="2857500" y="737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18626</xdr:rowOff>
    </xdr:from>
    <xdr:ext cx="762000" cy="259045"/>
    <xdr:sp macro="" textlink="">
      <xdr:nvSpPr>
        <xdr:cNvPr id="140" name="テキスト ボックス 139"/>
        <xdr:cNvSpPr txBox="1"/>
      </xdr:nvSpPr>
      <xdr:spPr>
        <a:xfrm>
          <a:off x="2527300" y="714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56210</xdr:rowOff>
    </xdr:from>
    <xdr:to>
      <xdr:col>6</xdr:col>
      <xdr:colOff>511175</xdr:colOff>
      <xdr:row>33</xdr:row>
      <xdr:rowOff>70803</xdr:rowOff>
    </xdr:to>
    <xdr:cxnSp macro="">
      <xdr:nvCxnSpPr>
        <xdr:cNvPr id="61" name="直線コネクタ 60"/>
        <xdr:cNvCxnSpPr/>
      </xdr:nvCxnSpPr>
      <xdr:spPr>
        <a:xfrm>
          <a:off x="3797300" y="5714060"/>
          <a:ext cx="8382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56210</xdr:rowOff>
    </xdr:from>
    <xdr:to>
      <xdr:col>5</xdr:col>
      <xdr:colOff>358775</xdr:colOff>
      <xdr:row>33</xdr:row>
      <xdr:rowOff>56210</xdr:rowOff>
    </xdr:to>
    <xdr:cxnSp macro="">
      <xdr:nvCxnSpPr>
        <xdr:cNvPr id="64" name="直線コネクタ 63"/>
        <xdr:cNvCxnSpPr/>
      </xdr:nvCxnSpPr>
      <xdr:spPr>
        <a:xfrm>
          <a:off x="2908300" y="571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56210</xdr:rowOff>
    </xdr:from>
    <xdr:to>
      <xdr:col>4</xdr:col>
      <xdr:colOff>155575</xdr:colOff>
      <xdr:row>33</xdr:row>
      <xdr:rowOff>88468</xdr:rowOff>
    </xdr:to>
    <xdr:cxnSp macro="">
      <xdr:nvCxnSpPr>
        <xdr:cNvPr id="67" name="直線コネクタ 66"/>
        <xdr:cNvCxnSpPr/>
      </xdr:nvCxnSpPr>
      <xdr:spPr>
        <a:xfrm flipV="1">
          <a:off x="2019300" y="5714060"/>
          <a:ext cx="8890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80251</xdr:rowOff>
    </xdr:from>
    <xdr:to>
      <xdr:col>2</xdr:col>
      <xdr:colOff>638175</xdr:colOff>
      <xdr:row>33</xdr:row>
      <xdr:rowOff>88468</xdr:rowOff>
    </xdr:to>
    <xdr:cxnSp macro="">
      <xdr:nvCxnSpPr>
        <xdr:cNvPr id="70" name="直線コネクタ 69"/>
        <xdr:cNvCxnSpPr/>
      </xdr:nvCxnSpPr>
      <xdr:spPr>
        <a:xfrm>
          <a:off x="1130300" y="5738101"/>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20003</xdr:rowOff>
    </xdr:from>
    <xdr:to>
      <xdr:col>6</xdr:col>
      <xdr:colOff>561975</xdr:colOff>
      <xdr:row>33</xdr:row>
      <xdr:rowOff>121603</xdr:rowOff>
    </xdr:to>
    <xdr:sp macro="" textlink="">
      <xdr:nvSpPr>
        <xdr:cNvPr id="80" name="円/楕円 79"/>
        <xdr:cNvSpPr/>
      </xdr:nvSpPr>
      <xdr:spPr>
        <a:xfrm>
          <a:off x="4584700" y="56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42880</xdr:rowOff>
    </xdr:from>
    <xdr:ext cx="599010" cy="259045"/>
    <xdr:sp macro="" textlink="">
      <xdr:nvSpPr>
        <xdr:cNvPr id="81" name="人件費該当値テキスト"/>
        <xdr:cNvSpPr txBox="1"/>
      </xdr:nvSpPr>
      <xdr:spPr>
        <a:xfrm>
          <a:off x="4686300" y="552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108,925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5410</xdr:rowOff>
    </xdr:from>
    <xdr:to>
      <xdr:col>5</xdr:col>
      <xdr:colOff>409575</xdr:colOff>
      <xdr:row>33</xdr:row>
      <xdr:rowOff>107010</xdr:rowOff>
    </xdr:to>
    <xdr:sp macro="" textlink="">
      <xdr:nvSpPr>
        <xdr:cNvPr id="82" name="円/楕円 81"/>
        <xdr:cNvSpPr/>
      </xdr:nvSpPr>
      <xdr:spPr>
        <a:xfrm>
          <a:off x="3746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123537</xdr:rowOff>
    </xdr:from>
    <xdr:ext cx="599010" cy="259045"/>
    <xdr:sp macro="" textlink="">
      <xdr:nvSpPr>
        <xdr:cNvPr id="83" name="テキスト ボックス 82"/>
        <xdr:cNvSpPr txBox="1"/>
      </xdr:nvSpPr>
      <xdr:spPr>
        <a:xfrm>
          <a:off x="3497794"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5410</xdr:rowOff>
    </xdr:from>
    <xdr:to>
      <xdr:col>4</xdr:col>
      <xdr:colOff>206375</xdr:colOff>
      <xdr:row>33</xdr:row>
      <xdr:rowOff>107010</xdr:rowOff>
    </xdr:to>
    <xdr:sp macro="" textlink="">
      <xdr:nvSpPr>
        <xdr:cNvPr id="84" name="円/楕円 83"/>
        <xdr:cNvSpPr/>
      </xdr:nvSpPr>
      <xdr:spPr>
        <a:xfrm>
          <a:off x="2857500" y="56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123537</xdr:rowOff>
    </xdr:from>
    <xdr:ext cx="599010" cy="259045"/>
    <xdr:sp macro="" textlink="">
      <xdr:nvSpPr>
        <xdr:cNvPr id="85" name="テキスト ボックス 84"/>
        <xdr:cNvSpPr txBox="1"/>
      </xdr:nvSpPr>
      <xdr:spPr>
        <a:xfrm>
          <a:off x="2608794" y="543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37668</xdr:rowOff>
    </xdr:from>
    <xdr:to>
      <xdr:col>3</xdr:col>
      <xdr:colOff>3175</xdr:colOff>
      <xdr:row>33</xdr:row>
      <xdr:rowOff>139268</xdr:rowOff>
    </xdr:to>
    <xdr:sp macro="" textlink="">
      <xdr:nvSpPr>
        <xdr:cNvPr id="86" name="円/楕円 85"/>
        <xdr:cNvSpPr/>
      </xdr:nvSpPr>
      <xdr:spPr>
        <a:xfrm>
          <a:off x="1968500" y="56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155795</xdr:rowOff>
    </xdr:from>
    <xdr:ext cx="599010" cy="259045"/>
    <xdr:sp macro="" textlink="">
      <xdr:nvSpPr>
        <xdr:cNvPr id="87" name="テキスト ボックス 86"/>
        <xdr:cNvSpPr txBox="1"/>
      </xdr:nvSpPr>
      <xdr:spPr>
        <a:xfrm>
          <a:off x="1719794" y="547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29451</xdr:rowOff>
    </xdr:from>
    <xdr:to>
      <xdr:col>1</xdr:col>
      <xdr:colOff>485775</xdr:colOff>
      <xdr:row>33</xdr:row>
      <xdr:rowOff>131051</xdr:rowOff>
    </xdr:to>
    <xdr:sp macro="" textlink="">
      <xdr:nvSpPr>
        <xdr:cNvPr id="88" name="円/楕円 87"/>
        <xdr:cNvSpPr/>
      </xdr:nvSpPr>
      <xdr:spPr>
        <a:xfrm>
          <a:off x="1079500" y="56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147578</xdr:rowOff>
    </xdr:from>
    <xdr:ext cx="599010" cy="259045"/>
    <xdr:sp macro="" textlink="">
      <xdr:nvSpPr>
        <xdr:cNvPr id="89" name="テキスト ボックス 88"/>
        <xdr:cNvSpPr txBox="1"/>
      </xdr:nvSpPr>
      <xdr:spPr>
        <a:xfrm>
          <a:off x="830794" y="546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159715</xdr:rowOff>
    </xdr:from>
    <xdr:to>
      <xdr:col>6</xdr:col>
      <xdr:colOff>511175</xdr:colOff>
      <xdr:row>55</xdr:row>
      <xdr:rowOff>30023</xdr:rowOff>
    </xdr:to>
    <xdr:cxnSp macro="">
      <xdr:nvCxnSpPr>
        <xdr:cNvPr id="119" name="直線コネクタ 118"/>
        <xdr:cNvCxnSpPr/>
      </xdr:nvCxnSpPr>
      <xdr:spPr>
        <a:xfrm flipV="1">
          <a:off x="3797300" y="9418015"/>
          <a:ext cx="8382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6541</xdr:rowOff>
    </xdr:from>
    <xdr:to>
      <xdr:col>5</xdr:col>
      <xdr:colOff>358775</xdr:colOff>
      <xdr:row>55</xdr:row>
      <xdr:rowOff>30023</xdr:rowOff>
    </xdr:to>
    <xdr:cxnSp macro="">
      <xdr:nvCxnSpPr>
        <xdr:cNvPr id="122" name="直線コネクタ 121"/>
        <xdr:cNvCxnSpPr/>
      </xdr:nvCxnSpPr>
      <xdr:spPr>
        <a:xfrm>
          <a:off x="2908300" y="9436291"/>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149568</xdr:rowOff>
    </xdr:from>
    <xdr:to>
      <xdr:col>4</xdr:col>
      <xdr:colOff>155575</xdr:colOff>
      <xdr:row>55</xdr:row>
      <xdr:rowOff>6541</xdr:rowOff>
    </xdr:to>
    <xdr:cxnSp macro="">
      <xdr:nvCxnSpPr>
        <xdr:cNvPr id="125" name="直線コネクタ 124"/>
        <xdr:cNvCxnSpPr/>
      </xdr:nvCxnSpPr>
      <xdr:spPr>
        <a:xfrm>
          <a:off x="2019300" y="9407868"/>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149568</xdr:rowOff>
    </xdr:from>
    <xdr:to>
      <xdr:col>2</xdr:col>
      <xdr:colOff>638175</xdr:colOff>
      <xdr:row>55</xdr:row>
      <xdr:rowOff>41758</xdr:rowOff>
    </xdr:to>
    <xdr:cxnSp macro="">
      <xdr:nvCxnSpPr>
        <xdr:cNvPr id="128" name="直線コネクタ 127"/>
        <xdr:cNvCxnSpPr/>
      </xdr:nvCxnSpPr>
      <xdr:spPr>
        <a:xfrm flipV="1">
          <a:off x="1130300" y="9407868"/>
          <a:ext cx="889000" cy="6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108915</xdr:rowOff>
    </xdr:from>
    <xdr:to>
      <xdr:col>6</xdr:col>
      <xdr:colOff>561975</xdr:colOff>
      <xdr:row>55</xdr:row>
      <xdr:rowOff>39065</xdr:rowOff>
    </xdr:to>
    <xdr:sp macro="" textlink="">
      <xdr:nvSpPr>
        <xdr:cNvPr id="138" name="円/楕円 137"/>
        <xdr:cNvSpPr/>
      </xdr:nvSpPr>
      <xdr:spPr>
        <a:xfrm>
          <a:off x="4584700" y="93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131792</xdr:rowOff>
    </xdr:from>
    <xdr:ext cx="534377" cy="259045"/>
    <xdr:sp macro="" textlink="">
      <xdr:nvSpPr>
        <xdr:cNvPr id="139" name="物件費該当値テキスト"/>
        <xdr:cNvSpPr txBox="1"/>
      </xdr:nvSpPr>
      <xdr:spPr>
        <a:xfrm>
          <a:off x="4686300" y="921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88,424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150673</xdr:rowOff>
    </xdr:from>
    <xdr:to>
      <xdr:col>5</xdr:col>
      <xdr:colOff>409575</xdr:colOff>
      <xdr:row>55</xdr:row>
      <xdr:rowOff>80823</xdr:rowOff>
    </xdr:to>
    <xdr:sp macro="" textlink="">
      <xdr:nvSpPr>
        <xdr:cNvPr id="140" name="円/楕円 139"/>
        <xdr:cNvSpPr/>
      </xdr:nvSpPr>
      <xdr:spPr>
        <a:xfrm>
          <a:off x="3746500" y="9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97350</xdr:rowOff>
    </xdr:from>
    <xdr:ext cx="534377" cy="259045"/>
    <xdr:sp macro="" textlink="">
      <xdr:nvSpPr>
        <xdr:cNvPr id="141" name="テキスト ボックス 140"/>
        <xdr:cNvSpPr txBox="1"/>
      </xdr:nvSpPr>
      <xdr:spPr>
        <a:xfrm>
          <a:off x="3530111" y="918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85,136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127191</xdr:rowOff>
    </xdr:from>
    <xdr:to>
      <xdr:col>4</xdr:col>
      <xdr:colOff>206375</xdr:colOff>
      <xdr:row>55</xdr:row>
      <xdr:rowOff>57341</xdr:rowOff>
    </xdr:to>
    <xdr:sp macro="" textlink="">
      <xdr:nvSpPr>
        <xdr:cNvPr id="142" name="円/楕円 141"/>
        <xdr:cNvSpPr/>
      </xdr:nvSpPr>
      <xdr:spPr>
        <a:xfrm>
          <a:off x="2857500" y="938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73868</xdr:rowOff>
    </xdr:from>
    <xdr:ext cx="534377" cy="259045"/>
    <xdr:sp macro="" textlink="">
      <xdr:nvSpPr>
        <xdr:cNvPr id="143" name="テキスト ボックス 142"/>
        <xdr:cNvSpPr txBox="1"/>
      </xdr:nvSpPr>
      <xdr:spPr>
        <a:xfrm>
          <a:off x="2641111" y="91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86,985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98768</xdr:rowOff>
    </xdr:from>
    <xdr:to>
      <xdr:col>3</xdr:col>
      <xdr:colOff>3175</xdr:colOff>
      <xdr:row>55</xdr:row>
      <xdr:rowOff>28918</xdr:rowOff>
    </xdr:to>
    <xdr:sp macro="" textlink="">
      <xdr:nvSpPr>
        <xdr:cNvPr id="144" name="円/楕円 143"/>
        <xdr:cNvSpPr/>
      </xdr:nvSpPr>
      <xdr:spPr>
        <a:xfrm>
          <a:off x="1968500" y="935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45445</xdr:rowOff>
    </xdr:from>
    <xdr:ext cx="534377" cy="259045"/>
    <xdr:sp macro="" textlink="">
      <xdr:nvSpPr>
        <xdr:cNvPr id="145" name="テキスト ボックス 144"/>
        <xdr:cNvSpPr txBox="1"/>
      </xdr:nvSpPr>
      <xdr:spPr>
        <a:xfrm>
          <a:off x="1752111" y="91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162408</xdr:rowOff>
    </xdr:from>
    <xdr:to>
      <xdr:col>1</xdr:col>
      <xdr:colOff>485775</xdr:colOff>
      <xdr:row>55</xdr:row>
      <xdr:rowOff>92558</xdr:rowOff>
    </xdr:to>
    <xdr:sp macro="" textlink="">
      <xdr:nvSpPr>
        <xdr:cNvPr id="146" name="円/楕円 145"/>
        <xdr:cNvSpPr/>
      </xdr:nvSpPr>
      <xdr:spPr>
        <a:xfrm>
          <a:off x="1079500" y="94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109085</xdr:rowOff>
    </xdr:from>
    <xdr:ext cx="534377" cy="259045"/>
    <xdr:sp macro="" textlink="">
      <xdr:nvSpPr>
        <xdr:cNvPr id="147" name="テキスト ボックス 146"/>
        <xdr:cNvSpPr txBox="1"/>
      </xdr:nvSpPr>
      <xdr:spPr>
        <a:xfrm>
          <a:off x="863111" y="9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45386</xdr:rowOff>
    </xdr:from>
    <xdr:to>
      <xdr:col>6</xdr:col>
      <xdr:colOff>511175</xdr:colOff>
      <xdr:row>79</xdr:row>
      <xdr:rowOff>52701</xdr:rowOff>
    </xdr:to>
    <xdr:cxnSp macro="">
      <xdr:nvCxnSpPr>
        <xdr:cNvPr id="178" name="直線コネクタ 177"/>
        <xdr:cNvCxnSpPr/>
      </xdr:nvCxnSpPr>
      <xdr:spPr>
        <a:xfrm>
          <a:off x="3797300" y="1358993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24485</xdr:rowOff>
    </xdr:from>
    <xdr:to>
      <xdr:col>5</xdr:col>
      <xdr:colOff>358775</xdr:colOff>
      <xdr:row>79</xdr:row>
      <xdr:rowOff>45386</xdr:rowOff>
    </xdr:to>
    <xdr:cxnSp macro="">
      <xdr:nvCxnSpPr>
        <xdr:cNvPr id="181" name="直線コネクタ 180"/>
        <xdr:cNvCxnSpPr/>
      </xdr:nvCxnSpPr>
      <xdr:spPr>
        <a:xfrm>
          <a:off x="2908300" y="13569035"/>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16452</xdr:rowOff>
    </xdr:from>
    <xdr:to>
      <xdr:col>4</xdr:col>
      <xdr:colOff>155575</xdr:colOff>
      <xdr:row>79</xdr:row>
      <xdr:rowOff>24485</xdr:rowOff>
    </xdr:to>
    <xdr:cxnSp macro="">
      <xdr:nvCxnSpPr>
        <xdr:cNvPr id="184" name="直線コネクタ 183"/>
        <xdr:cNvCxnSpPr/>
      </xdr:nvCxnSpPr>
      <xdr:spPr>
        <a:xfrm>
          <a:off x="2019300" y="13561002"/>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6786</xdr:rowOff>
    </xdr:from>
    <xdr:to>
      <xdr:col>2</xdr:col>
      <xdr:colOff>638175</xdr:colOff>
      <xdr:row>79</xdr:row>
      <xdr:rowOff>16452</xdr:rowOff>
    </xdr:to>
    <xdr:cxnSp macro="">
      <xdr:nvCxnSpPr>
        <xdr:cNvPr id="187" name="直線コネクタ 186"/>
        <xdr:cNvCxnSpPr/>
      </xdr:nvCxnSpPr>
      <xdr:spPr>
        <a:xfrm>
          <a:off x="1130300" y="13551336"/>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1901</xdr:rowOff>
    </xdr:from>
    <xdr:to>
      <xdr:col>6</xdr:col>
      <xdr:colOff>561975</xdr:colOff>
      <xdr:row>79</xdr:row>
      <xdr:rowOff>103501</xdr:rowOff>
    </xdr:to>
    <xdr:sp macro="" textlink="">
      <xdr:nvSpPr>
        <xdr:cNvPr id="197" name="円/楕円 196"/>
        <xdr:cNvSpPr/>
      </xdr:nvSpPr>
      <xdr:spPr>
        <a:xfrm>
          <a:off x="45847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88278</xdr:rowOff>
    </xdr:from>
    <xdr:ext cx="469744" cy="259045"/>
    <xdr:sp macro="" textlink="">
      <xdr:nvSpPr>
        <xdr:cNvPr id="198" name="維持補修費該当値テキスト"/>
        <xdr:cNvSpPr txBox="1"/>
      </xdr:nvSpPr>
      <xdr:spPr>
        <a:xfrm>
          <a:off x="4686300" y="1346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166036</xdr:rowOff>
    </xdr:from>
    <xdr:to>
      <xdr:col>5</xdr:col>
      <xdr:colOff>409575</xdr:colOff>
      <xdr:row>79</xdr:row>
      <xdr:rowOff>96186</xdr:rowOff>
    </xdr:to>
    <xdr:sp macro="" textlink="">
      <xdr:nvSpPr>
        <xdr:cNvPr id="199" name="円/楕円 198"/>
        <xdr:cNvSpPr/>
      </xdr:nvSpPr>
      <xdr:spPr>
        <a:xfrm>
          <a:off x="3746500" y="13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87313</xdr:rowOff>
    </xdr:from>
    <xdr:ext cx="469744" cy="259045"/>
    <xdr:sp macro="" textlink="">
      <xdr:nvSpPr>
        <xdr:cNvPr id="200" name="テキスト ボックス 199"/>
        <xdr:cNvSpPr txBox="1"/>
      </xdr:nvSpPr>
      <xdr:spPr>
        <a:xfrm>
          <a:off x="3562427" y="1363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145135</xdr:rowOff>
    </xdr:from>
    <xdr:to>
      <xdr:col>4</xdr:col>
      <xdr:colOff>206375</xdr:colOff>
      <xdr:row>79</xdr:row>
      <xdr:rowOff>75285</xdr:rowOff>
    </xdr:to>
    <xdr:sp macro="" textlink="">
      <xdr:nvSpPr>
        <xdr:cNvPr id="201" name="円/楕円 200"/>
        <xdr:cNvSpPr/>
      </xdr:nvSpPr>
      <xdr:spPr>
        <a:xfrm>
          <a:off x="2857500" y="135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66412</xdr:rowOff>
    </xdr:from>
    <xdr:ext cx="469744" cy="259045"/>
    <xdr:sp macro="" textlink="">
      <xdr:nvSpPr>
        <xdr:cNvPr id="202" name="テキスト ボックス 201"/>
        <xdr:cNvSpPr txBox="1"/>
      </xdr:nvSpPr>
      <xdr:spPr>
        <a:xfrm>
          <a:off x="2673427" y="136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137102</xdr:rowOff>
    </xdr:from>
    <xdr:to>
      <xdr:col>3</xdr:col>
      <xdr:colOff>3175</xdr:colOff>
      <xdr:row>79</xdr:row>
      <xdr:rowOff>67252</xdr:rowOff>
    </xdr:to>
    <xdr:sp macro="" textlink="">
      <xdr:nvSpPr>
        <xdr:cNvPr id="203" name="円/楕円 202"/>
        <xdr:cNvSpPr/>
      </xdr:nvSpPr>
      <xdr:spPr>
        <a:xfrm>
          <a:off x="1968500" y="135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58379</xdr:rowOff>
    </xdr:from>
    <xdr:ext cx="469744" cy="259045"/>
    <xdr:sp macro="" textlink="">
      <xdr:nvSpPr>
        <xdr:cNvPr id="204" name="テキスト ボックス 203"/>
        <xdr:cNvSpPr txBox="1"/>
      </xdr:nvSpPr>
      <xdr:spPr>
        <a:xfrm>
          <a:off x="1784427" y="1360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127436</xdr:rowOff>
    </xdr:from>
    <xdr:to>
      <xdr:col>1</xdr:col>
      <xdr:colOff>485775</xdr:colOff>
      <xdr:row>79</xdr:row>
      <xdr:rowOff>57586</xdr:rowOff>
    </xdr:to>
    <xdr:sp macro="" textlink="">
      <xdr:nvSpPr>
        <xdr:cNvPr id="205" name="円/楕円 204"/>
        <xdr:cNvSpPr/>
      </xdr:nvSpPr>
      <xdr:spPr>
        <a:xfrm>
          <a:off x="1079500" y="135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48713</xdr:rowOff>
    </xdr:from>
    <xdr:ext cx="469744" cy="259045"/>
    <xdr:sp macro="" textlink="">
      <xdr:nvSpPr>
        <xdr:cNvPr id="206" name="テキスト ボックス 205"/>
        <xdr:cNvSpPr txBox="1"/>
      </xdr:nvSpPr>
      <xdr:spPr>
        <a:xfrm>
          <a:off x="895427" y="1359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6883</xdr:rowOff>
    </xdr:from>
    <xdr:to>
      <xdr:col>6</xdr:col>
      <xdr:colOff>511175</xdr:colOff>
      <xdr:row>97</xdr:row>
      <xdr:rowOff>108750</xdr:rowOff>
    </xdr:to>
    <xdr:cxnSp macro="">
      <xdr:nvCxnSpPr>
        <xdr:cNvPr id="236" name="直線コネクタ 235"/>
        <xdr:cNvCxnSpPr/>
      </xdr:nvCxnSpPr>
      <xdr:spPr>
        <a:xfrm flipV="1">
          <a:off x="3797300" y="16637533"/>
          <a:ext cx="838200" cy="1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108750</xdr:rowOff>
    </xdr:from>
    <xdr:to>
      <xdr:col>5</xdr:col>
      <xdr:colOff>358775</xdr:colOff>
      <xdr:row>98</xdr:row>
      <xdr:rowOff>19089</xdr:rowOff>
    </xdr:to>
    <xdr:cxnSp macro="">
      <xdr:nvCxnSpPr>
        <xdr:cNvPr id="239" name="直線コネクタ 238"/>
        <xdr:cNvCxnSpPr/>
      </xdr:nvCxnSpPr>
      <xdr:spPr>
        <a:xfrm flipV="1">
          <a:off x="2908300" y="16739400"/>
          <a:ext cx="889000" cy="8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19089</xdr:rowOff>
    </xdr:from>
    <xdr:to>
      <xdr:col>4</xdr:col>
      <xdr:colOff>155575</xdr:colOff>
      <xdr:row>98</xdr:row>
      <xdr:rowOff>134569</xdr:rowOff>
    </xdr:to>
    <xdr:cxnSp macro="">
      <xdr:nvCxnSpPr>
        <xdr:cNvPr id="242" name="直線コネクタ 241"/>
        <xdr:cNvCxnSpPr/>
      </xdr:nvCxnSpPr>
      <xdr:spPr>
        <a:xfrm flipV="1">
          <a:off x="2019300" y="16821189"/>
          <a:ext cx="889000" cy="1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131648</xdr:rowOff>
    </xdr:from>
    <xdr:to>
      <xdr:col>2</xdr:col>
      <xdr:colOff>638175</xdr:colOff>
      <xdr:row>98</xdr:row>
      <xdr:rowOff>134569</xdr:rowOff>
    </xdr:to>
    <xdr:cxnSp macro="">
      <xdr:nvCxnSpPr>
        <xdr:cNvPr id="245" name="直線コネクタ 244"/>
        <xdr:cNvCxnSpPr/>
      </xdr:nvCxnSpPr>
      <xdr:spPr>
        <a:xfrm>
          <a:off x="1130300" y="1693374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127533</xdr:rowOff>
    </xdr:from>
    <xdr:to>
      <xdr:col>6</xdr:col>
      <xdr:colOff>561975</xdr:colOff>
      <xdr:row>97</xdr:row>
      <xdr:rowOff>57683</xdr:rowOff>
    </xdr:to>
    <xdr:sp macro="" textlink="">
      <xdr:nvSpPr>
        <xdr:cNvPr id="255" name="円/楕円 254"/>
        <xdr:cNvSpPr/>
      </xdr:nvSpPr>
      <xdr:spPr>
        <a:xfrm>
          <a:off x="45847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105960</xdr:rowOff>
    </xdr:from>
    <xdr:ext cx="534377" cy="259045"/>
    <xdr:sp macro="" textlink="">
      <xdr:nvSpPr>
        <xdr:cNvPr id="256" name="扶助費該当値テキスト"/>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57950</xdr:rowOff>
    </xdr:from>
    <xdr:to>
      <xdr:col>5</xdr:col>
      <xdr:colOff>409575</xdr:colOff>
      <xdr:row>97</xdr:row>
      <xdr:rowOff>159550</xdr:rowOff>
    </xdr:to>
    <xdr:sp macro="" textlink="">
      <xdr:nvSpPr>
        <xdr:cNvPr id="257" name="円/楕円 256"/>
        <xdr:cNvSpPr/>
      </xdr:nvSpPr>
      <xdr:spPr>
        <a:xfrm>
          <a:off x="3746500" y="166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150677</xdr:rowOff>
    </xdr:from>
    <xdr:ext cx="534377" cy="259045"/>
    <xdr:sp macro="" textlink="">
      <xdr:nvSpPr>
        <xdr:cNvPr id="258" name="テキスト ボックス 257"/>
        <xdr:cNvSpPr txBox="1"/>
      </xdr:nvSpPr>
      <xdr:spPr>
        <a:xfrm>
          <a:off x="3530111" y="167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139739</xdr:rowOff>
    </xdr:from>
    <xdr:to>
      <xdr:col>4</xdr:col>
      <xdr:colOff>206375</xdr:colOff>
      <xdr:row>98</xdr:row>
      <xdr:rowOff>69889</xdr:rowOff>
    </xdr:to>
    <xdr:sp macro="" textlink="">
      <xdr:nvSpPr>
        <xdr:cNvPr id="259" name="円/楕円 258"/>
        <xdr:cNvSpPr/>
      </xdr:nvSpPr>
      <xdr:spPr>
        <a:xfrm>
          <a:off x="2857500" y="167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61016</xdr:rowOff>
    </xdr:from>
    <xdr:ext cx="534377" cy="259045"/>
    <xdr:sp macro="" textlink="">
      <xdr:nvSpPr>
        <xdr:cNvPr id="260" name="テキスト ボックス 259"/>
        <xdr:cNvSpPr txBox="1"/>
      </xdr:nvSpPr>
      <xdr:spPr>
        <a:xfrm>
          <a:off x="2641111" y="168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83769</xdr:rowOff>
    </xdr:from>
    <xdr:to>
      <xdr:col>3</xdr:col>
      <xdr:colOff>3175</xdr:colOff>
      <xdr:row>99</xdr:row>
      <xdr:rowOff>13919</xdr:rowOff>
    </xdr:to>
    <xdr:sp macro="" textlink="">
      <xdr:nvSpPr>
        <xdr:cNvPr id="261" name="円/楕円 260"/>
        <xdr:cNvSpPr/>
      </xdr:nvSpPr>
      <xdr:spPr>
        <a:xfrm>
          <a:off x="1968500" y="1688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5046</xdr:rowOff>
    </xdr:from>
    <xdr:ext cx="534377" cy="259045"/>
    <xdr:sp macro="" textlink="">
      <xdr:nvSpPr>
        <xdr:cNvPr id="262" name="テキスト ボックス 261"/>
        <xdr:cNvSpPr txBox="1"/>
      </xdr:nvSpPr>
      <xdr:spPr>
        <a:xfrm>
          <a:off x="1752111" y="169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80848</xdr:rowOff>
    </xdr:from>
    <xdr:to>
      <xdr:col>1</xdr:col>
      <xdr:colOff>485775</xdr:colOff>
      <xdr:row>99</xdr:row>
      <xdr:rowOff>10998</xdr:rowOff>
    </xdr:to>
    <xdr:sp macro="" textlink="">
      <xdr:nvSpPr>
        <xdr:cNvPr id="263" name="円/楕円 262"/>
        <xdr:cNvSpPr/>
      </xdr:nvSpPr>
      <xdr:spPr>
        <a:xfrm>
          <a:off x="1079500" y="168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2125</xdr:rowOff>
    </xdr:from>
    <xdr:ext cx="534377" cy="259045"/>
    <xdr:sp macro="" textlink="">
      <xdr:nvSpPr>
        <xdr:cNvPr id="264" name="テキスト ボックス 263"/>
        <xdr:cNvSpPr txBox="1"/>
      </xdr:nvSpPr>
      <xdr:spPr>
        <a:xfrm>
          <a:off x="863111" y="169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165722</xdr:rowOff>
    </xdr:from>
    <xdr:to>
      <xdr:col>15</xdr:col>
      <xdr:colOff>180975</xdr:colOff>
      <xdr:row>36</xdr:row>
      <xdr:rowOff>19523</xdr:rowOff>
    </xdr:to>
    <xdr:cxnSp macro="">
      <xdr:nvCxnSpPr>
        <xdr:cNvPr id="297" name="直線コネクタ 296"/>
        <xdr:cNvCxnSpPr/>
      </xdr:nvCxnSpPr>
      <xdr:spPr>
        <a:xfrm flipV="1">
          <a:off x="9639300" y="6166472"/>
          <a:ext cx="838200" cy="2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5588</xdr:rowOff>
    </xdr:from>
    <xdr:to>
      <xdr:col>14</xdr:col>
      <xdr:colOff>28575</xdr:colOff>
      <xdr:row>36</xdr:row>
      <xdr:rowOff>19523</xdr:rowOff>
    </xdr:to>
    <xdr:cxnSp macro="">
      <xdr:nvCxnSpPr>
        <xdr:cNvPr id="300" name="直線コネクタ 299"/>
        <xdr:cNvCxnSpPr/>
      </xdr:nvCxnSpPr>
      <xdr:spPr>
        <a:xfrm>
          <a:off x="8750300" y="6177788"/>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5588</xdr:rowOff>
    </xdr:from>
    <xdr:to>
      <xdr:col>12</xdr:col>
      <xdr:colOff>511175</xdr:colOff>
      <xdr:row>37</xdr:row>
      <xdr:rowOff>26</xdr:rowOff>
    </xdr:to>
    <xdr:cxnSp macro="">
      <xdr:nvCxnSpPr>
        <xdr:cNvPr id="303" name="直線コネクタ 302"/>
        <xdr:cNvCxnSpPr/>
      </xdr:nvCxnSpPr>
      <xdr:spPr>
        <a:xfrm flipV="1">
          <a:off x="7861300" y="6177788"/>
          <a:ext cx="889000" cy="1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xdr:rowOff>
    </xdr:from>
    <xdr:to>
      <xdr:col>11</xdr:col>
      <xdr:colOff>307975</xdr:colOff>
      <xdr:row>37</xdr:row>
      <xdr:rowOff>27696</xdr:rowOff>
    </xdr:to>
    <xdr:cxnSp macro="">
      <xdr:nvCxnSpPr>
        <xdr:cNvPr id="306" name="直線コネクタ 305"/>
        <xdr:cNvCxnSpPr/>
      </xdr:nvCxnSpPr>
      <xdr:spPr>
        <a:xfrm flipV="1">
          <a:off x="6972300" y="6343676"/>
          <a:ext cx="889000" cy="2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114922</xdr:rowOff>
    </xdr:from>
    <xdr:to>
      <xdr:col>15</xdr:col>
      <xdr:colOff>231775</xdr:colOff>
      <xdr:row>36</xdr:row>
      <xdr:rowOff>45072</xdr:rowOff>
    </xdr:to>
    <xdr:sp macro="" textlink="">
      <xdr:nvSpPr>
        <xdr:cNvPr id="316" name="円/楕円 315"/>
        <xdr:cNvSpPr/>
      </xdr:nvSpPr>
      <xdr:spPr>
        <a:xfrm>
          <a:off x="10426700" y="61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137799</xdr:rowOff>
    </xdr:from>
    <xdr:ext cx="534377" cy="259045"/>
    <xdr:sp macro="" textlink="">
      <xdr:nvSpPr>
        <xdr:cNvPr id="317" name="補助費等該当値テキスト"/>
        <xdr:cNvSpPr txBox="1"/>
      </xdr:nvSpPr>
      <xdr:spPr>
        <a:xfrm>
          <a:off x="10528300" y="59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140173</xdr:rowOff>
    </xdr:from>
    <xdr:to>
      <xdr:col>14</xdr:col>
      <xdr:colOff>79375</xdr:colOff>
      <xdr:row>36</xdr:row>
      <xdr:rowOff>70323</xdr:rowOff>
    </xdr:to>
    <xdr:sp macro="" textlink="">
      <xdr:nvSpPr>
        <xdr:cNvPr id="318" name="円/楕円 317"/>
        <xdr:cNvSpPr/>
      </xdr:nvSpPr>
      <xdr:spPr>
        <a:xfrm>
          <a:off x="9588500" y="6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86850</xdr:rowOff>
    </xdr:from>
    <xdr:ext cx="534377" cy="259045"/>
    <xdr:sp macro="" textlink="">
      <xdr:nvSpPr>
        <xdr:cNvPr id="319" name="テキスト ボックス 318"/>
        <xdr:cNvSpPr txBox="1"/>
      </xdr:nvSpPr>
      <xdr:spPr>
        <a:xfrm>
          <a:off x="9372111" y="59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66,617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126238</xdr:rowOff>
    </xdr:from>
    <xdr:to>
      <xdr:col>12</xdr:col>
      <xdr:colOff>561975</xdr:colOff>
      <xdr:row>36</xdr:row>
      <xdr:rowOff>56388</xdr:rowOff>
    </xdr:to>
    <xdr:sp macro="" textlink="">
      <xdr:nvSpPr>
        <xdr:cNvPr id="320" name="円/楕円 319"/>
        <xdr:cNvSpPr/>
      </xdr:nvSpPr>
      <xdr:spPr>
        <a:xfrm>
          <a:off x="8699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72915</xdr:rowOff>
    </xdr:from>
    <xdr:ext cx="534377" cy="259045"/>
    <xdr:sp macro="" textlink="">
      <xdr:nvSpPr>
        <xdr:cNvPr id="321" name="テキスト ボックス 320"/>
        <xdr:cNvSpPr txBox="1"/>
      </xdr:nvSpPr>
      <xdr:spPr>
        <a:xfrm>
          <a:off x="8483111" y="59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120676</xdr:rowOff>
    </xdr:from>
    <xdr:to>
      <xdr:col>11</xdr:col>
      <xdr:colOff>358775</xdr:colOff>
      <xdr:row>37</xdr:row>
      <xdr:rowOff>50826</xdr:rowOff>
    </xdr:to>
    <xdr:sp macro="" textlink="">
      <xdr:nvSpPr>
        <xdr:cNvPr id="322" name="円/楕円 321"/>
        <xdr:cNvSpPr/>
      </xdr:nvSpPr>
      <xdr:spPr>
        <a:xfrm>
          <a:off x="7810500" y="62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41953</xdr:rowOff>
    </xdr:from>
    <xdr:ext cx="534377" cy="259045"/>
    <xdr:sp macro="" textlink="">
      <xdr:nvSpPr>
        <xdr:cNvPr id="323" name="テキスト ボックス 322"/>
        <xdr:cNvSpPr txBox="1"/>
      </xdr:nvSpPr>
      <xdr:spPr>
        <a:xfrm>
          <a:off x="7594111" y="63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148346</xdr:rowOff>
    </xdr:from>
    <xdr:to>
      <xdr:col>10</xdr:col>
      <xdr:colOff>155575</xdr:colOff>
      <xdr:row>37</xdr:row>
      <xdr:rowOff>78496</xdr:rowOff>
    </xdr:to>
    <xdr:sp macro="" textlink="">
      <xdr:nvSpPr>
        <xdr:cNvPr id="324" name="円/楕円 323"/>
        <xdr:cNvSpPr/>
      </xdr:nvSpPr>
      <xdr:spPr>
        <a:xfrm>
          <a:off x="6921500" y="63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69623</xdr:rowOff>
    </xdr:from>
    <xdr:ext cx="534377" cy="259045"/>
    <xdr:sp macro="" textlink="">
      <xdr:nvSpPr>
        <xdr:cNvPr id="325" name="テキスト ボックス 324"/>
        <xdr:cNvSpPr txBox="1"/>
      </xdr:nvSpPr>
      <xdr:spPr>
        <a:xfrm>
          <a:off x="6705111" y="641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12767</xdr:rowOff>
    </xdr:from>
    <xdr:to>
      <xdr:col>15</xdr:col>
      <xdr:colOff>180975</xdr:colOff>
      <xdr:row>55</xdr:row>
      <xdr:rowOff>107476</xdr:rowOff>
    </xdr:to>
    <xdr:cxnSp macro="">
      <xdr:nvCxnSpPr>
        <xdr:cNvPr id="352" name="直線コネクタ 351"/>
        <xdr:cNvCxnSpPr/>
      </xdr:nvCxnSpPr>
      <xdr:spPr>
        <a:xfrm flipV="1">
          <a:off x="9639300" y="9271067"/>
          <a:ext cx="838200" cy="26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21130</xdr:rowOff>
    </xdr:from>
    <xdr:to>
      <xdr:col>14</xdr:col>
      <xdr:colOff>28575</xdr:colOff>
      <xdr:row>55</xdr:row>
      <xdr:rowOff>107476</xdr:rowOff>
    </xdr:to>
    <xdr:cxnSp macro="">
      <xdr:nvCxnSpPr>
        <xdr:cNvPr id="355" name="直線コネクタ 354"/>
        <xdr:cNvCxnSpPr/>
      </xdr:nvCxnSpPr>
      <xdr:spPr>
        <a:xfrm>
          <a:off x="8750300" y="9450880"/>
          <a:ext cx="889000" cy="8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21130</xdr:rowOff>
    </xdr:from>
    <xdr:to>
      <xdr:col>12</xdr:col>
      <xdr:colOff>511175</xdr:colOff>
      <xdr:row>55</xdr:row>
      <xdr:rowOff>104642</xdr:rowOff>
    </xdr:to>
    <xdr:cxnSp macro="">
      <xdr:nvCxnSpPr>
        <xdr:cNvPr id="358" name="直線コネクタ 357"/>
        <xdr:cNvCxnSpPr/>
      </xdr:nvCxnSpPr>
      <xdr:spPr>
        <a:xfrm flipV="1">
          <a:off x="7861300" y="9450880"/>
          <a:ext cx="889000" cy="8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104642</xdr:rowOff>
    </xdr:from>
    <xdr:to>
      <xdr:col>11</xdr:col>
      <xdr:colOff>307975</xdr:colOff>
      <xdr:row>57</xdr:row>
      <xdr:rowOff>29058</xdr:rowOff>
    </xdr:to>
    <xdr:cxnSp macro="">
      <xdr:nvCxnSpPr>
        <xdr:cNvPr id="361" name="直線コネクタ 360"/>
        <xdr:cNvCxnSpPr/>
      </xdr:nvCxnSpPr>
      <xdr:spPr>
        <a:xfrm flipV="1">
          <a:off x="6972300" y="9534392"/>
          <a:ext cx="889000" cy="2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133417</xdr:rowOff>
    </xdr:from>
    <xdr:to>
      <xdr:col>15</xdr:col>
      <xdr:colOff>231775</xdr:colOff>
      <xdr:row>54</xdr:row>
      <xdr:rowOff>63567</xdr:rowOff>
    </xdr:to>
    <xdr:sp macro="" textlink="">
      <xdr:nvSpPr>
        <xdr:cNvPr id="371" name="円/楕円 370"/>
        <xdr:cNvSpPr/>
      </xdr:nvSpPr>
      <xdr:spPr>
        <a:xfrm>
          <a:off x="10426700" y="92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156294</xdr:rowOff>
    </xdr:from>
    <xdr:ext cx="599010" cy="259045"/>
    <xdr:sp macro="" textlink="">
      <xdr:nvSpPr>
        <xdr:cNvPr id="372" name="普通建設事業費該当値テキスト"/>
        <xdr:cNvSpPr txBox="1"/>
      </xdr:nvSpPr>
      <xdr:spPr>
        <a:xfrm>
          <a:off x="10528300" y="907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177,763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56676</xdr:rowOff>
    </xdr:from>
    <xdr:to>
      <xdr:col>14</xdr:col>
      <xdr:colOff>79375</xdr:colOff>
      <xdr:row>55</xdr:row>
      <xdr:rowOff>158276</xdr:rowOff>
    </xdr:to>
    <xdr:sp macro="" textlink="">
      <xdr:nvSpPr>
        <xdr:cNvPr id="373" name="円/楕円 372"/>
        <xdr:cNvSpPr/>
      </xdr:nvSpPr>
      <xdr:spPr>
        <a:xfrm>
          <a:off x="9588500" y="94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3353</xdr:rowOff>
    </xdr:from>
    <xdr:ext cx="599010" cy="259045"/>
    <xdr:sp macro="" textlink="">
      <xdr:nvSpPr>
        <xdr:cNvPr id="374" name="テキスト ボックス 373"/>
        <xdr:cNvSpPr txBox="1"/>
      </xdr:nvSpPr>
      <xdr:spPr>
        <a:xfrm>
          <a:off x="9339794" y="926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141780</xdr:rowOff>
    </xdr:from>
    <xdr:to>
      <xdr:col>12</xdr:col>
      <xdr:colOff>561975</xdr:colOff>
      <xdr:row>55</xdr:row>
      <xdr:rowOff>71930</xdr:rowOff>
    </xdr:to>
    <xdr:sp macro="" textlink="">
      <xdr:nvSpPr>
        <xdr:cNvPr id="375" name="円/楕円 374"/>
        <xdr:cNvSpPr/>
      </xdr:nvSpPr>
      <xdr:spPr>
        <a:xfrm>
          <a:off x="8699500" y="94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88457</xdr:rowOff>
    </xdr:from>
    <xdr:ext cx="599010" cy="259045"/>
    <xdr:sp macro="" textlink="">
      <xdr:nvSpPr>
        <xdr:cNvPr id="376" name="テキスト ボックス 375"/>
        <xdr:cNvSpPr txBox="1"/>
      </xdr:nvSpPr>
      <xdr:spPr>
        <a:xfrm>
          <a:off x="8450794" y="917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138,434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53842</xdr:rowOff>
    </xdr:from>
    <xdr:to>
      <xdr:col>11</xdr:col>
      <xdr:colOff>358775</xdr:colOff>
      <xdr:row>55</xdr:row>
      <xdr:rowOff>155442</xdr:rowOff>
    </xdr:to>
    <xdr:sp macro="" textlink="">
      <xdr:nvSpPr>
        <xdr:cNvPr id="377" name="円/楕円 376"/>
        <xdr:cNvSpPr/>
      </xdr:nvSpPr>
      <xdr:spPr>
        <a:xfrm>
          <a:off x="7810500" y="9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519</xdr:rowOff>
    </xdr:from>
    <xdr:ext cx="599010" cy="259045"/>
    <xdr:sp macro="" textlink="">
      <xdr:nvSpPr>
        <xdr:cNvPr id="378" name="テキスト ボックス 377"/>
        <xdr:cNvSpPr txBox="1"/>
      </xdr:nvSpPr>
      <xdr:spPr>
        <a:xfrm>
          <a:off x="7561794" y="925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120,168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149708</xdr:rowOff>
    </xdr:from>
    <xdr:to>
      <xdr:col>10</xdr:col>
      <xdr:colOff>155575</xdr:colOff>
      <xdr:row>57</xdr:row>
      <xdr:rowOff>79858</xdr:rowOff>
    </xdr:to>
    <xdr:sp macro="" textlink="">
      <xdr:nvSpPr>
        <xdr:cNvPr id="379" name="円/楕円 378"/>
        <xdr:cNvSpPr/>
      </xdr:nvSpPr>
      <xdr:spPr>
        <a:xfrm>
          <a:off x="6921500" y="97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70985</xdr:rowOff>
    </xdr:from>
    <xdr:ext cx="534377" cy="259045"/>
    <xdr:sp macro="" textlink="">
      <xdr:nvSpPr>
        <xdr:cNvPr id="380" name="テキスト ボックス 379"/>
        <xdr:cNvSpPr txBox="1"/>
      </xdr:nvSpPr>
      <xdr:spPr>
        <a:xfrm>
          <a:off x="6705111" y="98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149515</xdr:rowOff>
    </xdr:from>
    <xdr:to>
      <xdr:col>15</xdr:col>
      <xdr:colOff>180975</xdr:colOff>
      <xdr:row>77</xdr:row>
      <xdr:rowOff>24242</xdr:rowOff>
    </xdr:to>
    <xdr:cxnSp macro="">
      <xdr:nvCxnSpPr>
        <xdr:cNvPr id="409" name="直線コネクタ 408"/>
        <xdr:cNvCxnSpPr/>
      </xdr:nvCxnSpPr>
      <xdr:spPr>
        <a:xfrm flipV="1">
          <a:off x="9639300" y="13008265"/>
          <a:ext cx="838200" cy="2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82169</xdr:rowOff>
    </xdr:from>
    <xdr:to>
      <xdr:col>14</xdr:col>
      <xdr:colOff>28575</xdr:colOff>
      <xdr:row>77</xdr:row>
      <xdr:rowOff>24242</xdr:rowOff>
    </xdr:to>
    <xdr:cxnSp macro="">
      <xdr:nvCxnSpPr>
        <xdr:cNvPr id="412" name="直線コネクタ 411"/>
        <xdr:cNvCxnSpPr/>
      </xdr:nvCxnSpPr>
      <xdr:spPr>
        <a:xfrm>
          <a:off x="8750300" y="13112369"/>
          <a:ext cx="889000" cy="11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98715</xdr:rowOff>
    </xdr:from>
    <xdr:to>
      <xdr:col>15</xdr:col>
      <xdr:colOff>231775</xdr:colOff>
      <xdr:row>76</xdr:row>
      <xdr:rowOff>28865</xdr:rowOff>
    </xdr:to>
    <xdr:sp macro="" textlink="">
      <xdr:nvSpPr>
        <xdr:cNvPr id="422" name="円/楕円 421"/>
        <xdr:cNvSpPr/>
      </xdr:nvSpPr>
      <xdr:spPr>
        <a:xfrm>
          <a:off x="10426700" y="1295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121592</xdr:rowOff>
    </xdr:from>
    <xdr:ext cx="534377" cy="259045"/>
    <xdr:sp macro="" textlink="">
      <xdr:nvSpPr>
        <xdr:cNvPr id="423" name="普通建設事業費 （ うち新規整備　）該当値テキスト"/>
        <xdr:cNvSpPr txBox="1"/>
      </xdr:nvSpPr>
      <xdr:spPr>
        <a:xfrm>
          <a:off x="10528300" y="1280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144892</xdr:rowOff>
    </xdr:from>
    <xdr:to>
      <xdr:col>14</xdr:col>
      <xdr:colOff>79375</xdr:colOff>
      <xdr:row>77</xdr:row>
      <xdr:rowOff>75042</xdr:rowOff>
    </xdr:to>
    <xdr:sp macro="" textlink="">
      <xdr:nvSpPr>
        <xdr:cNvPr id="424" name="円/楕円 423"/>
        <xdr:cNvSpPr/>
      </xdr:nvSpPr>
      <xdr:spPr>
        <a:xfrm>
          <a:off x="9588500" y="1317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91569</xdr:rowOff>
    </xdr:from>
    <xdr:ext cx="534377" cy="259045"/>
    <xdr:sp macro="" textlink="">
      <xdr:nvSpPr>
        <xdr:cNvPr id="425" name="テキスト ボックス 424"/>
        <xdr:cNvSpPr txBox="1"/>
      </xdr:nvSpPr>
      <xdr:spPr>
        <a:xfrm>
          <a:off x="9372111" y="1295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31369</xdr:rowOff>
    </xdr:from>
    <xdr:to>
      <xdr:col>12</xdr:col>
      <xdr:colOff>561975</xdr:colOff>
      <xdr:row>76</xdr:row>
      <xdr:rowOff>132969</xdr:rowOff>
    </xdr:to>
    <xdr:sp macro="" textlink="">
      <xdr:nvSpPr>
        <xdr:cNvPr id="426" name="円/楕円 425"/>
        <xdr:cNvSpPr/>
      </xdr:nvSpPr>
      <xdr:spPr>
        <a:xfrm>
          <a:off x="8699500" y="130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149496</xdr:rowOff>
    </xdr:from>
    <xdr:ext cx="534377" cy="259045"/>
    <xdr:sp macro="" textlink="">
      <xdr:nvSpPr>
        <xdr:cNvPr id="427" name="テキスト ボックス 426"/>
        <xdr:cNvSpPr txBox="1"/>
      </xdr:nvSpPr>
      <xdr:spPr>
        <a:xfrm>
          <a:off x="8483111" y="1283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18507</xdr:rowOff>
    </xdr:from>
    <xdr:to>
      <xdr:col>15</xdr:col>
      <xdr:colOff>180975</xdr:colOff>
      <xdr:row>96</xdr:row>
      <xdr:rowOff>28372</xdr:rowOff>
    </xdr:to>
    <xdr:cxnSp macro="">
      <xdr:nvCxnSpPr>
        <xdr:cNvPr id="452" name="直線コネクタ 451"/>
        <xdr:cNvCxnSpPr/>
      </xdr:nvCxnSpPr>
      <xdr:spPr>
        <a:xfrm flipV="1">
          <a:off x="9639300" y="16306257"/>
          <a:ext cx="838200" cy="18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28372</xdr:rowOff>
    </xdr:from>
    <xdr:to>
      <xdr:col>14</xdr:col>
      <xdr:colOff>28575</xdr:colOff>
      <xdr:row>96</xdr:row>
      <xdr:rowOff>54456</xdr:rowOff>
    </xdr:to>
    <xdr:cxnSp macro="">
      <xdr:nvCxnSpPr>
        <xdr:cNvPr id="455" name="直線コネクタ 454"/>
        <xdr:cNvCxnSpPr/>
      </xdr:nvCxnSpPr>
      <xdr:spPr>
        <a:xfrm flipV="1">
          <a:off x="8750300" y="16487572"/>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139157</xdr:rowOff>
    </xdr:from>
    <xdr:to>
      <xdr:col>15</xdr:col>
      <xdr:colOff>231775</xdr:colOff>
      <xdr:row>95</xdr:row>
      <xdr:rowOff>69307</xdr:rowOff>
    </xdr:to>
    <xdr:sp macro="" textlink="">
      <xdr:nvSpPr>
        <xdr:cNvPr id="465" name="円/楕円 464"/>
        <xdr:cNvSpPr/>
      </xdr:nvSpPr>
      <xdr:spPr>
        <a:xfrm>
          <a:off x="10426700" y="162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162034</xdr:rowOff>
    </xdr:from>
    <xdr:ext cx="534377" cy="259045"/>
    <xdr:sp macro="" textlink="">
      <xdr:nvSpPr>
        <xdr:cNvPr id="466" name="普通建設事業費 （ うち更新整備　）該当値テキスト"/>
        <xdr:cNvSpPr txBox="1"/>
      </xdr:nvSpPr>
      <xdr:spPr>
        <a:xfrm>
          <a:off x="10528300" y="1610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91,206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149022</xdr:rowOff>
    </xdr:from>
    <xdr:to>
      <xdr:col>14</xdr:col>
      <xdr:colOff>79375</xdr:colOff>
      <xdr:row>96</xdr:row>
      <xdr:rowOff>79172</xdr:rowOff>
    </xdr:to>
    <xdr:sp macro="" textlink="">
      <xdr:nvSpPr>
        <xdr:cNvPr id="467" name="円/楕円 466"/>
        <xdr:cNvSpPr/>
      </xdr:nvSpPr>
      <xdr:spPr>
        <a:xfrm>
          <a:off x="9588500" y="164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95699</xdr:rowOff>
    </xdr:from>
    <xdr:ext cx="534377" cy="259045"/>
    <xdr:sp macro="" textlink="">
      <xdr:nvSpPr>
        <xdr:cNvPr id="468" name="テキスト ボックス 467"/>
        <xdr:cNvSpPr txBox="1"/>
      </xdr:nvSpPr>
      <xdr:spPr>
        <a:xfrm>
          <a:off x="9372111" y="162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3656</xdr:rowOff>
    </xdr:from>
    <xdr:to>
      <xdr:col>12</xdr:col>
      <xdr:colOff>561975</xdr:colOff>
      <xdr:row>96</xdr:row>
      <xdr:rowOff>105256</xdr:rowOff>
    </xdr:to>
    <xdr:sp macro="" textlink="">
      <xdr:nvSpPr>
        <xdr:cNvPr id="469" name="円/楕円 468"/>
        <xdr:cNvSpPr/>
      </xdr:nvSpPr>
      <xdr:spPr>
        <a:xfrm>
          <a:off x="8699500" y="164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121783</xdr:rowOff>
    </xdr:from>
    <xdr:ext cx="534377" cy="259045"/>
    <xdr:sp macro="" textlink="">
      <xdr:nvSpPr>
        <xdr:cNvPr id="470" name="テキスト ボックス 469"/>
        <xdr:cNvSpPr txBox="1"/>
      </xdr:nvSpPr>
      <xdr:spPr>
        <a:xfrm>
          <a:off x="8483111" y="1623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39002</xdr:rowOff>
    </xdr:from>
    <xdr:to>
      <xdr:col>23</xdr:col>
      <xdr:colOff>517525</xdr:colOff>
      <xdr:row>36</xdr:row>
      <xdr:rowOff>154673</xdr:rowOff>
    </xdr:to>
    <xdr:cxnSp macro="">
      <xdr:nvCxnSpPr>
        <xdr:cNvPr id="497" name="直線コネクタ 496"/>
        <xdr:cNvCxnSpPr/>
      </xdr:nvCxnSpPr>
      <xdr:spPr>
        <a:xfrm flipV="1">
          <a:off x="15481300" y="6211202"/>
          <a:ext cx="8382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154673</xdr:rowOff>
    </xdr:from>
    <xdr:to>
      <xdr:col>22</xdr:col>
      <xdr:colOff>365125</xdr:colOff>
      <xdr:row>37</xdr:row>
      <xdr:rowOff>106827</xdr:rowOff>
    </xdr:to>
    <xdr:cxnSp macro="">
      <xdr:nvCxnSpPr>
        <xdr:cNvPr id="500" name="直線コネクタ 499"/>
        <xdr:cNvCxnSpPr/>
      </xdr:nvCxnSpPr>
      <xdr:spPr>
        <a:xfrm flipV="1">
          <a:off x="14592300" y="6326873"/>
          <a:ext cx="889000" cy="1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106827</xdr:rowOff>
    </xdr:from>
    <xdr:to>
      <xdr:col>21</xdr:col>
      <xdr:colOff>161925</xdr:colOff>
      <xdr:row>38</xdr:row>
      <xdr:rowOff>8210</xdr:rowOff>
    </xdr:to>
    <xdr:cxnSp macro="">
      <xdr:nvCxnSpPr>
        <xdr:cNvPr id="503" name="直線コネクタ 502"/>
        <xdr:cNvCxnSpPr/>
      </xdr:nvCxnSpPr>
      <xdr:spPr>
        <a:xfrm flipV="1">
          <a:off x="13703300" y="6450477"/>
          <a:ext cx="889000" cy="7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8210</xdr:rowOff>
    </xdr:from>
    <xdr:to>
      <xdr:col>19</xdr:col>
      <xdr:colOff>644525</xdr:colOff>
      <xdr:row>38</xdr:row>
      <xdr:rowOff>73200</xdr:rowOff>
    </xdr:to>
    <xdr:cxnSp macro="">
      <xdr:nvCxnSpPr>
        <xdr:cNvPr id="506" name="直線コネクタ 505"/>
        <xdr:cNvCxnSpPr/>
      </xdr:nvCxnSpPr>
      <xdr:spPr>
        <a:xfrm flipV="1">
          <a:off x="12814300" y="6523310"/>
          <a:ext cx="889000" cy="6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159652</xdr:rowOff>
    </xdr:from>
    <xdr:to>
      <xdr:col>23</xdr:col>
      <xdr:colOff>568325</xdr:colOff>
      <xdr:row>36</xdr:row>
      <xdr:rowOff>89802</xdr:rowOff>
    </xdr:to>
    <xdr:sp macro="" textlink="">
      <xdr:nvSpPr>
        <xdr:cNvPr id="516" name="円/楕円 515"/>
        <xdr:cNvSpPr/>
      </xdr:nvSpPr>
      <xdr:spPr>
        <a:xfrm>
          <a:off x="16268700" y="61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11079</xdr:rowOff>
    </xdr:from>
    <xdr:ext cx="534377" cy="259045"/>
    <xdr:sp macro="" textlink="">
      <xdr:nvSpPr>
        <xdr:cNvPr id="517" name="災害復旧事業費該当値テキスト"/>
        <xdr:cNvSpPr txBox="1"/>
      </xdr:nvSpPr>
      <xdr:spPr>
        <a:xfrm>
          <a:off x="16370300" y="60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103873</xdr:rowOff>
    </xdr:from>
    <xdr:to>
      <xdr:col>22</xdr:col>
      <xdr:colOff>415925</xdr:colOff>
      <xdr:row>37</xdr:row>
      <xdr:rowOff>34023</xdr:rowOff>
    </xdr:to>
    <xdr:sp macro="" textlink="">
      <xdr:nvSpPr>
        <xdr:cNvPr id="518" name="円/楕円 517"/>
        <xdr:cNvSpPr/>
      </xdr:nvSpPr>
      <xdr:spPr>
        <a:xfrm>
          <a:off x="15430500" y="627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50550</xdr:rowOff>
    </xdr:from>
    <xdr:ext cx="534377" cy="259045"/>
    <xdr:sp macro="" textlink="">
      <xdr:nvSpPr>
        <xdr:cNvPr id="519" name="テキスト ボックス 518"/>
        <xdr:cNvSpPr txBox="1"/>
      </xdr:nvSpPr>
      <xdr:spPr>
        <a:xfrm>
          <a:off x="15214111" y="605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56027</xdr:rowOff>
    </xdr:from>
    <xdr:to>
      <xdr:col>21</xdr:col>
      <xdr:colOff>212725</xdr:colOff>
      <xdr:row>37</xdr:row>
      <xdr:rowOff>157627</xdr:rowOff>
    </xdr:to>
    <xdr:sp macro="" textlink="">
      <xdr:nvSpPr>
        <xdr:cNvPr id="520" name="円/楕円 519"/>
        <xdr:cNvSpPr/>
      </xdr:nvSpPr>
      <xdr:spPr>
        <a:xfrm>
          <a:off x="14541500" y="63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2704</xdr:rowOff>
    </xdr:from>
    <xdr:ext cx="469744" cy="259045"/>
    <xdr:sp macro="" textlink="">
      <xdr:nvSpPr>
        <xdr:cNvPr id="521" name="テキスト ボックス 520"/>
        <xdr:cNvSpPr txBox="1"/>
      </xdr:nvSpPr>
      <xdr:spPr>
        <a:xfrm>
          <a:off x="14357427" y="61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128859</xdr:rowOff>
    </xdr:from>
    <xdr:to>
      <xdr:col>20</xdr:col>
      <xdr:colOff>9525</xdr:colOff>
      <xdr:row>38</xdr:row>
      <xdr:rowOff>59009</xdr:rowOff>
    </xdr:to>
    <xdr:sp macro="" textlink="">
      <xdr:nvSpPr>
        <xdr:cNvPr id="522" name="円/楕円 521"/>
        <xdr:cNvSpPr/>
      </xdr:nvSpPr>
      <xdr:spPr>
        <a:xfrm>
          <a:off x="13652500" y="647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50137</xdr:rowOff>
    </xdr:from>
    <xdr:ext cx="469744" cy="259045"/>
    <xdr:sp macro="" textlink="">
      <xdr:nvSpPr>
        <xdr:cNvPr id="523" name="テキスト ボックス 522"/>
        <xdr:cNvSpPr txBox="1"/>
      </xdr:nvSpPr>
      <xdr:spPr>
        <a:xfrm>
          <a:off x="13468427" y="656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22400</xdr:rowOff>
    </xdr:from>
    <xdr:to>
      <xdr:col>18</xdr:col>
      <xdr:colOff>492125</xdr:colOff>
      <xdr:row>38</xdr:row>
      <xdr:rowOff>124000</xdr:rowOff>
    </xdr:to>
    <xdr:sp macro="" textlink="">
      <xdr:nvSpPr>
        <xdr:cNvPr id="524" name="円/楕円 523"/>
        <xdr:cNvSpPr/>
      </xdr:nvSpPr>
      <xdr:spPr>
        <a:xfrm>
          <a:off x="12763500" y="65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115127</xdr:rowOff>
    </xdr:from>
    <xdr:ext cx="469744" cy="259045"/>
    <xdr:sp macro="" textlink="">
      <xdr:nvSpPr>
        <xdr:cNvPr id="525" name="テキスト ボックス 524"/>
        <xdr:cNvSpPr txBox="1"/>
      </xdr:nvSpPr>
      <xdr:spPr>
        <a:xfrm>
          <a:off x="12579427" y="663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36313</xdr:rowOff>
    </xdr:from>
    <xdr:to>
      <xdr:col>23</xdr:col>
      <xdr:colOff>517525</xdr:colOff>
      <xdr:row>77</xdr:row>
      <xdr:rowOff>63047</xdr:rowOff>
    </xdr:to>
    <xdr:cxnSp macro="">
      <xdr:nvCxnSpPr>
        <xdr:cNvPr id="611" name="直線コネクタ 610"/>
        <xdr:cNvCxnSpPr/>
      </xdr:nvCxnSpPr>
      <xdr:spPr>
        <a:xfrm>
          <a:off x="15481300" y="13237963"/>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36313</xdr:rowOff>
    </xdr:from>
    <xdr:to>
      <xdr:col>22</xdr:col>
      <xdr:colOff>365125</xdr:colOff>
      <xdr:row>77</xdr:row>
      <xdr:rowOff>37539</xdr:rowOff>
    </xdr:to>
    <xdr:cxnSp macro="">
      <xdr:nvCxnSpPr>
        <xdr:cNvPr id="614" name="直線コネクタ 613"/>
        <xdr:cNvCxnSpPr/>
      </xdr:nvCxnSpPr>
      <xdr:spPr>
        <a:xfrm flipV="1">
          <a:off x="14592300" y="13237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37539</xdr:rowOff>
    </xdr:from>
    <xdr:to>
      <xdr:col>21</xdr:col>
      <xdr:colOff>161925</xdr:colOff>
      <xdr:row>77</xdr:row>
      <xdr:rowOff>49033</xdr:rowOff>
    </xdr:to>
    <xdr:cxnSp macro="">
      <xdr:nvCxnSpPr>
        <xdr:cNvPr id="617" name="直線コネクタ 616"/>
        <xdr:cNvCxnSpPr/>
      </xdr:nvCxnSpPr>
      <xdr:spPr>
        <a:xfrm flipV="1">
          <a:off x="13703300" y="13239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46568</xdr:rowOff>
    </xdr:from>
    <xdr:to>
      <xdr:col>19</xdr:col>
      <xdr:colOff>644525</xdr:colOff>
      <xdr:row>77</xdr:row>
      <xdr:rowOff>49033</xdr:rowOff>
    </xdr:to>
    <xdr:cxnSp macro="">
      <xdr:nvCxnSpPr>
        <xdr:cNvPr id="620" name="直線コネクタ 619"/>
        <xdr:cNvCxnSpPr/>
      </xdr:nvCxnSpPr>
      <xdr:spPr>
        <a:xfrm>
          <a:off x="12814300" y="1324821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12247</xdr:rowOff>
    </xdr:from>
    <xdr:to>
      <xdr:col>23</xdr:col>
      <xdr:colOff>568325</xdr:colOff>
      <xdr:row>77</xdr:row>
      <xdr:rowOff>113847</xdr:rowOff>
    </xdr:to>
    <xdr:sp macro="" textlink="">
      <xdr:nvSpPr>
        <xdr:cNvPr id="630" name="円/楕円 629"/>
        <xdr:cNvSpPr/>
      </xdr:nvSpPr>
      <xdr:spPr>
        <a:xfrm>
          <a:off x="16268700" y="1321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35124</xdr:rowOff>
    </xdr:from>
    <xdr:ext cx="534377" cy="259045"/>
    <xdr:sp macro="" textlink="">
      <xdr:nvSpPr>
        <xdr:cNvPr id="631" name="公債費該当値テキスト"/>
        <xdr:cNvSpPr txBox="1"/>
      </xdr:nvSpPr>
      <xdr:spPr>
        <a:xfrm>
          <a:off x="16370300" y="1306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156963</xdr:rowOff>
    </xdr:from>
    <xdr:to>
      <xdr:col>22</xdr:col>
      <xdr:colOff>415925</xdr:colOff>
      <xdr:row>77</xdr:row>
      <xdr:rowOff>87113</xdr:rowOff>
    </xdr:to>
    <xdr:sp macro="" textlink="">
      <xdr:nvSpPr>
        <xdr:cNvPr id="632" name="円/楕円 631"/>
        <xdr:cNvSpPr/>
      </xdr:nvSpPr>
      <xdr:spPr>
        <a:xfrm>
          <a:off x="15430500" y="1318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103639</xdr:rowOff>
    </xdr:from>
    <xdr:ext cx="534377" cy="259045"/>
    <xdr:sp macro="" textlink="">
      <xdr:nvSpPr>
        <xdr:cNvPr id="633" name="テキスト ボックス 632"/>
        <xdr:cNvSpPr txBox="1"/>
      </xdr:nvSpPr>
      <xdr:spPr>
        <a:xfrm>
          <a:off x="15214111" y="1296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158189</xdr:rowOff>
    </xdr:from>
    <xdr:to>
      <xdr:col>21</xdr:col>
      <xdr:colOff>212725</xdr:colOff>
      <xdr:row>77</xdr:row>
      <xdr:rowOff>88339</xdr:rowOff>
    </xdr:to>
    <xdr:sp macro="" textlink="">
      <xdr:nvSpPr>
        <xdr:cNvPr id="634" name="円/楕円 633"/>
        <xdr:cNvSpPr/>
      </xdr:nvSpPr>
      <xdr:spPr>
        <a:xfrm>
          <a:off x="14541500" y="131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104866</xdr:rowOff>
    </xdr:from>
    <xdr:ext cx="534377" cy="259045"/>
    <xdr:sp macro="" textlink="">
      <xdr:nvSpPr>
        <xdr:cNvPr id="635" name="テキスト ボックス 634"/>
        <xdr:cNvSpPr txBox="1"/>
      </xdr:nvSpPr>
      <xdr:spPr>
        <a:xfrm>
          <a:off x="14325111" y="1296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169683</xdr:rowOff>
    </xdr:from>
    <xdr:to>
      <xdr:col>20</xdr:col>
      <xdr:colOff>9525</xdr:colOff>
      <xdr:row>77</xdr:row>
      <xdr:rowOff>99833</xdr:rowOff>
    </xdr:to>
    <xdr:sp macro="" textlink="">
      <xdr:nvSpPr>
        <xdr:cNvPr id="636" name="円/楕円 635"/>
        <xdr:cNvSpPr/>
      </xdr:nvSpPr>
      <xdr:spPr>
        <a:xfrm>
          <a:off x="13652500" y="131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116360</xdr:rowOff>
    </xdr:from>
    <xdr:ext cx="534377" cy="259045"/>
    <xdr:sp macro="" textlink="">
      <xdr:nvSpPr>
        <xdr:cNvPr id="637" name="テキスト ボックス 636"/>
        <xdr:cNvSpPr txBox="1"/>
      </xdr:nvSpPr>
      <xdr:spPr>
        <a:xfrm>
          <a:off x="13436111" y="12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167218</xdr:rowOff>
    </xdr:from>
    <xdr:to>
      <xdr:col>18</xdr:col>
      <xdr:colOff>492125</xdr:colOff>
      <xdr:row>77</xdr:row>
      <xdr:rowOff>97368</xdr:rowOff>
    </xdr:to>
    <xdr:sp macro="" textlink="">
      <xdr:nvSpPr>
        <xdr:cNvPr id="638" name="円/楕円 637"/>
        <xdr:cNvSpPr/>
      </xdr:nvSpPr>
      <xdr:spPr>
        <a:xfrm>
          <a:off x="12763500" y="131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113895</xdr:rowOff>
    </xdr:from>
    <xdr:ext cx="534377" cy="259045"/>
    <xdr:sp macro="" textlink="">
      <xdr:nvSpPr>
        <xdr:cNvPr id="639" name="テキスト ボックス 638"/>
        <xdr:cNvSpPr txBox="1"/>
      </xdr:nvSpPr>
      <xdr:spPr>
        <a:xfrm>
          <a:off x="12547111" y="129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158285</xdr:rowOff>
    </xdr:from>
    <xdr:to>
      <xdr:col>23</xdr:col>
      <xdr:colOff>517525</xdr:colOff>
      <xdr:row>98</xdr:row>
      <xdr:rowOff>2053</xdr:rowOff>
    </xdr:to>
    <xdr:cxnSp macro="">
      <xdr:nvCxnSpPr>
        <xdr:cNvPr id="668" name="直線コネクタ 667"/>
        <xdr:cNvCxnSpPr/>
      </xdr:nvCxnSpPr>
      <xdr:spPr>
        <a:xfrm>
          <a:off x="15481300" y="16788935"/>
          <a:ext cx="838200" cy="1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158285</xdr:rowOff>
    </xdr:from>
    <xdr:to>
      <xdr:col>22</xdr:col>
      <xdr:colOff>365125</xdr:colOff>
      <xdr:row>98</xdr:row>
      <xdr:rowOff>28074</xdr:rowOff>
    </xdr:to>
    <xdr:cxnSp macro="">
      <xdr:nvCxnSpPr>
        <xdr:cNvPr id="671" name="直線コネクタ 670"/>
        <xdr:cNvCxnSpPr/>
      </xdr:nvCxnSpPr>
      <xdr:spPr>
        <a:xfrm flipV="1">
          <a:off x="14592300" y="16788935"/>
          <a:ext cx="8890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92007</xdr:rowOff>
    </xdr:from>
    <xdr:to>
      <xdr:col>21</xdr:col>
      <xdr:colOff>161925</xdr:colOff>
      <xdr:row>98</xdr:row>
      <xdr:rowOff>28074</xdr:rowOff>
    </xdr:to>
    <xdr:cxnSp macro="">
      <xdr:nvCxnSpPr>
        <xdr:cNvPr id="674" name="直線コネクタ 673"/>
        <xdr:cNvCxnSpPr/>
      </xdr:nvCxnSpPr>
      <xdr:spPr>
        <a:xfrm>
          <a:off x="13703300" y="16722657"/>
          <a:ext cx="889000" cy="10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92007</xdr:rowOff>
    </xdr:from>
    <xdr:to>
      <xdr:col>19</xdr:col>
      <xdr:colOff>644525</xdr:colOff>
      <xdr:row>98</xdr:row>
      <xdr:rowOff>66342</xdr:rowOff>
    </xdr:to>
    <xdr:cxnSp macro="">
      <xdr:nvCxnSpPr>
        <xdr:cNvPr id="677" name="直線コネクタ 676"/>
        <xdr:cNvCxnSpPr/>
      </xdr:nvCxnSpPr>
      <xdr:spPr>
        <a:xfrm flipV="1">
          <a:off x="12814300" y="16722657"/>
          <a:ext cx="889000" cy="1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122703</xdr:rowOff>
    </xdr:from>
    <xdr:to>
      <xdr:col>23</xdr:col>
      <xdr:colOff>568325</xdr:colOff>
      <xdr:row>98</xdr:row>
      <xdr:rowOff>52853</xdr:rowOff>
    </xdr:to>
    <xdr:sp macro="" textlink="">
      <xdr:nvSpPr>
        <xdr:cNvPr id="687" name="円/楕円 686"/>
        <xdr:cNvSpPr/>
      </xdr:nvSpPr>
      <xdr:spPr>
        <a:xfrm>
          <a:off x="16268700" y="167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145580</xdr:rowOff>
    </xdr:from>
    <xdr:ext cx="534377" cy="259045"/>
    <xdr:sp macro="" textlink="">
      <xdr:nvSpPr>
        <xdr:cNvPr id="688" name="積立金該当値テキスト"/>
        <xdr:cNvSpPr txBox="1"/>
      </xdr:nvSpPr>
      <xdr:spPr>
        <a:xfrm>
          <a:off x="16370300" y="166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107485</xdr:rowOff>
    </xdr:from>
    <xdr:to>
      <xdr:col>22</xdr:col>
      <xdr:colOff>415925</xdr:colOff>
      <xdr:row>98</xdr:row>
      <xdr:rowOff>37635</xdr:rowOff>
    </xdr:to>
    <xdr:sp macro="" textlink="">
      <xdr:nvSpPr>
        <xdr:cNvPr id="689" name="円/楕円 688"/>
        <xdr:cNvSpPr/>
      </xdr:nvSpPr>
      <xdr:spPr>
        <a:xfrm>
          <a:off x="15430500" y="167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54162</xdr:rowOff>
    </xdr:from>
    <xdr:ext cx="534377" cy="259045"/>
    <xdr:sp macro="" textlink="">
      <xdr:nvSpPr>
        <xdr:cNvPr id="690" name="テキスト ボックス 689"/>
        <xdr:cNvSpPr txBox="1"/>
      </xdr:nvSpPr>
      <xdr:spPr>
        <a:xfrm>
          <a:off x="15214111" y="165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148724</xdr:rowOff>
    </xdr:from>
    <xdr:to>
      <xdr:col>21</xdr:col>
      <xdr:colOff>212725</xdr:colOff>
      <xdr:row>98</xdr:row>
      <xdr:rowOff>78874</xdr:rowOff>
    </xdr:to>
    <xdr:sp macro="" textlink="">
      <xdr:nvSpPr>
        <xdr:cNvPr id="691" name="円/楕円 690"/>
        <xdr:cNvSpPr/>
      </xdr:nvSpPr>
      <xdr:spPr>
        <a:xfrm>
          <a:off x="14541500" y="167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70001</xdr:rowOff>
    </xdr:from>
    <xdr:ext cx="534377" cy="259045"/>
    <xdr:sp macro="" textlink="">
      <xdr:nvSpPr>
        <xdr:cNvPr id="692" name="テキスト ボックス 691"/>
        <xdr:cNvSpPr txBox="1"/>
      </xdr:nvSpPr>
      <xdr:spPr>
        <a:xfrm>
          <a:off x="14325111" y="168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41207</xdr:rowOff>
    </xdr:from>
    <xdr:to>
      <xdr:col>20</xdr:col>
      <xdr:colOff>9525</xdr:colOff>
      <xdr:row>97</xdr:row>
      <xdr:rowOff>142807</xdr:rowOff>
    </xdr:to>
    <xdr:sp macro="" textlink="">
      <xdr:nvSpPr>
        <xdr:cNvPr id="693" name="円/楕円 692"/>
        <xdr:cNvSpPr/>
      </xdr:nvSpPr>
      <xdr:spPr>
        <a:xfrm>
          <a:off x="13652500" y="166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159334</xdr:rowOff>
    </xdr:from>
    <xdr:ext cx="534377" cy="259045"/>
    <xdr:sp macro="" textlink="">
      <xdr:nvSpPr>
        <xdr:cNvPr id="694" name="テキスト ボックス 693"/>
        <xdr:cNvSpPr txBox="1"/>
      </xdr:nvSpPr>
      <xdr:spPr>
        <a:xfrm>
          <a:off x="13436111" y="1644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15542</xdr:rowOff>
    </xdr:from>
    <xdr:to>
      <xdr:col>18</xdr:col>
      <xdr:colOff>492125</xdr:colOff>
      <xdr:row>98</xdr:row>
      <xdr:rowOff>117142</xdr:rowOff>
    </xdr:to>
    <xdr:sp macro="" textlink="">
      <xdr:nvSpPr>
        <xdr:cNvPr id="695" name="円/楕円 694"/>
        <xdr:cNvSpPr/>
      </xdr:nvSpPr>
      <xdr:spPr>
        <a:xfrm>
          <a:off x="12763500" y="168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108269</xdr:rowOff>
    </xdr:from>
    <xdr:ext cx="534377" cy="259045"/>
    <xdr:sp macro="" textlink="">
      <xdr:nvSpPr>
        <xdr:cNvPr id="696" name="テキスト ボックス 695"/>
        <xdr:cNvSpPr txBox="1"/>
      </xdr:nvSpPr>
      <xdr:spPr>
        <a:xfrm>
          <a:off x="12547111" y="169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40469</xdr:rowOff>
    </xdr:from>
    <xdr:to>
      <xdr:col>32</xdr:col>
      <xdr:colOff>187325</xdr:colOff>
      <xdr:row>39</xdr:row>
      <xdr:rowOff>44012</xdr:rowOff>
    </xdr:to>
    <xdr:cxnSp macro="">
      <xdr:nvCxnSpPr>
        <xdr:cNvPr id="725" name="直線コネクタ 724"/>
        <xdr:cNvCxnSpPr/>
      </xdr:nvCxnSpPr>
      <xdr:spPr>
        <a:xfrm flipV="1">
          <a:off x="21323300" y="6727019"/>
          <a:ext cx="8382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145053</xdr:rowOff>
    </xdr:from>
    <xdr:to>
      <xdr:col>31</xdr:col>
      <xdr:colOff>34925</xdr:colOff>
      <xdr:row>39</xdr:row>
      <xdr:rowOff>44012</xdr:rowOff>
    </xdr:to>
    <xdr:cxnSp macro="">
      <xdr:nvCxnSpPr>
        <xdr:cNvPr id="728" name="直線コネクタ 727"/>
        <xdr:cNvCxnSpPr/>
      </xdr:nvCxnSpPr>
      <xdr:spPr>
        <a:xfrm>
          <a:off x="20434300" y="6660153"/>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54089</xdr:rowOff>
    </xdr:from>
    <xdr:to>
      <xdr:col>29</xdr:col>
      <xdr:colOff>517525</xdr:colOff>
      <xdr:row>38</xdr:row>
      <xdr:rowOff>145053</xdr:rowOff>
    </xdr:to>
    <xdr:cxnSp macro="">
      <xdr:nvCxnSpPr>
        <xdr:cNvPr id="731" name="直線コネクタ 730"/>
        <xdr:cNvCxnSpPr/>
      </xdr:nvCxnSpPr>
      <xdr:spPr>
        <a:xfrm>
          <a:off x="19545300" y="6569189"/>
          <a:ext cx="889000" cy="9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54089</xdr:rowOff>
    </xdr:from>
    <xdr:to>
      <xdr:col>28</xdr:col>
      <xdr:colOff>314325</xdr:colOff>
      <xdr:row>38</xdr:row>
      <xdr:rowOff>159588</xdr:rowOff>
    </xdr:to>
    <xdr:cxnSp macro="">
      <xdr:nvCxnSpPr>
        <xdr:cNvPr id="734" name="直線コネクタ 733"/>
        <xdr:cNvCxnSpPr/>
      </xdr:nvCxnSpPr>
      <xdr:spPr>
        <a:xfrm flipV="1">
          <a:off x="18656300" y="6569189"/>
          <a:ext cx="889000" cy="10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161119</xdr:rowOff>
    </xdr:from>
    <xdr:to>
      <xdr:col>32</xdr:col>
      <xdr:colOff>238125</xdr:colOff>
      <xdr:row>39</xdr:row>
      <xdr:rowOff>91269</xdr:rowOff>
    </xdr:to>
    <xdr:sp macro="" textlink="">
      <xdr:nvSpPr>
        <xdr:cNvPr id="744" name="円/楕円 743"/>
        <xdr:cNvSpPr/>
      </xdr:nvSpPr>
      <xdr:spPr>
        <a:xfrm>
          <a:off x="221107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78565" cy="259045"/>
    <xdr:sp macro="" textlink="">
      <xdr:nvSpPr>
        <xdr:cNvPr id="745" name="投資及び出資金該当値テキスト"/>
        <xdr:cNvSpPr txBox="1"/>
      </xdr:nvSpPr>
      <xdr:spPr>
        <a:xfrm>
          <a:off x="22212300"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164662</xdr:rowOff>
    </xdr:from>
    <xdr:to>
      <xdr:col>31</xdr:col>
      <xdr:colOff>85725</xdr:colOff>
      <xdr:row>39</xdr:row>
      <xdr:rowOff>94812</xdr:rowOff>
    </xdr:to>
    <xdr:sp macro="" textlink="">
      <xdr:nvSpPr>
        <xdr:cNvPr id="746" name="円/楕円 745"/>
        <xdr:cNvSpPr/>
      </xdr:nvSpPr>
      <xdr:spPr>
        <a:xfrm>
          <a:off x="21272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85939</xdr:rowOff>
    </xdr:from>
    <xdr:ext cx="313932" cy="259045"/>
    <xdr:sp macro="" textlink="">
      <xdr:nvSpPr>
        <xdr:cNvPr id="747" name="テキスト ボックス 746"/>
        <xdr:cNvSpPr txBox="1"/>
      </xdr:nvSpPr>
      <xdr:spPr>
        <a:xfrm>
          <a:off x="21166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94253</xdr:rowOff>
    </xdr:from>
    <xdr:to>
      <xdr:col>29</xdr:col>
      <xdr:colOff>568325</xdr:colOff>
      <xdr:row>39</xdr:row>
      <xdr:rowOff>24403</xdr:rowOff>
    </xdr:to>
    <xdr:sp macro="" textlink="">
      <xdr:nvSpPr>
        <xdr:cNvPr id="748" name="円/楕円 747"/>
        <xdr:cNvSpPr/>
      </xdr:nvSpPr>
      <xdr:spPr>
        <a:xfrm>
          <a:off x="20383500" y="660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40930</xdr:rowOff>
    </xdr:from>
    <xdr:ext cx="469744" cy="259045"/>
    <xdr:sp macro="" textlink="">
      <xdr:nvSpPr>
        <xdr:cNvPr id="749" name="テキスト ボックス 748"/>
        <xdr:cNvSpPr txBox="1"/>
      </xdr:nvSpPr>
      <xdr:spPr>
        <a:xfrm>
          <a:off x="20199427" y="638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3289</xdr:rowOff>
    </xdr:from>
    <xdr:to>
      <xdr:col>28</xdr:col>
      <xdr:colOff>365125</xdr:colOff>
      <xdr:row>38</xdr:row>
      <xdr:rowOff>104889</xdr:rowOff>
    </xdr:to>
    <xdr:sp macro="" textlink="">
      <xdr:nvSpPr>
        <xdr:cNvPr id="750" name="円/楕円 749"/>
        <xdr:cNvSpPr/>
      </xdr:nvSpPr>
      <xdr:spPr>
        <a:xfrm>
          <a:off x="19494500" y="651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121416</xdr:rowOff>
    </xdr:from>
    <xdr:ext cx="469744" cy="259045"/>
    <xdr:sp macro="" textlink="">
      <xdr:nvSpPr>
        <xdr:cNvPr id="751" name="テキスト ボックス 750"/>
        <xdr:cNvSpPr txBox="1"/>
      </xdr:nvSpPr>
      <xdr:spPr>
        <a:xfrm>
          <a:off x="19310427"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108788</xdr:rowOff>
    </xdr:from>
    <xdr:to>
      <xdr:col>27</xdr:col>
      <xdr:colOff>161925</xdr:colOff>
      <xdr:row>39</xdr:row>
      <xdr:rowOff>38938</xdr:rowOff>
    </xdr:to>
    <xdr:sp macro="" textlink="">
      <xdr:nvSpPr>
        <xdr:cNvPr id="752" name="円/楕円 751"/>
        <xdr:cNvSpPr/>
      </xdr:nvSpPr>
      <xdr:spPr>
        <a:xfrm>
          <a:off x="18605500" y="66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55465</xdr:rowOff>
    </xdr:from>
    <xdr:ext cx="469744" cy="259045"/>
    <xdr:sp macro="" textlink="">
      <xdr:nvSpPr>
        <xdr:cNvPr id="753" name="テキスト ボックス 752"/>
        <xdr:cNvSpPr txBox="1"/>
      </xdr:nvSpPr>
      <xdr:spPr>
        <a:xfrm>
          <a:off x="18421427" y="63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149595</xdr:rowOff>
    </xdr:from>
    <xdr:to>
      <xdr:col>32</xdr:col>
      <xdr:colOff>187325</xdr:colOff>
      <xdr:row>58</xdr:row>
      <xdr:rowOff>164226</xdr:rowOff>
    </xdr:to>
    <xdr:cxnSp macro="">
      <xdr:nvCxnSpPr>
        <xdr:cNvPr id="784" name="直線コネクタ 783"/>
        <xdr:cNvCxnSpPr/>
      </xdr:nvCxnSpPr>
      <xdr:spPr>
        <a:xfrm>
          <a:off x="21323300" y="10093695"/>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149595</xdr:rowOff>
    </xdr:from>
    <xdr:to>
      <xdr:col>31</xdr:col>
      <xdr:colOff>34925</xdr:colOff>
      <xdr:row>58</xdr:row>
      <xdr:rowOff>154069</xdr:rowOff>
    </xdr:to>
    <xdr:cxnSp macro="">
      <xdr:nvCxnSpPr>
        <xdr:cNvPr id="787" name="直線コネクタ 786"/>
        <xdr:cNvCxnSpPr/>
      </xdr:nvCxnSpPr>
      <xdr:spPr>
        <a:xfrm flipV="1">
          <a:off x="20434300" y="10093695"/>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154069</xdr:rowOff>
    </xdr:from>
    <xdr:to>
      <xdr:col>29</xdr:col>
      <xdr:colOff>517525</xdr:colOff>
      <xdr:row>58</xdr:row>
      <xdr:rowOff>168177</xdr:rowOff>
    </xdr:to>
    <xdr:cxnSp macro="">
      <xdr:nvCxnSpPr>
        <xdr:cNvPr id="790" name="直線コネクタ 789"/>
        <xdr:cNvCxnSpPr/>
      </xdr:nvCxnSpPr>
      <xdr:spPr>
        <a:xfrm flipV="1">
          <a:off x="19545300" y="10098169"/>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166479</xdr:rowOff>
    </xdr:from>
    <xdr:to>
      <xdr:col>28</xdr:col>
      <xdr:colOff>314325</xdr:colOff>
      <xdr:row>58</xdr:row>
      <xdr:rowOff>168177</xdr:rowOff>
    </xdr:to>
    <xdr:cxnSp macro="">
      <xdr:nvCxnSpPr>
        <xdr:cNvPr id="793" name="直線コネクタ 792"/>
        <xdr:cNvCxnSpPr/>
      </xdr:nvCxnSpPr>
      <xdr:spPr>
        <a:xfrm>
          <a:off x="18656300" y="10110579"/>
          <a:ext cx="8890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113426</xdr:rowOff>
    </xdr:from>
    <xdr:to>
      <xdr:col>32</xdr:col>
      <xdr:colOff>238125</xdr:colOff>
      <xdr:row>59</xdr:row>
      <xdr:rowOff>43576</xdr:rowOff>
    </xdr:to>
    <xdr:sp macro="" textlink="">
      <xdr:nvSpPr>
        <xdr:cNvPr id="803" name="円/楕円 802"/>
        <xdr:cNvSpPr/>
      </xdr:nvSpPr>
      <xdr:spPr>
        <a:xfrm>
          <a:off x="22110700" y="100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28353</xdr:rowOff>
    </xdr:from>
    <xdr:ext cx="469744" cy="259045"/>
    <xdr:sp macro="" textlink="">
      <xdr:nvSpPr>
        <xdr:cNvPr id="804" name="貸付金該当値テキスト"/>
        <xdr:cNvSpPr txBox="1"/>
      </xdr:nvSpPr>
      <xdr:spPr>
        <a:xfrm>
          <a:off x="22212300" y="99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98795</xdr:rowOff>
    </xdr:from>
    <xdr:to>
      <xdr:col>31</xdr:col>
      <xdr:colOff>85725</xdr:colOff>
      <xdr:row>59</xdr:row>
      <xdr:rowOff>28945</xdr:rowOff>
    </xdr:to>
    <xdr:sp macro="" textlink="">
      <xdr:nvSpPr>
        <xdr:cNvPr id="805" name="円/楕円 804"/>
        <xdr:cNvSpPr/>
      </xdr:nvSpPr>
      <xdr:spPr>
        <a:xfrm>
          <a:off x="21272500" y="1004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20072</xdr:rowOff>
    </xdr:from>
    <xdr:ext cx="469744" cy="259045"/>
    <xdr:sp macro="" textlink="">
      <xdr:nvSpPr>
        <xdr:cNvPr id="806" name="テキスト ボックス 805"/>
        <xdr:cNvSpPr txBox="1"/>
      </xdr:nvSpPr>
      <xdr:spPr>
        <a:xfrm>
          <a:off x="21088427" y="1013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103269</xdr:rowOff>
    </xdr:from>
    <xdr:to>
      <xdr:col>29</xdr:col>
      <xdr:colOff>568325</xdr:colOff>
      <xdr:row>59</xdr:row>
      <xdr:rowOff>33419</xdr:rowOff>
    </xdr:to>
    <xdr:sp macro="" textlink="">
      <xdr:nvSpPr>
        <xdr:cNvPr id="807" name="円/楕円 806"/>
        <xdr:cNvSpPr/>
      </xdr:nvSpPr>
      <xdr:spPr>
        <a:xfrm>
          <a:off x="20383500" y="100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24546</xdr:rowOff>
    </xdr:from>
    <xdr:ext cx="469744" cy="259045"/>
    <xdr:sp macro="" textlink="">
      <xdr:nvSpPr>
        <xdr:cNvPr id="808" name="テキスト ボックス 807"/>
        <xdr:cNvSpPr txBox="1"/>
      </xdr:nvSpPr>
      <xdr:spPr>
        <a:xfrm>
          <a:off x="20199427" y="1014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117377</xdr:rowOff>
    </xdr:from>
    <xdr:to>
      <xdr:col>28</xdr:col>
      <xdr:colOff>365125</xdr:colOff>
      <xdr:row>59</xdr:row>
      <xdr:rowOff>47527</xdr:rowOff>
    </xdr:to>
    <xdr:sp macro="" textlink="">
      <xdr:nvSpPr>
        <xdr:cNvPr id="809" name="円/楕円 808"/>
        <xdr:cNvSpPr/>
      </xdr:nvSpPr>
      <xdr:spPr>
        <a:xfrm>
          <a:off x="19494500" y="1006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38654</xdr:rowOff>
    </xdr:from>
    <xdr:ext cx="469744" cy="259045"/>
    <xdr:sp macro="" textlink="">
      <xdr:nvSpPr>
        <xdr:cNvPr id="810" name="テキスト ボックス 809"/>
        <xdr:cNvSpPr txBox="1"/>
      </xdr:nvSpPr>
      <xdr:spPr>
        <a:xfrm>
          <a:off x="19310427" y="1015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115679</xdr:rowOff>
    </xdr:from>
    <xdr:to>
      <xdr:col>27</xdr:col>
      <xdr:colOff>161925</xdr:colOff>
      <xdr:row>59</xdr:row>
      <xdr:rowOff>45829</xdr:rowOff>
    </xdr:to>
    <xdr:sp macro="" textlink="">
      <xdr:nvSpPr>
        <xdr:cNvPr id="811" name="円/楕円 810"/>
        <xdr:cNvSpPr/>
      </xdr:nvSpPr>
      <xdr:spPr>
        <a:xfrm>
          <a:off x="18605500" y="100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36956</xdr:rowOff>
    </xdr:from>
    <xdr:ext cx="469744" cy="259045"/>
    <xdr:sp macro="" textlink="">
      <xdr:nvSpPr>
        <xdr:cNvPr id="812" name="テキスト ボックス 811"/>
        <xdr:cNvSpPr txBox="1"/>
      </xdr:nvSpPr>
      <xdr:spPr>
        <a:xfrm>
          <a:off x="18421427" y="1015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164928</xdr:rowOff>
    </xdr:from>
    <xdr:to>
      <xdr:col>32</xdr:col>
      <xdr:colOff>187325</xdr:colOff>
      <xdr:row>74</xdr:row>
      <xdr:rowOff>36847</xdr:rowOff>
    </xdr:to>
    <xdr:cxnSp macro="">
      <xdr:nvCxnSpPr>
        <xdr:cNvPr id="844" name="直線コネクタ 843"/>
        <xdr:cNvCxnSpPr/>
      </xdr:nvCxnSpPr>
      <xdr:spPr>
        <a:xfrm flipV="1">
          <a:off x="21323300" y="12680778"/>
          <a:ext cx="838200" cy="4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36847</xdr:rowOff>
    </xdr:from>
    <xdr:to>
      <xdr:col>31</xdr:col>
      <xdr:colOff>34925</xdr:colOff>
      <xdr:row>74</xdr:row>
      <xdr:rowOff>82321</xdr:rowOff>
    </xdr:to>
    <xdr:cxnSp macro="">
      <xdr:nvCxnSpPr>
        <xdr:cNvPr id="847" name="直線コネクタ 846"/>
        <xdr:cNvCxnSpPr/>
      </xdr:nvCxnSpPr>
      <xdr:spPr>
        <a:xfrm flipV="1">
          <a:off x="20434300" y="12724147"/>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82321</xdr:rowOff>
    </xdr:from>
    <xdr:to>
      <xdr:col>29</xdr:col>
      <xdr:colOff>517525</xdr:colOff>
      <xdr:row>74</xdr:row>
      <xdr:rowOff>161270</xdr:rowOff>
    </xdr:to>
    <xdr:cxnSp macro="">
      <xdr:nvCxnSpPr>
        <xdr:cNvPr id="850" name="直線コネクタ 849"/>
        <xdr:cNvCxnSpPr/>
      </xdr:nvCxnSpPr>
      <xdr:spPr>
        <a:xfrm flipV="1">
          <a:off x="19545300" y="12769621"/>
          <a:ext cx="889000" cy="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115763</xdr:rowOff>
    </xdr:from>
    <xdr:to>
      <xdr:col>28</xdr:col>
      <xdr:colOff>314325</xdr:colOff>
      <xdr:row>74</xdr:row>
      <xdr:rowOff>161270</xdr:rowOff>
    </xdr:to>
    <xdr:cxnSp macro="">
      <xdr:nvCxnSpPr>
        <xdr:cNvPr id="853" name="直線コネクタ 852"/>
        <xdr:cNvCxnSpPr/>
      </xdr:nvCxnSpPr>
      <xdr:spPr>
        <a:xfrm>
          <a:off x="18656300" y="12803063"/>
          <a:ext cx="889000" cy="4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114128</xdr:rowOff>
    </xdr:from>
    <xdr:to>
      <xdr:col>32</xdr:col>
      <xdr:colOff>238125</xdr:colOff>
      <xdr:row>74</xdr:row>
      <xdr:rowOff>44278</xdr:rowOff>
    </xdr:to>
    <xdr:sp macro="" textlink="">
      <xdr:nvSpPr>
        <xdr:cNvPr id="863" name="円/楕円 862"/>
        <xdr:cNvSpPr/>
      </xdr:nvSpPr>
      <xdr:spPr>
        <a:xfrm>
          <a:off x="22110700" y="12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137005</xdr:rowOff>
    </xdr:from>
    <xdr:ext cx="534377" cy="259045"/>
    <xdr:sp macro="" textlink="">
      <xdr:nvSpPr>
        <xdr:cNvPr id="864" name="繰出金該当値テキスト"/>
        <xdr:cNvSpPr txBox="1"/>
      </xdr:nvSpPr>
      <xdr:spPr>
        <a:xfrm>
          <a:off x="22212300" y="124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78,955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157497</xdr:rowOff>
    </xdr:from>
    <xdr:to>
      <xdr:col>31</xdr:col>
      <xdr:colOff>85725</xdr:colOff>
      <xdr:row>74</xdr:row>
      <xdr:rowOff>87647</xdr:rowOff>
    </xdr:to>
    <xdr:sp macro="" textlink="">
      <xdr:nvSpPr>
        <xdr:cNvPr id="865" name="円/楕円 864"/>
        <xdr:cNvSpPr/>
      </xdr:nvSpPr>
      <xdr:spPr>
        <a:xfrm>
          <a:off x="21272500" y="12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104174</xdr:rowOff>
    </xdr:from>
    <xdr:ext cx="534377" cy="259045"/>
    <xdr:sp macro="" textlink="">
      <xdr:nvSpPr>
        <xdr:cNvPr id="866" name="テキスト ボックス 865"/>
        <xdr:cNvSpPr txBox="1"/>
      </xdr:nvSpPr>
      <xdr:spPr>
        <a:xfrm>
          <a:off x="21056111" y="124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76,299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31521</xdr:rowOff>
    </xdr:from>
    <xdr:to>
      <xdr:col>29</xdr:col>
      <xdr:colOff>568325</xdr:colOff>
      <xdr:row>74</xdr:row>
      <xdr:rowOff>133121</xdr:rowOff>
    </xdr:to>
    <xdr:sp macro="" textlink="">
      <xdr:nvSpPr>
        <xdr:cNvPr id="867" name="円/楕円 866"/>
        <xdr:cNvSpPr/>
      </xdr:nvSpPr>
      <xdr:spPr>
        <a:xfrm>
          <a:off x="20383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149648</xdr:rowOff>
    </xdr:from>
    <xdr:ext cx="534377" cy="259045"/>
    <xdr:sp macro="" textlink="">
      <xdr:nvSpPr>
        <xdr:cNvPr id="868" name="テキスト ボックス 867"/>
        <xdr:cNvSpPr txBox="1"/>
      </xdr:nvSpPr>
      <xdr:spPr>
        <a:xfrm>
          <a:off x="20167111" y="124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110470</xdr:rowOff>
    </xdr:from>
    <xdr:to>
      <xdr:col>28</xdr:col>
      <xdr:colOff>365125</xdr:colOff>
      <xdr:row>75</xdr:row>
      <xdr:rowOff>40620</xdr:rowOff>
    </xdr:to>
    <xdr:sp macro="" textlink="">
      <xdr:nvSpPr>
        <xdr:cNvPr id="869" name="円/楕円 868"/>
        <xdr:cNvSpPr/>
      </xdr:nvSpPr>
      <xdr:spPr>
        <a:xfrm>
          <a:off x="19494500" y="127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57147</xdr:rowOff>
    </xdr:from>
    <xdr:ext cx="534377" cy="259045"/>
    <xdr:sp macro="" textlink="">
      <xdr:nvSpPr>
        <xdr:cNvPr id="870" name="テキスト ボックス 869"/>
        <xdr:cNvSpPr txBox="1"/>
      </xdr:nvSpPr>
      <xdr:spPr>
        <a:xfrm>
          <a:off x="19278111" y="125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64963</xdr:rowOff>
    </xdr:from>
    <xdr:to>
      <xdr:col>27</xdr:col>
      <xdr:colOff>161925</xdr:colOff>
      <xdr:row>74</xdr:row>
      <xdr:rowOff>166563</xdr:rowOff>
    </xdr:to>
    <xdr:sp macro="" textlink="">
      <xdr:nvSpPr>
        <xdr:cNvPr id="871" name="円/楕円 870"/>
        <xdr:cNvSpPr/>
      </xdr:nvSpPr>
      <xdr:spPr>
        <a:xfrm>
          <a:off x="18605500" y="127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11640</xdr:rowOff>
    </xdr:from>
    <xdr:ext cx="534377" cy="259045"/>
    <xdr:sp macro="" textlink="">
      <xdr:nvSpPr>
        <xdr:cNvPr id="872" name="テキスト ボックス 871"/>
        <xdr:cNvSpPr txBox="1"/>
      </xdr:nvSpPr>
      <xdr:spPr>
        <a:xfrm>
          <a:off x="18389111" y="125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類似団体の住民一人当たりのコストと比較して人件費、物件費、普通建設事業</a:t>
          </a:r>
          <a:r>
            <a:rPr kumimoji="1" lang="ja-JP" altLang="en-US" sz="1100">
              <a:solidFill>
                <a:schemeClr val="dk1"/>
              </a:solidFill>
              <a:effectLst/>
              <a:latin typeface="+mn-lt"/>
              <a:ea typeface="+mn-ea"/>
              <a:cs typeface="+mn-cs"/>
            </a:rPr>
            <a:t>費、災害復旧事業費</a:t>
          </a:r>
          <a:r>
            <a:rPr kumimoji="1" lang="ja-JP" altLang="ja-JP" sz="1100">
              <a:solidFill>
                <a:schemeClr val="dk1"/>
              </a:solidFill>
              <a:effectLst/>
              <a:latin typeface="+mn-lt"/>
              <a:ea typeface="+mn-ea"/>
              <a:cs typeface="+mn-cs"/>
            </a:rPr>
            <a:t>及び繰出金が大きく上回っている。</a:t>
          </a:r>
          <a:endParaRPr lang="ja-JP" altLang="ja-JP" sz="1400">
            <a:effectLst/>
          </a:endParaRPr>
        </a:p>
        <a:p>
          <a:r>
            <a:rPr kumimoji="1" lang="ja-JP" altLang="ja-JP" sz="1100">
              <a:solidFill>
                <a:schemeClr val="dk1"/>
              </a:solidFill>
              <a:effectLst/>
              <a:latin typeface="+mn-lt"/>
              <a:ea typeface="+mn-ea"/>
              <a:cs typeface="+mn-cs"/>
            </a:rPr>
            <a:t>　人件費は、合併した５町の職員を引き継いでいるため、職員数が類似団体と比較して多くなっており、人口一人当たりの決算額が高い数値となっている。職員の計画的な採用により、職員数、職員給与費は着実に減少しているが、今後はさらにオフィス改革、窓口改革を推進するとともに業務の効率化を図り、引き続き定員適正化に努める。</a:t>
          </a:r>
          <a:endParaRPr lang="ja-JP" altLang="ja-JP" sz="1400">
            <a:effectLst/>
          </a:endParaRPr>
        </a:p>
        <a:p>
          <a:r>
            <a:rPr kumimoji="1" lang="ja-JP" altLang="ja-JP" sz="1100">
              <a:solidFill>
                <a:schemeClr val="dk1"/>
              </a:solidFill>
              <a:effectLst/>
              <a:latin typeface="+mn-lt"/>
              <a:ea typeface="+mn-ea"/>
              <a:cs typeface="+mn-cs"/>
            </a:rPr>
            <a:t>　物件費は、職員数の適正化を進める中で、事務補助員の賃金が増加傾向であるので、人件費と同様、業務の効率化を図り、職員の適正配置により、事務補助員の配置を見直し、更なる削減に努める。</a:t>
          </a:r>
          <a:endParaRPr lang="ja-JP" altLang="ja-JP" sz="1400">
            <a:effectLst/>
          </a:endParaRPr>
        </a:p>
        <a:p>
          <a:r>
            <a:rPr kumimoji="1" lang="ja-JP" altLang="ja-JP" sz="1100">
              <a:solidFill>
                <a:schemeClr val="dk1"/>
              </a:solidFill>
              <a:effectLst/>
              <a:latin typeface="+mn-lt"/>
              <a:ea typeface="+mn-ea"/>
              <a:cs typeface="+mn-cs"/>
            </a:rPr>
            <a:t>　普通建設事業</a:t>
          </a:r>
          <a:r>
            <a:rPr kumimoji="1" lang="ja-JP" altLang="en-US" sz="1100">
              <a:solidFill>
                <a:schemeClr val="dk1"/>
              </a:solidFill>
              <a:effectLst/>
              <a:latin typeface="+mn-lt"/>
              <a:ea typeface="+mn-ea"/>
              <a:cs typeface="+mn-cs"/>
            </a:rPr>
            <a:t>費については、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年に５町が合併して誕生した市であり、類似した施設も多く、これらの公共施設等の約半数が既に完成後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災害復旧事業費については、近年の異常気象により、また、広範な地理的特徴もあり、市内広域にわたり公共土木施設をはじめ、農林業施設において災害復旧が増加している。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繰出金については、国の繰出基準に準じて特別会計及び企業会計へ繰出しを行っているが、新病院建設に係る元利償還が平成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年度から本格的に開始されており、公営企業に対する繰出金は今後も増加傾向である。また、繰出基準以外の経費についても繰出しているため、企業会計の経営改善を図る必要がある。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39,767
39,509
514.34
30,727,036
29,855,225
669,453
16,011,617
37,229,655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49.4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158369</xdr:rowOff>
    </xdr:from>
    <xdr:to>
      <xdr:col>6</xdr:col>
      <xdr:colOff>511175</xdr:colOff>
      <xdr:row>36</xdr:row>
      <xdr:rowOff>10541</xdr:rowOff>
    </xdr:to>
    <xdr:cxnSp macro="">
      <xdr:nvCxnSpPr>
        <xdr:cNvPr id="61" name="直線コネクタ 60"/>
        <xdr:cNvCxnSpPr/>
      </xdr:nvCxnSpPr>
      <xdr:spPr>
        <a:xfrm>
          <a:off x="3797300" y="6159119"/>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158369</xdr:rowOff>
    </xdr:from>
    <xdr:to>
      <xdr:col>5</xdr:col>
      <xdr:colOff>358775</xdr:colOff>
      <xdr:row>36</xdr:row>
      <xdr:rowOff>7303</xdr:rowOff>
    </xdr:to>
    <xdr:cxnSp macro="">
      <xdr:nvCxnSpPr>
        <xdr:cNvPr id="64" name="直線コネクタ 63"/>
        <xdr:cNvCxnSpPr/>
      </xdr:nvCxnSpPr>
      <xdr:spPr>
        <a:xfrm flipV="1">
          <a:off x="2908300" y="615911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7303</xdr:rowOff>
    </xdr:from>
    <xdr:to>
      <xdr:col>4</xdr:col>
      <xdr:colOff>155575</xdr:colOff>
      <xdr:row>36</xdr:row>
      <xdr:rowOff>33020</xdr:rowOff>
    </xdr:to>
    <xdr:cxnSp macro="">
      <xdr:nvCxnSpPr>
        <xdr:cNvPr id="67" name="直線コネクタ 66"/>
        <xdr:cNvCxnSpPr/>
      </xdr:nvCxnSpPr>
      <xdr:spPr>
        <a:xfrm flipV="1">
          <a:off x="2019300" y="617950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157416</xdr:rowOff>
    </xdr:from>
    <xdr:to>
      <xdr:col>2</xdr:col>
      <xdr:colOff>638175</xdr:colOff>
      <xdr:row>36</xdr:row>
      <xdr:rowOff>33020</xdr:rowOff>
    </xdr:to>
    <xdr:cxnSp macro="">
      <xdr:nvCxnSpPr>
        <xdr:cNvPr id="70" name="直線コネクタ 69"/>
        <xdr:cNvCxnSpPr/>
      </xdr:nvCxnSpPr>
      <xdr:spPr>
        <a:xfrm>
          <a:off x="1130300" y="6158166"/>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131191</xdr:rowOff>
    </xdr:from>
    <xdr:to>
      <xdr:col>6</xdr:col>
      <xdr:colOff>561975</xdr:colOff>
      <xdr:row>36</xdr:row>
      <xdr:rowOff>61341</xdr:rowOff>
    </xdr:to>
    <xdr:sp macro="" textlink="">
      <xdr:nvSpPr>
        <xdr:cNvPr id="80" name="円/楕円 79"/>
        <xdr:cNvSpPr/>
      </xdr:nvSpPr>
      <xdr:spPr>
        <a:xfrm>
          <a:off x="4584700" y="61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109618</xdr:rowOff>
    </xdr:from>
    <xdr:ext cx="469744" cy="259045"/>
    <xdr:sp macro="" textlink="">
      <xdr:nvSpPr>
        <xdr:cNvPr id="81" name="議会費該当値テキスト"/>
        <xdr:cNvSpPr txBox="1"/>
      </xdr:nvSpPr>
      <xdr:spPr>
        <a:xfrm>
          <a:off x="4686300" y="611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107569</xdr:rowOff>
    </xdr:from>
    <xdr:to>
      <xdr:col>5</xdr:col>
      <xdr:colOff>409575</xdr:colOff>
      <xdr:row>36</xdr:row>
      <xdr:rowOff>37719</xdr:rowOff>
    </xdr:to>
    <xdr:sp macro="" textlink="">
      <xdr:nvSpPr>
        <xdr:cNvPr id="82" name="円/楕円 81"/>
        <xdr:cNvSpPr/>
      </xdr:nvSpPr>
      <xdr:spPr>
        <a:xfrm>
          <a:off x="3746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28846</xdr:rowOff>
    </xdr:from>
    <xdr:ext cx="469744" cy="259045"/>
    <xdr:sp macro="" textlink="">
      <xdr:nvSpPr>
        <xdr:cNvPr id="83" name="テキスト ボックス 82"/>
        <xdr:cNvSpPr txBox="1"/>
      </xdr:nvSpPr>
      <xdr:spPr>
        <a:xfrm>
          <a:off x="3562427"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127953</xdr:rowOff>
    </xdr:from>
    <xdr:to>
      <xdr:col>4</xdr:col>
      <xdr:colOff>206375</xdr:colOff>
      <xdr:row>36</xdr:row>
      <xdr:rowOff>58103</xdr:rowOff>
    </xdr:to>
    <xdr:sp macro="" textlink="">
      <xdr:nvSpPr>
        <xdr:cNvPr id="84" name="円/楕円 83"/>
        <xdr:cNvSpPr/>
      </xdr:nvSpPr>
      <xdr:spPr>
        <a:xfrm>
          <a:off x="2857500" y="612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49230</xdr:rowOff>
    </xdr:from>
    <xdr:ext cx="469744" cy="259045"/>
    <xdr:sp macro="" textlink="">
      <xdr:nvSpPr>
        <xdr:cNvPr id="85" name="テキスト ボックス 84"/>
        <xdr:cNvSpPr txBox="1"/>
      </xdr:nvSpPr>
      <xdr:spPr>
        <a:xfrm>
          <a:off x="2673427" y="622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153670</xdr:rowOff>
    </xdr:from>
    <xdr:to>
      <xdr:col>3</xdr:col>
      <xdr:colOff>3175</xdr:colOff>
      <xdr:row>36</xdr:row>
      <xdr:rowOff>83820</xdr:rowOff>
    </xdr:to>
    <xdr:sp macro="" textlink="">
      <xdr:nvSpPr>
        <xdr:cNvPr id="86" name="円/楕円 85"/>
        <xdr:cNvSpPr/>
      </xdr:nvSpPr>
      <xdr:spPr>
        <a:xfrm>
          <a:off x="196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74947</xdr:rowOff>
    </xdr:from>
    <xdr:ext cx="469744" cy="259045"/>
    <xdr:sp macro="" textlink="">
      <xdr:nvSpPr>
        <xdr:cNvPr id="87" name="テキスト ボックス 86"/>
        <xdr:cNvSpPr txBox="1"/>
      </xdr:nvSpPr>
      <xdr:spPr>
        <a:xfrm>
          <a:off x="1784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106616</xdr:rowOff>
    </xdr:from>
    <xdr:to>
      <xdr:col>1</xdr:col>
      <xdr:colOff>485775</xdr:colOff>
      <xdr:row>36</xdr:row>
      <xdr:rowOff>36766</xdr:rowOff>
    </xdr:to>
    <xdr:sp macro="" textlink="">
      <xdr:nvSpPr>
        <xdr:cNvPr id="88" name="円/楕円 87"/>
        <xdr:cNvSpPr/>
      </xdr:nvSpPr>
      <xdr:spPr>
        <a:xfrm>
          <a:off x="1079500" y="61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27893</xdr:rowOff>
    </xdr:from>
    <xdr:ext cx="469744" cy="259045"/>
    <xdr:sp macro="" textlink="">
      <xdr:nvSpPr>
        <xdr:cNvPr id="89" name="テキスト ボックス 88"/>
        <xdr:cNvSpPr txBox="1"/>
      </xdr:nvSpPr>
      <xdr:spPr>
        <a:xfrm>
          <a:off x="895427" y="620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24294</xdr:rowOff>
    </xdr:from>
    <xdr:to>
      <xdr:col>6</xdr:col>
      <xdr:colOff>511175</xdr:colOff>
      <xdr:row>56</xdr:row>
      <xdr:rowOff>29748</xdr:rowOff>
    </xdr:to>
    <xdr:cxnSp macro="">
      <xdr:nvCxnSpPr>
        <xdr:cNvPr id="116" name="直線コネクタ 115"/>
        <xdr:cNvCxnSpPr/>
      </xdr:nvCxnSpPr>
      <xdr:spPr>
        <a:xfrm>
          <a:off x="3797300" y="9625494"/>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24294</xdr:rowOff>
    </xdr:from>
    <xdr:to>
      <xdr:col>5</xdr:col>
      <xdr:colOff>358775</xdr:colOff>
      <xdr:row>56</xdr:row>
      <xdr:rowOff>61153</xdr:rowOff>
    </xdr:to>
    <xdr:cxnSp macro="">
      <xdr:nvCxnSpPr>
        <xdr:cNvPr id="119" name="直線コネクタ 118"/>
        <xdr:cNvCxnSpPr/>
      </xdr:nvCxnSpPr>
      <xdr:spPr>
        <a:xfrm flipV="1">
          <a:off x="2908300" y="9625494"/>
          <a:ext cx="889000" cy="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48461</xdr:rowOff>
    </xdr:from>
    <xdr:to>
      <xdr:col>4</xdr:col>
      <xdr:colOff>155575</xdr:colOff>
      <xdr:row>56</xdr:row>
      <xdr:rowOff>61153</xdr:rowOff>
    </xdr:to>
    <xdr:cxnSp macro="">
      <xdr:nvCxnSpPr>
        <xdr:cNvPr id="122" name="直線コネクタ 121"/>
        <xdr:cNvCxnSpPr/>
      </xdr:nvCxnSpPr>
      <xdr:spPr>
        <a:xfrm>
          <a:off x="2019300" y="9649661"/>
          <a:ext cx="8890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48461</xdr:rowOff>
    </xdr:from>
    <xdr:to>
      <xdr:col>2</xdr:col>
      <xdr:colOff>638175</xdr:colOff>
      <xdr:row>56</xdr:row>
      <xdr:rowOff>116511</xdr:rowOff>
    </xdr:to>
    <xdr:cxnSp macro="">
      <xdr:nvCxnSpPr>
        <xdr:cNvPr id="125" name="直線コネクタ 124"/>
        <xdr:cNvCxnSpPr/>
      </xdr:nvCxnSpPr>
      <xdr:spPr>
        <a:xfrm flipV="1">
          <a:off x="1130300" y="9649661"/>
          <a:ext cx="889000" cy="6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150398</xdr:rowOff>
    </xdr:from>
    <xdr:to>
      <xdr:col>6</xdr:col>
      <xdr:colOff>561975</xdr:colOff>
      <xdr:row>56</xdr:row>
      <xdr:rowOff>80548</xdr:rowOff>
    </xdr:to>
    <xdr:sp macro="" textlink="">
      <xdr:nvSpPr>
        <xdr:cNvPr id="135" name="円/楕円 134"/>
        <xdr:cNvSpPr/>
      </xdr:nvSpPr>
      <xdr:spPr>
        <a:xfrm>
          <a:off x="4584700" y="95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1825</xdr:rowOff>
    </xdr:from>
    <xdr:ext cx="534377" cy="259045"/>
    <xdr:sp macro="" textlink="">
      <xdr:nvSpPr>
        <xdr:cNvPr id="136" name="総務費該当値テキスト"/>
        <xdr:cNvSpPr txBox="1"/>
      </xdr:nvSpPr>
      <xdr:spPr>
        <a:xfrm>
          <a:off x="4686300" y="943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144944</xdr:rowOff>
    </xdr:from>
    <xdr:to>
      <xdr:col>5</xdr:col>
      <xdr:colOff>409575</xdr:colOff>
      <xdr:row>56</xdr:row>
      <xdr:rowOff>75094</xdr:rowOff>
    </xdr:to>
    <xdr:sp macro="" textlink="">
      <xdr:nvSpPr>
        <xdr:cNvPr id="137" name="円/楕円 136"/>
        <xdr:cNvSpPr/>
      </xdr:nvSpPr>
      <xdr:spPr>
        <a:xfrm>
          <a:off x="3746500" y="95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91621</xdr:rowOff>
    </xdr:from>
    <xdr:ext cx="599010" cy="259045"/>
    <xdr:sp macro="" textlink="">
      <xdr:nvSpPr>
        <xdr:cNvPr id="138" name="テキスト ボックス 137"/>
        <xdr:cNvSpPr txBox="1"/>
      </xdr:nvSpPr>
      <xdr:spPr>
        <a:xfrm>
          <a:off x="3497794" y="934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10353</xdr:rowOff>
    </xdr:from>
    <xdr:to>
      <xdr:col>4</xdr:col>
      <xdr:colOff>206375</xdr:colOff>
      <xdr:row>56</xdr:row>
      <xdr:rowOff>111953</xdr:rowOff>
    </xdr:to>
    <xdr:sp macro="" textlink="">
      <xdr:nvSpPr>
        <xdr:cNvPr id="139" name="円/楕円 138"/>
        <xdr:cNvSpPr/>
      </xdr:nvSpPr>
      <xdr:spPr>
        <a:xfrm>
          <a:off x="2857500" y="961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128480</xdr:rowOff>
    </xdr:from>
    <xdr:ext cx="534377" cy="259045"/>
    <xdr:sp macro="" textlink="">
      <xdr:nvSpPr>
        <xdr:cNvPr id="140" name="テキスト ボックス 139"/>
        <xdr:cNvSpPr txBox="1"/>
      </xdr:nvSpPr>
      <xdr:spPr>
        <a:xfrm>
          <a:off x="2641111" y="938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169111</xdr:rowOff>
    </xdr:from>
    <xdr:to>
      <xdr:col>3</xdr:col>
      <xdr:colOff>3175</xdr:colOff>
      <xdr:row>56</xdr:row>
      <xdr:rowOff>99261</xdr:rowOff>
    </xdr:to>
    <xdr:sp macro="" textlink="">
      <xdr:nvSpPr>
        <xdr:cNvPr id="141" name="円/楕円 140"/>
        <xdr:cNvSpPr/>
      </xdr:nvSpPr>
      <xdr:spPr>
        <a:xfrm>
          <a:off x="1968500" y="95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115788</xdr:rowOff>
    </xdr:from>
    <xdr:ext cx="534377" cy="259045"/>
    <xdr:sp macro="" textlink="">
      <xdr:nvSpPr>
        <xdr:cNvPr id="142" name="テキスト ボックス 141"/>
        <xdr:cNvSpPr txBox="1"/>
      </xdr:nvSpPr>
      <xdr:spPr>
        <a:xfrm>
          <a:off x="1752111" y="937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65711</xdr:rowOff>
    </xdr:from>
    <xdr:to>
      <xdr:col>1</xdr:col>
      <xdr:colOff>485775</xdr:colOff>
      <xdr:row>56</xdr:row>
      <xdr:rowOff>167311</xdr:rowOff>
    </xdr:to>
    <xdr:sp macro="" textlink="">
      <xdr:nvSpPr>
        <xdr:cNvPr id="143" name="円/楕円 142"/>
        <xdr:cNvSpPr/>
      </xdr:nvSpPr>
      <xdr:spPr>
        <a:xfrm>
          <a:off x="1079500" y="96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158438</xdr:rowOff>
    </xdr:from>
    <xdr:ext cx="534377" cy="259045"/>
    <xdr:sp macro="" textlink="">
      <xdr:nvSpPr>
        <xdr:cNvPr id="144" name="テキスト ボックス 143"/>
        <xdr:cNvSpPr txBox="1"/>
      </xdr:nvSpPr>
      <xdr:spPr>
        <a:xfrm>
          <a:off x="863111" y="97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110668</xdr:rowOff>
    </xdr:from>
    <xdr:to>
      <xdr:col>6</xdr:col>
      <xdr:colOff>511175</xdr:colOff>
      <xdr:row>77</xdr:row>
      <xdr:rowOff>4611</xdr:rowOff>
    </xdr:to>
    <xdr:cxnSp macro="">
      <xdr:nvCxnSpPr>
        <xdr:cNvPr id="172" name="直線コネクタ 171"/>
        <xdr:cNvCxnSpPr/>
      </xdr:nvCxnSpPr>
      <xdr:spPr>
        <a:xfrm flipV="1">
          <a:off x="3797300" y="13140868"/>
          <a:ext cx="838200" cy="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4611</xdr:rowOff>
    </xdr:from>
    <xdr:to>
      <xdr:col>5</xdr:col>
      <xdr:colOff>358775</xdr:colOff>
      <xdr:row>77</xdr:row>
      <xdr:rowOff>27933</xdr:rowOff>
    </xdr:to>
    <xdr:cxnSp macro="">
      <xdr:nvCxnSpPr>
        <xdr:cNvPr id="175" name="直線コネクタ 174"/>
        <xdr:cNvCxnSpPr/>
      </xdr:nvCxnSpPr>
      <xdr:spPr>
        <a:xfrm flipV="1">
          <a:off x="2908300" y="13206261"/>
          <a:ext cx="889000" cy="2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27933</xdr:rowOff>
    </xdr:from>
    <xdr:to>
      <xdr:col>4</xdr:col>
      <xdr:colOff>155575</xdr:colOff>
      <xdr:row>77</xdr:row>
      <xdr:rowOff>93042</xdr:rowOff>
    </xdr:to>
    <xdr:cxnSp macro="">
      <xdr:nvCxnSpPr>
        <xdr:cNvPr id="178" name="直線コネクタ 177"/>
        <xdr:cNvCxnSpPr/>
      </xdr:nvCxnSpPr>
      <xdr:spPr>
        <a:xfrm flipV="1">
          <a:off x="2019300" y="13229583"/>
          <a:ext cx="889000" cy="6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83953</xdr:rowOff>
    </xdr:from>
    <xdr:to>
      <xdr:col>2</xdr:col>
      <xdr:colOff>638175</xdr:colOff>
      <xdr:row>77</xdr:row>
      <xdr:rowOff>93042</xdr:rowOff>
    </xdr:to>
    <xdr:cxnSp macro="">
      <xdr:nvCxnSpPr>
        <xdr:cNvPr id="181" name="直線コネクタ 180"/>
        <xdr:cNvCxnSpPr/>
      </xdr:nvCxnSpPr>
      <xdr:spPr>
        <a:xfrm>
          <a:off x="1130300" y="13285603"/>
          <a:ext cx="8890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59868</xdr:rowOff>
    </xdr:from>
    <xdr:to>
      <xdr:col>6</xdr:col>
      <xdr:colOff>561975</xdr:colOff>
      <xdr:row>76</xdr:row>
      <xdr:rowOff>161468</xdr:rowOff>
    </xdr:to>
    <xdr:sp macro="" textlink="">
      <xdr:nvSpPr>
        <xdr:cNvPr id="191" name="円/楕円 190"/>
        <xdr:cNvSpPr/>
      </xdr:nvSpPr>
      <xdr:spPr>
        <a:xfrm>
          <a:off x="4584700" y="130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82745</xdr:rowOff>
    </xdr:from>
    <xdr:ext cx="599010" cy="259045"/>
    <xdr:sp macro="" textlink="">
      <xdr:nvSpPr>
        <xdr:cNvPr id="192" name="民生費該当値テキスト"/>
        <xdr:cNvSpPr txBox="1"/>
      </xdr:nvSpPr>
      <xdr:spPr>
        <a:xfrm>
          <a:off x="4686300" y="129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181,350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125261</xdr:rowOff>
    </xdr:from>
    <xdr:to>
      <xdr:col>5</xdr:col>
      <xdr:colOff>409575</xdr:colOff>
      <xdr:row>77</xdr:row>
      <xdr:rowOff>55411</xdr:rowOff>
    </xdr:to>
    <xdr:sp macro="" textlink="">
      <xdr:nvSpPr>
        <xdr:cNvPr id="193" name="円/楕円 192"/>
        <xdr:cNvSpPr/>
      </xdr:nvSpPr>
      <xdr:spPr>
        <a:xfrm>
          <a:off x="3746500" y="1315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46538</xdr:rowOff>
    </xdr:from>
    <xdr:ext cx="599010" cy="259045"/>
    <xdr:sp macro="" textlink="">
      <xdr:nvSpPr>
        <xdr:cNvPr id="194" name="テキスト ボックス 193"/>
        <xdr:cNvSpPr txBox="1"/>
      </xdr:nvSpPr>
      <xdr:spPr>
        <a:xfrm>
          <a:off x="3497794" y="132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167,047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148583</xdr:rowOff>
    </xdr:from>
    <xdr:to>
      <xdr:col>4</xdr:col>
      <xdr:colOff>206375</xdr:colOff>
      <xdr:row>77</xdr:row>
      <xdr:rowOff>78733</xdr:rowOff>
    </xdr:to>
    <xdr:sp macro="" textlink="">
      <xdr:nvSpPr>
        <xdr:cNvPr id="195" name="円/楕円 194"/>
        <xdr:cNvSpPr/>
      </xdr:nvSpPr>
      <xdr:spPr>
        <a:xfrm>
          <a:off x="2857500" y="131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95260</xdr:rowOff>
    </xdr:from>
    <xdr:ext cx="599010" cy="259045"/>
    <xdr:sp macro="" textlink="">
      <xdr:nvSpPr>
        <xdr:cNvPr id="196" name="テキスト ボックス 195"/>
        <xdr:cNvSpPr txBox="1"/>
      </xdr:nvSpPr>
      <xdr:spPr>
        <a:xfrm>
          <a:off x="2608794" y="1295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42242</xdr:rowOff>
    </xdr:from>
    <xdr:to>
      <xdr:col>3</xdr:col>
      <xdr:colOff>3175</xdr:colOff>
      <xdr:row>77</xdr:row>
      <xdr:rowOff>143842</xdr:rowOff>
    </xdr:to>
    <xdr:sp macro="" textlink="">
      <xdr:nvSpPr>
        <xdr:cNvPr id="197" name="円/楕円 196"/>
        <xdr:cNvSpPr/>
      </xdr:nvSpPr>
      <xdr:spPr>
        <a:xfrm>
          <a:off x="1968500" y="132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134969</xdr:rowOff>
    </xdr:from>
    <xdr:ext cx="599010" cy="259045"/>
    <xdr:sp macro="" textlink="">
      <xdr:nvSpPr>
        <xdr:cNvPr id="198" name="テキスト ボックス 197"/>
        <xdr:cNvSpPr txBox="1"/>
      </xdr:nvSpPr>
      <xdr:spPr>
        <a:xfrm>
          <a:off x="1719794" y="1333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33153</xdr:rowOff>
    </xdr:from>
    <xdr:to>
      <xdr:col>1</xdr:col>
      <xdr:colOff>485775</xdr:colOff>
      <xdr:row>77</xdr:row>
      <xdr:rowOff>134753</xdr:rowOff>
    </xdr:to>
    <xdr:sp macro="" textlink="">
      <xdr:nvSpPr>
        <xdr:cNvPr id="199" name="円/楕円 198"/>
        <xdr:cNvSpPr/>
      </xdr:nvSpPr>
      <xdr:spPr>
        <a:xfrm>
          <a:off x="1079500" y="1323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125880</xdr:rowOff>
    </xdr:from>
    <xdr:ext cx="599010" cy="259045"/>
    <xdr:sp macro="" textlink="">
      <xdr:nvSpPr>
        <xdr:cNvPr id="200" name="テキスト ボックス 199"/>
        <xdr:cNvSpPr txBox="1"/>
      </xdr:nvSpPr>
      <xdr:spPr>
        <a:xfrm>
          <a:off x="830794" y="1332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108947</xdr:rowOff>
    </xdr:from>
    <xdr:to>
      <xdr:col>6</xdr:col>
      <xdr:colOff>511175</xdr:colOff>
      <xdr:row>96</xdr:row>
      <xdr:rowOff>77453</xdr:rowOff>
    </xdr:to>
    <xdr:cxnSp macro="">
      <xdr:nvCxnSpPr>
        <xdr:cNvPr id="225" name="直線コネクタ 224"/>
        <xdr:cNvCxnSpPr/>
      </xdr:nvCxnSpPr>
      <xdr:spPr>
        <a:xfrm flipV="1">
          <a:off x="3797300" y="16225247"/>
          <a:ext cx="838200" cy="31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48408</xdr:rowOff>
    </xdr:from>
    <xdr:to>
      <xdr:col>5</xdr:col>
      <xdr:colOff>358775</xdr:colOff>
      <xdr:row>96</xdr:row>
      <xdr:rowOff>77453</xdr:rowOff>
    </xdr:to>
    <xdr:cxnSp macro="">
      <xdr:nvCxnSpPr>
        <xdr:cNvPr id="228" name="直線コネクタ 227"/>
        <xdr:cNvCxnSpPr/>
      </xdr:nvCxnSpPr>
      <xdr:spPr>
        <a:xfrm>
          <a:off x="2908300" y="16507608"/>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48408</xdr:rowOff>
    </xdr:from>
    <xdr:to>
      <xdr:col>4</xdr:col>
      <xdr:colOff>155575</xdr:colOff>
      <xdr:row>96</xdr:row>
      <xdr:rowOff>114995</xdr:rowOff>
    </xdr:to>
    <xdr:cxnSp macro="">
      <xdr:nvCxnSpPr>
        <xdr:cNvPr id="231" name="直線コネクタ 230"/>
        <xdr:cNvCxnSpPr/>
      </xdr:nvCxnSpPr>
      <xdr:spPr>
        <a:xfrm flipV="1">
          <a:off x="2019300" y="16507608"/>
          <a:ext cx="889000" cy="6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114995</xdr:rowOff>
    </xdr:from>
    <xdr:to>
      <xdr:col>2</xdr:col>
      <xdr:colOff>638175</xdr:colOff>
      <xdr:row>96</xdr:row>
      <xdr:rowOff>128825</xdr:rowOff>
    </xdr:to>
    <xdr:cxnSp macro="">
      <xdr:nvCxnSpPr>
        <xdr:cNvPr id="234" name="直線コネクタ 233"/>
        <xdr:cNvCxnSpPr/>
      </xdr:nvCxnSpPr>
      <xdr:spPr>
        <a:xfrm flipV="1">
          <a:off x="1130300" y="16574195"/>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58147</xdr:rowOff>
    </xdr:from>
    <xdr:to>
      <xdr:col>6</xdr:col>
      <xdr:colOff>561975</xdr:colOff>
      <xdr:row>94</xdr:row>
      <xdr:rowOff>159747</xdr:rowOff>
    </xdr:to>
    <xdr:sp macro="" textlink="">
      <xdr:nvSpPr>
        <xdr:cNvPr id="244" name="円/楕円 243"/>
        <xdr:cNvSpPr/>
      </xdr:nvSpPr>
      <xdr:spPr>
        <a:xfrm>
          <a:off x="4584700" y="161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81024</xdr:rowOff>
    </xdr:from>
    <xdr:ext cx="599010" cy="259045"/>
    <xdr:sp macro="" textlink="">
      <xdr:nvSpPr>
        <xdr:cNvPr id="245" name="衛生費該当値テキスト"/>
        <xdr:cNvSpPr txBox="1"/>
      </xdr:nvSpPr>
      <xdr:spPr>
        <a:xfrm>
          <a:off x="4686300" y="16025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26653</xdr:rowOff>
    </xdr:from>
    <xdr:to>
      <xdr:col>5</xdr:col>
      <xdr:colOff>409575</xdr:colOff>
      <xdr:row>96</xdr:row>
      <xdr:rowOff>128253</xdr:rowOff>
    </xdr:to>
    <xdr:sp macro="" textlink="">
      <xdr:nvSpPr>
        <xdr:cNvPr id="246" name="円/楕円 245"/>
        <xdr:cNvSpPr/>
      </xdr:nvSpPr>
      <xdr:spPr>
        <a:xfrm>
          <a:off x="3746500" y="164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119380</xdr:rowOff>
    </xdr:from>
    <xdr:ext cx="534377" cy="259045"/>
    <xdr:sp macro="" textlink="">
      <xdr:nvSpPr>
        <xdr:cNvPr id="247" name="テキスト ボックス 246"/>
        <xdr:cNvSpPr txBox="1"/>
      </xdr:nvSpPr>
      <xdr:spPr>
        <a:xfrm>
          <a:off x="3530111" y="1657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169058</xdr:rowOff>
    </xdr:from>
    <xdr:to>
      <xdr:col>4</xdr:col>
      <xdr:colOff>206375</xdr:colOff>
      <xdr:row>96</xdr:row>
      <xdr:rowOff>99208</xdr:rowOff>
    </xdr:to>
    <xdr:sp macro="" textlink="">
      <xdr:nvSpPr>
        <xdr:cNvPr id="248" name="円/楕円 247"/>
        <xdr:cNvSpPr/>
      </xdr:nvSpPr>
      <xdr:spPr>
        <a:xfrm>
          <a:off x="2857500" y="164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115735</xdr:rowOff>
    </xdr:from>
    <xdr:ext cx="534377" cy="259045"/>
    <xdr:sp macro="" textlink="">
      <xdr:nvSpPr>
        <xdr:cNvPr id="249" name="テキスト ボックス 248"/>
        <xdr:cNvSpPr txBox="1"/>
      </xdr:nvSpPr>
      <xdr:spPr>
        <a:xfrm>
          <a:off x="2641111" y="162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64195</xdr:rowOff>
    </xdr:from>
    <xdr:to>
      <xdr:col>3</xdr:col>
      <xdr:colOff>3175</xdr:colOff>
      <xdr:row>96</xdr:row>
      <xdr:rowOff>165795</xdr:rowOff>
    </xdr:to>
    <xdr:sp macro="" textlink="">
      <xdr:nvSpPr>
        <xdr:cNvPr id="250" name="円/楕円 249"/>
        <xdr:cNvSpPr/>
      </xdr:nvSpPr>
      <xdr:spPr>
        <a:xfrm>
          <a:off x="1968500" y="165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156922</xdr:rowOff>
    </xdr:from>
    <xdr:ext cx="534377" cy="259045"/>
    <xdr:sp macro="" textlink="">
      <xdr:nvSpPr>
        <xdr:cNvPr id="251" name="テキスト ボックス 250"/>
        <xdr:cNvSpPr txBox="1"/>
      </xdr:nvSpPr>
      <xdr:spPr>
        <a:xfrm>
          <a:off x="1752111" y="166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78025</xdr:rowOff>
    </xdr:from>
    <xdr:to>
      <xdr:col>1</xdr:col>
      <xdr:colOff>485775</xdr:colOff>
      <xdr:row>97</xdr:row>
      <xdr:rowOff>8175</xdr:rowOff>
    </xdr:to>
    <xdr:sp macro="" textlink="">
      <xdr:nvSpPr>
        <xdr:cNvPr id="252" name="円/楕円 251"/>
        <xdr:cNvSpPr/>
      </xdr:nvSpPr>
      <xdr:spPr>
        <a:xfrm>
          <a:off x="1079500" y="165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170752</xdr:rowOff>
    </xdr:from>
    <xdr:ext cx="534377" cy="259045"/>
    <xdr:sp macro="" textlink="">
      <xdr:nvSpPr>
        <xdr:cNvPr id="253" name="テキスト ボックス 252"/>
        <xdr:cNvSpPr txBox="1"/>
      </xdr:nvSpPr>
      <xdr:spPr>
        <a:xfrm>
          <a:off x="863111" y="1662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4" name="直線コネクタ 26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5" name="テキスト ボックス 26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6" name="直線コネクタ 26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67" name="テキスト ボックス 26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68" name="直線コネクタ 26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69" name="テキスト ボックス 26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0" name="直線コネクタ 26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1" name="テキスト ボックス 27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2" name="直線コネクタ 27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3" name="テキスト ボックス 27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5" name="テキスト ボックス 27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1651</xdr:rowOff>
    </xdr:from>
    <xdr:to>
      <xdr:col>15</xdr:col>
      <xdr:colOff>180340</xdr:colOff>
      <xdr:row>39</xdr:row>
      <xdr:rowOff>44450</xdr:rowOff>
    </xdr:to>
    <xdr:cxnSp macro="">
      <xdr:nvCxnSpPr>
        <xdr:cNvPr id="277" name="直線コネクタ 276"/>
        <xdr:cNvCxnSpPr/>
      </xdr:nvCxnSpPr>
      <xdr:spPr>
        <a:xfrm flipV="1">
          <a:off x="10475595" y="6173851"/>
          <a:ext cx="1270" cy="557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7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79" name="直線コネクタ 27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119778</xdr:rowOff>
    </xdr:from>
    <xdr:ext cx="469744" cy="259045"/>
    <xdr:sp macro="" textlink="">
      <xdr:nvSpPr>
        <xdr:cNvPr id="280" name="労働費最大値テキスト"/>
        <xdr:cNvSpPr txBox="1"/>
      </xdr:nvSpPr>
      <xdr:spPr>
        <a:xfrm>
          <a:off x="10528300"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36</xdr:row>
      <xdr:rowOff>1651</xdr:rowOff>
    </xdr:from>
    <xdr:to>
      <xdr:col>15</xdr:col>
      <xdr:colOff>269875</xdr:colOff>
      <xdr:row>36</xdr:row>
      <xdr:rowOff>1651</xdr:rowOff>
    </xdr:to>
    <xdr:cxnSp macro="">
      <xdr:nvCxnSpPr>
        <xdr:cNvPr id="281" name="直線コネクタ 280"/>
        <xdr:cNvCxnSpPr/>
      </xdr:nvCxnSpPr>
      <xdr:spPr>
        <a:xfrm>
          <a:off x="10388600" y="617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98171</xdr:rowOff>
    </xdr:from>
    <xdr:to>
      <xdr:col>15</xdr:col>
      <xdr:colOff>180975</xdr:colOff>
      <xdr:row>38</xdr:row>
      <xdr:rowOff>163322</xdr:rowOff>
    </xdr:to>
    <xdr:cxnSp macro="">
      <xdr:nvCxnSpPr>
        <xdr:cNvPr id="282" name="直線コネクタ 281"/>
        <xdr:cNvCxnSpPr/>
      </xdr:nvCxnSpPr>
      <xdr:spPr>
        <a:xfrm>
          <a:off x="9639300" y="6613271"/>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91203</xdr:rowOff>
    </xdr:from>
    <xdr:ext cx="378565" cy="259045"/>
    <xdr:sp macro="" textlink="">
      <xdr:nvSpPr>
        <xdr:cNvPr id="283" name="労働費平均値テキスト"/>
        <xdr:cNvSpPr txBox="1"/>
      </xdr:nvSpPr>
      <xdr:spPr>
        <a:xfrm>
          <a:off x="10528300" y="64348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68326</xdr:rowOff>
    </xdr:from>
    <xdr:to>
      <xdr:col>15</xdr:col>
      <xdr:colOff>231775</xdr:colOff>
      <xdr:row>38</xdr:row>
      <xdr:rowOff>169926</xdr:rowOff>
    </xdr:to>
    <xdr:sp macro="" textlink="">
      <xdr:nvSpPr>
        <xdr:cNvPr id="284" name="フローチャート : 判断 283"/>
        <xdr:cNvSpPr/>
      </xdr:nvSpPr>
      <xdr:spPr>
        <a:xfrm>
          <a:off x="10426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98171</xdr:rowOff>
    </xdr:from>
    <xdr:to>
      <xdr:col>14</xdr:col>
      <xdr:colOff>28575</xdr:colOff>
      <xdr:row>38</xdr:row>
      <xdr:rowOff>128143</xdr:rowOff>
    </xdr:to>
    <xdr:cxnSp macro="">
      <xdr:nvCxnSpPr>
        <xdr:cNvPr id="285" name="直線コネクタ 284"/>
        <xdr:cNvCxnSpPr/>
      </xdr:nvCxnSpPr>
      <xdr:spPr>
        <a:xfrm flipV="1">
          <a:off x="8750300" y="6613271"/>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54737</xdr:rowOff>
    </xdr:from>
    <xdr:to>
      <xdr:col>14</xdr:col>
      <xdr:colOff>79375</xdr:colOff>
      <xdr:row>38</xdr:row>
      <xdr:rowOff>156337</xdr:rowOff>
    </xdr:to>
    <xdr:sp macro="" textlink="">
      <xdr:nvSpPr>
        <xdr:cNvPr id="286" name="フローチャート : 判断 285"/>
        <xdr:cNvSpPr/>
      </xdr:nvSpPr>
      <xdr:spPr>
        <a:xfrm>
          <a:off x="95885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147464</xdr:rowOff>
    </xdr:from>
    <xdr:ext cx="378565" cy="259045"/>
    <xdr:sp macro="" textlink="">
      <xdr:nvSpPr>
        <xdr:cNvPr id="287" name="テキスト ボックス 286"/>
        <xdr:cNvSpPr txBox="1"/>
      </xdr:nvSpPr>
      <xdr:spPr>
        <a:xfrm>
          <a:off x="9450017" y="666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85471</xdr:rowOff>
    </xdr:from>
    <xdr:to>
      <xdr:col>12</xdr:col>
      <xdr:colOff>511175</xdr:colOff>
      <xdr:row>38</xdr:row>
      <xdr:rowOff>128143</xdr:rowOff>
    </xdr:to>
    <xdr:cxnSp macro="">
      <xdr:nvCxnSpPr>
        <xdr:cNvPr id="288" name="直線コネクタ 287"/>
        <xdr:cNvCxnSpPr/>
      </xdr:nvCxnSpPr>
      <xdr:spPr>
        <a:xfrm>
          <a:off x="7861300" y="5228971"/>
          <a:ext cx="889000" cy="14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117348</xdr:rowOff>
    </xdr:from>
    <xdr:to>
      <xdr:col>12</xdr:col>
      <xdr:colOff>561975</xdr:colOff>
      <xdr:row>38</xdr:row>
      <xdr:rowOff>47498</xdr:rowOff>
    </xdr:to>
    <xdr:sp macro="" textlink="">
      <xdr:nvSpPr>
        <xdr:cNvPr id="289" name="フローチャート : 判断 288"/>
        <xdr:cNvSpPr/>
      </xdr:nvSpPr>
      <xdr:spPr>
        <a:xfrm>
          <a:off x="8699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64025</xdr:rowOff>
    </xdr:from>
    <xdr:ext cx="469744" cy="259045"/>
    <xdr:sp macro="" textlink="">
      <xdr:nvSpPr>
        <xdr:cNvPr id="290" name="テキスト ボックス 289"/>
        <xdr:cNvSpPr txBox="1"/>
      </xdr:nvSpPr>
      <xdr:spPr>
        <a:xfrm>
          <a:off x="8515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85471</xdr:rowOff>
    </xdr:from>
    <xdr:to>
      <xdr:col>11</xdr:col>
      <xdr:colOff>307975</xdr:colOff>
      <xdr:row>37</xdr:row>
      <xdr:rowOff>142240</xdr:rowOff>
    </xdr:to>
    <xdr:cxnSp macro="">
      <xdr:nvCxnSpPr>
        <xdr:cNvPr id="291" name="直線コネクタ 290"/>
        <xdr:cNvCxnSpPr/>
      </xdr:nvCxnSpPr>
      <xdr:spPr>
        <a:xfrm flipV="1">
          <a:off x="6972300" y="5228971"/>
          <a:ext cx="889000" cy="12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34798</xdr:rowOff>
    </xdr:from>
    <xdr:to>
      <xdr:col>11</xdr:col>
      <xdr:colOff>358775</xdr:colOff>
      <xdr:row>37</xdr:row>
      <xdr:rowOff>136398</xdr:rowOff>
    </xdr:to>
    <xdr:sp macro="" textlink="">
      <xdr:nvSpPr>
        <xdr:cNvPr id="292" name="フローチャート : 判断 291"/>
        <xdr:cNvSpPr/>
      </xdr:nvSpPr>
      <xdr:spPr>
        <a:xfrm>
          <a:off x="7810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127525</xdr:rowOff>
    </xdr:from>
    <xdr:ext cx="469744" cy="259045"/>
    <xdr:sp macro="" textlink="">
      <xdr:nvSpPr>
        <xdr:cNvPr id="293" name="テキスト ボックス 292"/>
        <xdr:cNvSpPr txBox="1"/>
      </xdr:nvSpPr>
      <xdr:spPr>
        <a:xfrm>
          <a:off x="7626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151638</xdr:rowOff>
    </xdr:from>
    <xdr:to>
      <xdr:col>10</xdr:col>
      <xdr:colOff>155575</xdr:colOff>
      <xdr:row>37</xdr:row>
      <xdr:rowOff>81788</xdr:rowOff>
    </xdr:to>
    <xdr:sp macro="" textlink="">
      <xdr:nvSpPr>
        <xdr:cNvPr id="294" name="フローチャート : 判断 293"/>
        <xdr:cNvSpPr/>
      </xdr:nvSpPr>
      <xdr:spPr>
        <a:xfrm>
          <a:off x="6921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98315</xdr:rowOff>
    </xdr:from>
    <xdr:ext cx="469744" cy="259045"/>
    <xdr:sp macro="" textlink="">
      <xdr:nvSpPr>
        <xdr:cNvPr id="295" name="テキスト ボックス 294"/>
        <xdr:cNvSpPr txBox="1"/>
      </xdr:nvSpPr>
      <xdr:spPr>
        <a:xfrm>
          <a:off x="6737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112522</xdr:rowOff>
    </xdr:from>
    <xdr:to>
      <xdr:col>15</xdr:col>
      <xdr:colOff>231775</xdr:colOff>
      <xdr:row>39</xdr:row>
      <xdr:rowOff>42672</xdr:rowOff>
    </xdr:to>
    <xdr:sp macro="" textlink="">
      <xdr:nvSpPr>
        <xdr:cNvPr id="301" name="円/楕円 300"/>
        <xdr:cNvSpPr/>
      </xdr:nvSpPr>
      <xdr:spPr>
        <a:xfrm>
          <a:off x="10426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46753</xdr:rowOff>
    </xdr:from>
    <xdr:ext cx="378565" cy="259045"/>
    <xdr:sp macro="" textlink="">
      <xdr:nvSpPr>
        <xdr:cNvPr id="302" name="労働費該当値テキスト"/>
        <xdr:cNvSpPr txBox="1"/>
      </xdr:nvSpPr>
      <xdr:spPr>
        <a:xfrm>
          <a:off x="10528300"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47371</xdr:rowOff>
    </xdr:from>
    <xdr:to>
      <xdr:col>14</xdr:col>
      <xdr:colOff>79375</xdr:colOff>
      <xdr:row>38</xdr:row>
      <xdr:rowOff>148971</xdr:rowOff>
    </xdr:to>
    <xdr:sp macro="" textlink="">
      <xdr:nvSpPr>
        <xdr:cNvPr id="303" name="円/楕円 302"/>
        <xdr:cNvSpPr/>
      </xdr:nvSpPr>
      <xdr:spPr>
        <a:xfrm>
          <a:off x="9588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165498</xdr:rowOff>
    </xdr:from>
    <xdr:ext cx="378565" cy="259045"/>
    <xdr:sp macro="" textlink="">
      <xdr:nvSpPr>
        <xdr:cNvPr id="304" name="テキスト ボックス 303"/>
        <xdr:cNvSpPr txBox="1"/>
      </xdr:nvSpPr>
      <xdr:spPr>
        <a:xfrm>
          <a:off x="9450017" y="633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77343</xdr:rowOff>
    </xdr:from>
    <xdr:to>
      <xdr:col>12</xdr:col>
      <xdr:colOff>561975</xdr:colOff>
      <xdr:row>39</xdr:row>
      <xdr:rowOff>7493</xdr:rowOff>
    </xdr:to>
    <xdr:sp macro="" textlink="">
      <xdr:nvSpPr>
        <xdr:cNvPr id="305" name="円/楕円 304"/>
        <xdr:cNvSpPr/>
      </xdr:nvSpPr>
      <xdr:spPr>
        <a:xfrm>
          <a:off x="8699500" y="6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170070</xdr:rowOff>
    </xdr:from>
    <xdr:ext cx="378565" cy="259045"/>
    <xdr:sp macro="" textlink="">
      <xdr:nvSpPr>
        <xdr:cNvPr id="306" name="テキスト ボックス 305"/>
        <xdr:cNvSpPr txBox="1"/>
      </xdr:nvSpPr>
      <xdr:spPr>
        <a:xfrm>
          <a:off x="8561017" y="6685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34671</xdr:rowOff>
    </xdr:from>
    <xdr:to>
      <xdr:col>11</xdr:col>
      <xdr:colOff>358775</xdr:colOff>
      <xdr:row>30</xdr:row>
      <xdr:rowOff>136271</xdr:rowOff>
    </xdr:to>
    <xdr:sp macro="" textlink="">
      <xdr:nvSpPr>
        <xdr:cNvPr id="307" name="円/楕円 306"/>
        <xdr:cNvSpPr/>
      </xdr:nvSpPr>
      <xdr:spPr>
        <a:xfrm>
          <a:off x="7810500" y="51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28</xdr:row>
      <xdr:rowOff>152798</xdr:rowOff>
    </xdr:from>
    <xdr:ext cx="534377" cy="259045"/>
    <xdr:sp macro="" textlink="">
      <xdr:nvSpPr>
        <xdr:cNvPr id="308" name="テキスト ボックス 307"/>
        <xdr:cNvSpPr txBox="1"/>
      </xdr:nvSpPr>
      <xdr:spPr>
        <a:xfrm>
          <a:off x="7594111" y="495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91440</xdr:rowOff>
    </xdr:from>
    <xdr:to>
      <xdr:col>10</xdr:col>
      <xdr:colOff>155575</xdr:colOff>
      <xdr:row>38</xdr:row>
      <xdr:rowOff>21590</xdr:rowOff>
    </xdr:to>
    <xdr:sp macro="" textlink="">
      <xdr:nvSpPr>
        <xdr:cNvPr id="309" name="円/楕円 308"/>
        <xdr:cNvSpPr/>
      </xdr:nvSpPr>
      <xdr:spPr>
        <a:xfrm>
          <a:off x="6921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12717</xdr:rowOff>
    </xdr:from>
    <xdr:ext cx="469744" cy="259045"/>
    <xdr:sp macro="" textlink="">
      <xdr:nvSpPr>
        <xdr:cNvPr id="310" name="テキスト ボックス 309"/>
        <xdr:cNvSpPr txBox="1"/>
      </xdr:nvSpPr>
      <xdr:spPr>
        <a:xfrm>
          <a:off x="6737427" y="65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8" name="テキスト ボックス 32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4" name="直線コネクタ 333"/>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5"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6" name="直線コネクタ 335"/>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7"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8" name="直線コネクタ 337"/>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98895</xdr:rowOff>
    </xdr:from>
    <xdr:to>
      <xdr:col>15</xdr:col>
      <xdr:colOff>180975</xdr:colOff>
      <xdr:row>54</xdr:row>
      <xdr:rowOff>143408</xdr:rowOff>
    </xdr:to>
    <xdr:cxnSp macro="">
      <xdr:nvCxnSpPr>
        <xdr:cNvPr id="339" name="直線コネクタ 338"/>
        <xdr:cNvCxnSpPr/>
      </xdr:nvCxnSpPr>
      <xdr:spPr>
        <a:xfrm flipV="1">
          <a:off x="9639300" y="9357195"/>
          <a:ext cx="838200" cy="4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0"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1" name="フローチャート : 判断 340"/>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160224</xdr:rowOff>
    </xdr:from>
    <xdr:to>
      <xdr:col>14</xdr:col>
      <xdr:colOff>28575</xdr:colOff>
      <xdr:row>54</xdr:row>
      <xdr:rowOff>143408</xdr:rowOff>
    </xdr:to>
    <xdr:cxnSp macro="">
      <xdr:nvCxnSpPr>
        <xdr:cNvPr id="342" name="直線コネクタ 341"/>
        <xdr:cNvCxnSpPr/>
      </xdr:nvCxnSpPr>
      <xdr:spPr>
        <a:xfrm>
          <a:off x="8750300" y="9247074"/>
          <a:ext cx="889000" cy="1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3" name="フローチャート : 判断 342"/>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4" name="テキスト ボックス 343"/>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151879</xdr:rowOff>
    </xdr:from>
    <xdr:to>
      <xdr:col>12</xdr:col>
      <xdr:colOff>511175</xdr:colOff>
      <xdr:row>53</xdr:row>
      <xdr:rowOff>160224</xdr:rowOff>
    </xdr:to>
    <xdr:cxnSp macro="">
      <xdr:nvCxnSpPr>
        <xdr:cNvPr id="345" name="直線コネクタ 344"/>
        <xdr:cNvCxnSpPr/>
      </xdr:nvCxnSpPr>
      <xdr:spPr>
        <a:xfrm>
          <a:off x="7861300" y="9238729"/>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6" name="フローチャート : 判断 34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7" name="テキスト ボックス 346"/>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151879</xdr:rowOff>
    </xdr:from>
    <xdr:to>
      <xdr:col>11</xdr:col>
      <xdr:colOff>307975</xdr:colOff>
      <xdr:row>54</xdr:row>
      <xdr:rowOff>165722</xdr:rowOff>
    </xdr:to>
    <xdr:cxnSp macro="">
      <xdr:nvCxnSpPr>
        <xdr:cNvPr id="348" name="直線コネクタ 347"/>
        <xdr:cNvCxnSpPr/>
      </xdr:nvCxnSpPr>
      <xdr:spPr>
        <a:xfrm flipV="1">
          <a:off x="6972300" y="9238729"/>
          <a:ext cx="889000" cy="1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9" name="フローチャート : 判断 34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0" name="テキスト ボックス 349"/>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1" name="フローチャート : 判断 35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2" name="テキスト ボックス 351"/>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48095</xdr:rowOff>
    </xdr:from>
    <xdr:to>
      <xdr:col>15</xdr:col>
      <xdr:colOff>231775</xdr:colOff>
      <xdr:row>54</xdr:row>
      <xdr:rowOff>149695</xdr:rowOff>
    </xdr:to>
    <xdr:sp macro="" textlink="">
      <xdr:nvSpPr>
        <xdr:cNvPr id="358" name="円/楕円 357"/>
        <xdr:cNvSpPr/>
      </xdr:nvSpPr>
      <xdr:spPr>
        <a:xfrm>
          <a:off x="10426700" y="93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70972</xdr:rowOff>
    </xdr:from>
    <xdr:ext cx="534377" cy="259045"/>
    <xdr:sp macro="" textlink="">
      <xdr:nvSpPr>
        <xdr:cNvPr id="359" name="農林水産業費該当値テキスト"/>
        <xdr:cNvSpPr txBox="1"/>
      </xdr:nvSpPr>
      <xdr:spPr>
        <a:xfrm>
          <a:off x="10528300" y="91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63,213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92608</xdr:rowOff>
    </xdr:from>
    <xdr:to>
      <xdr:col>14</xdr:col>
      <xdr:colOff>79375</xdr:colOff>
      <xdr:row>55</xdr:row>
      <xdr:rowOff>22758</xdr:rowOff>
    </xdr:to>
    <xdr:sp macro="" textlink="">
      <xdr:nvSpPr>
        <xdr:cNvPr id="360" name="円/楕円 359"/>
        <xdr:cNvSpPr/>
      </xdr:nvSpPr>
      <xdr:spPr>
        <a:xfrm>
          <a:off x="9588500" y="93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39285</xdr:rowOff>
    </xdr:from>
    <xdr:ext cx="534377" cy="259045"/>
    <xdr:sp macro="" textlink="">
      <xdr:nvSpPr>
        <xdr:cNvPr id="361" name="テキスト ボックス 360"/>
        <xdr:cNvSpPr txBox="1"/>
      </xdr:nvSpPr>
      <xdr:spPr>
        <a:xfrm>
          <a:off x="9372111" y="91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109424</xdr:rowOff>
    </xdr:from>
    <xdr:to>
      <xdr:col>12</xdr:col>
      <xdr:colOff>561975</xdr:colOff>
      <xdr:row>54</xdr:row>
      <xdr:rowOff>39574</xdr:rowOff>
    </xdr:to>
    <xdr:sp macro="" textlink="">
      <xdr:nvSpPr>
        <xdr:cNvPr id="362" name="円/楕円 361"/>
        <xdr:cNvSpPr/>
      </xdr:nvSpPr>
      <xdr:spPr>
        <a:xfrm>
          <a:off x="8699500" y="91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56101</xdr:rowOff>
    </xdr:from>
    <xdr:ext cx="534377" cy="259045"/>
    <xdr:sp macro="" textlink="">
      <xdr:nvSpPr>
        <xdr:cNvPr id="363" name="テキスト ボックス 362"/>
        <xdr:cNvSpPr txBox="1"/>
      </xdr:nvSpPr>
      <xdr:spPr>
        <a:xfrm>
          <a:off x="8483111" y="89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101079</xdr:rowOff>
    </xdr:from>
    <xdr:to>
      <xdr:col>11</xdr:col>
      <xdr:colOff>358775</xdr:colOff>
      <xdr:row>54</xdr:row>
      <xdr:rowOff>31229</xdr:rowOff>
    </xdr:to>
    <xdr:sp macro="" textlink="">
      <xdr:nvSpPr>
        <xdr:cNvPr id="364" name="円/楕円 363"/>
        <xdr:cNvSpPr/>
      </xdr:nvSpPr>
      <xdr:spPr>
        <a:xfrm>
          <a:off x="7810500" y="91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47756</xdr:rowOff>
    </xdr:from>
    <xdr:ext cx="534377" cy="259045"/>
    <xdr:sp macro="" textlink="">
      <xdr:nvSpPr>
        <xdr:cNvPr id="365" name="テキスト ボックス 364"/>
        <xdr:cNvSpPr txBox="1"/>
      </xdr:nvSpPr>
      <xdr:spPr>
        <a:xfrm>
          <a:off x="7594111" y="89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114922</xdr:rowOff>
    </xdr:from>
    <xdr:to>
      <xdr:col>10</xdr:col>
      <xdr:colOff>155575</xdr:colOff>
      <xdr:row>55</xdr:row>
      <xdr:rowOff>45072</xdr:rowOff>
    </xdr:to>
    <xdr:sp macro="" textlink="">
      <xdr:nvSpPr>
        <xdr:cNvPr id="366" name="円/楕円 365"/>
        <xdr:cNvSpPr/>
      </xdr:nvSpPr>
      <xdr:spPr>
        <a:xfrm>
          <a:off x="6921500" y="93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61599</xdr:rowOff>
    </xdr:from>
    <xdr:ext cx="534377" cy="259045"/>
    <xdr:sp macro="" textlink="">
      <xdr:nvSpPr>
        <xdr:cNvPr id="367" name="テキスト ボックス 366"/>
        <xdr:cNvSpPr txBox="1"/>
      </xdr:nvSpPr>
      <xdr:spPr>
        <a:xfrm>
          <a:off x="6705111" y="91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1" name="直線コネクタ 390"/>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2"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3" name="直線コネクタ 392"/>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4"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5" name="直線コネクタ 394"/>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43014</xdr:rowOff>
    </xdr:from>
    <xdr:to>
      <xdr:col>15</xdr:col>
      <xdr:colOff>180975</xdr:colOff>
      <xdr:row>78</xdr:row>
      <xdr:rowOff>51575</xdr:rowOff>
    </xdr:to>
    <xdr:cxnSp macro="">
      <xdr:nvCxnSpPr>
        <xdr:cNvPr id="396" name="直線コネクタ 395"/>
        <xdr:cNvCxnSpPr/>
      </xdr:nvCxnSpPr>
      <xdr:spPr>
        <a:xfrm flipV="1">
          <a:off x="9639300" y="13416114"/>
          <a:ext cx="8382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7"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8" name="フローチャート : 判断 397"/>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51575</xdr:rowOff>
    </xdr:from>
    <xdr:to>
      <xdr:col>14</xdr:col>
      <xdr:colOff>28575</xdr:colOff>
      <xdr:row>78</xdr:row>
      <xdr:rowOff>76733</xdr:rowOff>
    </xdr:to>
    <xdr:cxnSp macro="">
      <xdr:nvCxnSpPr>
        <xdr:cNvPr id="399" name="直線コネクタ 398"/>
        <xdr:cNvCxnSpPr/>
      </xdr:nvCxnSpPr>
      <xdr:spPr>
        <a:xfrm flipV="1">
          <a:off x="8750300" y="13424675"/>
          <a:ext cx="889000" cy="2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0" name="フローチャート : 判断 399"/>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1" name="テキスト ボックス 400"/>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57607</xdr:rowOff>
    </xdr:from>
    <xdr:to>
      <xdr:col>12</xdr:col>
      <xdr:colOff>511175</xdr:colOff>
      <xdr:row>78</xdr:row>
      <xdr:rowOff>76733</xdr:rowOff>
    </xdr:to>
    <xdr:cxnSp macro="">
      <xdr:nvCxnSpPr>
        <xdr:cNvPr id="402" name="直線コネクタ 401"/>
        <xdr:cNvCxnSpPr/>
      </xdr:nvCxnSpPr>
      <xdr:spPr>
        <a:xfrm>
          <a:off x="7861300" y="13430707"/>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3" name="フローチャート : 判断 402"/>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4" name="テキスト ボックス 403"/>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57607</xdr:rowOff>
    </xdr:from>
    <xdr:to>
      <xdr:col>11</xdr:col>
      <xdr:colOff>307975</xdr:colOff>
      <xdr:row>78</xdr:row>
      <xdr:rowOff>102400</xdr:rowOff>
    </xdr:to>
    <xdr:cxnSp macro="">
      <xdr:nvCxnSpPr>
        <xdr:cNvPr id="405" name="直線コネクタ 404"/>
        <xdr:cNvCxnSpPr/>
      </xdr:nvCxnSpPr>
      <xdr:spPr>
        <a:xfrm flipV="1">
          <a:off x="6972300" y="13430707"/>
          <a:ext cx="889000" cy="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6" name="フローチャート : 判断 405"/>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7" name="テキスト ボックス 406"/>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8" name="フローチャート : 判断 407"/>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09" name="テキスト ボックス 408"/>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163664</xdr:rowOff>
    </xdr:from>
    <xdr:to>
      <xdr:col>15</xdr:col>
      <xdr:colOff>231775</xdr:colOff>
      <xdr:row>78</xdr:row>
      <xdr:rowOff>93814</xdr:rowOff>
    </xdr:to>
    <xdr:sp macro="" textlink="">
      <xdr:nvSpPr>
        <xdr:cNvPr id="415" name="円/楕円 414"/>
        <xdr:cNvSpPr/>
      </xdr:nvSpPr>
      <xdr:spPr>
        <a:xfrm>
          <a:off x="10426700" y="133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142091</xdr:rowOff>
    </xdr:from>
    <xdr:ext cx="534377" cy="259045"/>
    <xdr:sp macro="" textlink="">
      <xdr:nvSpPr>
        <xdr:cNvPr id="416" name="商工費該当値テキスト"/>
        <xdr:cNvSpPr txBox="1"/>
      </xdr:nvSpPr>
      <xdr:spPr>
        <a:xfrm>
          <a:off x="10528300" y="133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775</xdr:rowOff>
    </xdr:from>
    <xdr:to>
      <xdr:col>14</xdr:col>
      <xdr:colOff>79375</xdr:colOff>
      <xdr:row>78</xdr:row>
      <xdr:rowOff>102375</xdr:rowOff>
    </xdr:to>
    <xdr:sp macro="" textlink="">
      <xdr:nvSpPr>
        <xdr:cNvPr id="417" name="円/楕円 416"/>
        <xdr:cNvSpPr/>
      </xdr:nvSpPr>
      <xdr:spPr>
        <a:xfrm>
          <a:off x="9588500" y="133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93502</xdr:rowOff>
    </xdr:from>
    <xdr:ext cx="534377" cy="259045"/>
    <xdr:sp macro="" textlink="">
      <xdr:nvSpPr>
        <xdr:cNvPr id="418" name="テキスト ボックス 417"/>
        <xdr:cNvSpPr txBox="1"/>
      </xdr:nvSpPr>
      <xdr:spPr>
        <a:xfrm>
          <a:off x="9372111" y="1346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25933</xdr:rowOff>
    </xdr:from>
    <xdr:to>
      <xdr:col>12</xdr:col>
      <xdr:colOff>561975</xdr:colOff>
      <xdr:row>78</xdr:row>
      <xdr:rowOff>127533</xdr:rowOff>
    </xdr:to>
    <xdr:sp macro="" textlink="">
      <xdr:nvSpPr>
        <xdr:cNvPr id="419" name="円/楕円 418"/>
        <xdr:cNvSpPr/>
      </xdr:nvSpPr>
      <xdr:spPr>
        <a:xfrm>
          <a:off x="8699500" y="133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118660</xdr:rowOff>
    </xdr:from>
    <xdr:ext cx="534377" cy="259045"/>
    <xdr:sp macro="" textlink="">
      <xdr:nvSpPr>
        <xdr:cNvPr id="420" name="テキスト ボックス 419"/>
        <xdr:cNvSpPr txBox="1"/>
      </xdr:nvSpPr>
      <xdr:spPr>
        <a:xfrm>
          <a:off x="8483111" y="134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6807</xdr:rowOff>
    </xdr:from>
    <xdr:to>
      <xdr:col>11</xdr:col>
      <xdr:colOff>358775</xdr:colOff>
      <xdr:row>78</xdr:row>
      <xdr:rowOff>108407</xdr:rowOff>
    </xdr:to>
    <xdr:sp macro="" textlink="">
      <xdr:nvSpPr>
        <xdr:cNvPr id="421" name="円/楕円 420"/>
        <xdr:cNvSpPr/>
      </xdr:nvSpPr>
      <xdr:spPr>
        <a:xfrm>
          <a:off x="7810500" y="133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99534</xdr:rowOff>
    </xdr:from>
    <xdr:ext cx="534377" cy="259045"/>
    <xdr:sp macro="" textlink="">
      <xdr:nvSpPr>
        <xdr:cNvPr id="422" name="テキスト ボックス 421"/>
        <xdr:cNvSpPr txBox="1"/>
      </xdr:nvSpPr>
      <xdr:spPr>
        <a:xfrm>
          <a:off x="7594111" y="1347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51600</xdr:rowOff>
    </xdr:from>
    <xdr:to>
      <xdr:col>10</xdr:col>
      <xdr:colOff>155575</xdr:colOff>
      <xdr:row>78</xdr:row>
      <xdr:rowOff>153200</xdr:rowOff>
    </xdr:to>
    <xdr:sp macro="" textlink="">
      <xdr:nvSpPr>
        <xdr:cNvPr id="423" name="円/楕円 422"/>
        <xdr:cNvSpPr/>
      </xdr:nvSpPr>
      <xdr:spPr>
        <a:xfrm>
          <a:off x="6921500" y="134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144327</xdr:rowOff>
    </xdr:from>
    <xdr:ext cx="469744" cy="259045"/>
    <xdr:sp macro="" textlink="">
      <xdr:nvSpPr>
        <xdr:cNvPr id="424" name="テキスト ボックス 423"/>
        <xdr:cNvSpPr txBox="1"/>
      </xdr:nvSpPr>
      <xdr:spPr>
        <a:xfrm>
          <a:off x="6737427" y="135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5" name="直線コネクタ 43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6" name="テキスト ボックス 43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8" name="テキスト ボックス 43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9" name="直線コネクタ 43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0" name="テキスト ボックス 43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3" name="直線コネクタ 44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4" name="テキスト ボックス 44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7" name="直線コネクタ 44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8" name="テキスト ボックス 44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2" name="直線コネクタ 451"/>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3"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4" name="直線コネクタ 453"/>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5"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6" name="直線コネクタ 455"/>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43955</xdr:rowOff>
    </xdr:from>
    <xdr:to>
      <xdr:col>15</xdr:col>
      <xdr:colOff>180975</xdr:colOff>
      <xdr:row>97</xdr:row>
      <xdr:rowOff>78387</xdr:rowOff>
    </xdr:to>
    <xdr:cxnSp macro="">
      <xdr:nvCxnSpPr>
        <xdr:cNvPr id="457" name="直線コネクタ 456"/>
        <xdr:cNvCxnSpPr/>
      </xdr:nvCxnSpPr>
      <xdr:spPr>
        <a:xfrm flipV="1">
          <a:off x="9639300" y="16674605"/>
          <a:ext cx="838200" cy="3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58"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9" name="フローチャート : 判断 458"/>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78387</xdr:rowOff>
    </xdr:from>
    <xdr:to>
      <xdr:col>14</xdr:col>
      <xdr:colOff>28575</xdr:colOff>
      <xdr:row>97</xdr:row>
      <xdr:rowOff>95341</xdr:rowOff>
    </xdr:to>
    <xdr:cxnSp macro="">
      <xdr:nvCxnSpPr>
        <xdr:cNvPr id="460" name="直線コネクタ 459"/>
        <xdr:cNvCxnSpPr/>
      </xdr:nvCxnSpPr>
      <xdr:spPr>
        <a:xfrm flipV="1">
          <a:off x="8750300" y="16709037"/>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1" name="フローチャート : 判断 460"/>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2" name="テキスト ボックス 461"/>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56814</xdr:rowOff>
    </xdr:from>
    <xdr:to>
      <xdr:col>12</xdr:col>
      <xdr:colOff>511175</xdr:colOff>
      <xdr:row>97</xdr:row>
      <xdr:rowOff>95341</xdr:rowOff>
    </xdr:to>
    <xdr:cxnSp macro="">
      <xdr:nvCxnSpPr>
        <xdr:cNvPr id="463" name="直線コネクタ 462"/>
        <xdr:cNvCxnSpPr/>
      </xdr:nvCxnSpPr>
      <xdr:spPr>
        <a:xfrm>
          <a:off x="7861300" y="16687464"/>
          <a:ext cx="889000" cy="3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4" name="フローチャート : 判断 463"/>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5" name="テキスト ボックス 464"/>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56814</xdr:rowOff>
    </xdr:from>
    <xdr:to>
      <xdr:col>11</xdr:col>
      <xdr:colOff>307975</xdr:colOff>
      <xdr:row>97</xdr:row>
      <xdr:rowOff>114391</xdr:rowOff>
    </xdr:to>
    <xdr:cxnSp macro="">
      <xdr:nvCxnSpPr>
        <xdr:cNvPr id="466" name="直線コネクタ 465"/>
        <xdr:cNvCxnSpPr/>
      </xdr:nvCxnSpPr>
      <xdr:spPr>
        <a:xfrm flipV="1">
          <a:off x="6972300" y="16687464"/>
          <a:ext cx="8890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7" name="フローチャート : 判断 466"/>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8" name="テキスト ボックス 467"/>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9" name="フローチャート : 判断 468"/>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0" name="テキスト ボックス 469"/>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164605</xdr:rowOff>
    </xdr:from>
    <xdr:to>
      <xdr:col>15</xdr:col>
      <xdr:colOff>231775</xdr:colOff>
      <xdr:row>97</xdr:row>
      <xdr:rowOff>94755</xdr:rowOff>
    </xdr:to>
    <xdr:sp macro="" textlink="">
      <xdr:nvSpPr>
        <xdr:cNvPr id="476" name="円/楕円 475"/>
        <xdr:cNvSpPr/>
      </xdr:nvSpPr>
      <xdr:spPr>
        <a:xfrm>
          <a:off x="10426700" y="166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143032</xdr:rowOff>
    </xdr:from>
    <xdr:ext cx="534377" cy="259045"/>
    <xdr:sp macro="" textlink="">
      <xdr:nvSpPr>
        <xdr:cNvPr id="477" name="土木費該当値テキスト"/>
        <xdr:cNvSpPr txBox="1"/>
      </xdr:nvSpPr>
      <xdr:spPr>
        <a:xfrm>
          <a:off x="10528300" y="166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27587</xdr:rowOff>
    </xdr:from>
    <xdr:to>
      <xdr:col>14</xdr:col>
      <xdr:colOff>79375</xdr:colOff>
      <xdr:row>97</xdr:row>
      <xdr:rowOff>129187</xdr:rowOff>
    </xdr:to>
    <xdr:sp macro="" textlink="">
      <xdr:nvSpPr>
        <xdr:cNvPr id="478" name="円/楕円 477"/>
        <xdr:cNvSpPr/>
      </xdr:nvSpPr>
      <xdr:spPr>
        <a:xfrm>
          <a:off x="9588500" y="166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120314</xdr:rowOff>
    </xdr:from>
    <xdr:ext cx="534377" cy="259045"/>
    <xdr:sp macro="" textlink="">
      <xdr:nvSpPr>
        <xdr:cNvPr id="479" name="テキスト ボックス 478"/>
        <xdr:cNvSpPr txBox="1"/>
      </xdr:nvSpPr>
      <xdr:spPr>
        <a:xfrm>
          <a:off x="9372111" y="167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44541</xdr:rowOff>
    </xdr:from>
    <xdr:to>
      <xdr:col>12</xdr:col>
      <xdr:colOff>561975</xdr:colOff>
      <xdr:row>97</xdr:row>
      <xdr:rowOff>146141</xdr:rowOff>
    </xdr:to>
    <xdr:sp macro="" textlink="">
      <xdr:nvSpPr>
        <xdr:cNvPr id="480" name="円/楕円 479"/>
        <xdr:cNvSpPr/>
      </xdr:nvSpPr>
      <xdr:spPr>
        <a:xfrm>
          <a:off x="8699500" y="166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137268</xdr:rowOff>
    </xdr:from>
    <xdr:ext cx="534377" cy="259045"/>
    <xdr:sp macro="" textlink="">
      <xdr:nvSpPr>
        <xdr:cNvPr id="481" name="テキスト ボックス 480"/>
        <xdr:cNvSpPr txBox="1"/>
      </xdr:nvSpPr>
      <xdr:spPr>
        <a:xfrm>
          <a:off x="8483111" y="167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6014</xdr:rowOff>
    </xdr:from>
    <xdr:to>
      <xdr:col>11</xdr:col>
      <xdr:colOff>358775</xdr:colOff>
      <xdr:row>97</xdr:row>
      <xdr:rowOff>107614</xdr:rowOff>
    </xdr:to>
    <xdr:sp macro="" textlink="">
      <xdr:nvSpPr>
        <xdr:cNvPr id="482" name="円/楕円 481"/>
        <xdr:cNvSpPr/>
      </xdr:nvSpPr>
      <xdr:spPr>
        <a:xfrm>
          <a:off x="7810500" y="166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98741</xdr:rowOff>
    </xdr:from>
    <xdr:ext cx="534377" cy="259045"/>
    <xdr:sp macro="" textlink="">
      <xdr:nvSpPr>
        <xdr:cNvPr id="483" name="テキスト ボックス 482"/>
        <xdr:cNvSpPr txBox="1"/>
      </xdr:nvSpPr>
      <xdr:spPr>
        <a:xfrm>
          <a:off x="7594111" y="167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63591</xdr:rowOff>
    </xdr:from>
    <xdr:to>
      <xdr:col>10</xdr:col>
      <xdr:colOff>155575</xdr:colOff>
      <xdr:row>97</xdr:row>
      <xdr:rowOff>165191</xdr:rowOff>
    </xdr:to>
    <xdr:sp macro="" textlink="">
      <xdr:nvSpPr>
        <xdr:cNvPr id="484" name="円/楕円 483"/>
        <xdr:cNvSpPr/>
      </xdr:nvSpPr>
      <xdr:spPr>
        <a:xfrm>
          <a:off x="6921500" y="166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156318</xdr:rowOff>
    </xdr:from>
    <xdr:ext cx="534377" cy="259045"/>
    <xdr:sp macro="" textlink="">
      <xdr:nvSpPr>
        <xdr:cNvPr id="485" name="テキスト ボックス 484"/>
        <xdr:cNvSpPr txBox="1"/>
      </xdr:nvSpPr>
      <xdr:spPr>
        <a:xfrm>
          <a:off x="6705111" y="1678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7" name="テキスト ボックス 496"/>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7" name="テキスト ボックス 50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9" name="テキスト ボックス 508"/>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3" name="直線コネクタ 512"/>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4"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5" name="直線コネクタ 514"/>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6"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7" name="直線コネクタ 516"/>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95695</xdr:rowOff>
    </xdr:from>
    <xdr:to>
      <xdr:col>23</xdr:col>
      <xdr:colOff>517525</xdr:colOff>
      <xdr:row>37</xdr:row>
      <xdr:rowOff>105510</xdr:rowOff>
    </xdr:to>
    <xdr:cxnSp macro="">
      <xdr:nvCxnSpPr>
        <xdr:cNvPr id="518" name="直線コネクタ 517"/>
        <xdr:cNvCxnSpPr/>
      </xdr:nvCxnSpPr>
      <xdr:spPr>
        <a:xfrm>
          <a:off x="15481300" y="6439345"/>
          <a:ext cx="8382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9"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0" name="フローチャート : 判断 519"/>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134985</xdr:rowOff>
    </xdr:from>
    <xdr:to>
      <xdr:col>22</xdr:col>
      <xdr:colOff>365125</xdr:colOff>
      <xdr:row>37</xdr:row>
      <xdr:rowOff>95695</xdr:rowOff>
    </xdr:to>
    <xdr:cxnSp macro="">
      <xdr:nvCxnSpPr>
        <xdr:cNvPr id="521" name="直線コネクタ 520"/>
        <xdr:cNvCxnSpPr/>
      </xdr:nvCxnSpPr>
      <xdr:spPr>
        <a:xfrm>
          <a:off x="14592300" y="6307185"/>
          <a:ext cx="889000" cy="1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2" name="フローチャート : 判断 521"/>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3" name="テキスト ボックス 522"/>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134985</xdr:rowOff>
    </xdr:from>
    <xdr:to>
      <xdr:col>21</xdr:col>
      <xdr:colOff>161925</xdr:colOff>
      <xdr:row>37</xdr:row>
      <xdr:rowOff>9941</xdr:rowOff>
    </xdr:to>
    <xdr:cxnSp macro="">
      <xdr:nvCxnSpPr>
        <xdr:cNvPr id="524" name="直線コネクタ 523"/>
        <xdr:cNvCxnSpPr/>
      </xdr:nvCxnSpPr>
      <xdr:spPr>
        <a:xfrm flipV="1">
          <a:off x="13703300" y="6307185"/>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5" name="フローチャート : 判断 524"/>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6" name="テキスト ボックス 525"/>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9941</xdr:rowOff>
    </xdr:from>
    <xdr:to>
      <xdr:col>19</xdr:col>
      <xdr:colOff>644525</xdr:colOff>
      <xdr:row>37</xdr:row>
      <xdr:rowOff>128784</xdr:rowOff>
    </xdr:to>
    <xdr:cxnSp macro="">
      <xdr:nvCxnSpPr>
        <xdr:cNvPr id="527" name="直線コネクタ 526"/>
        <xdr:cNvCxnSpPr/>
      </xdr:nvCxnSpPr>
      <xdr:spPr>
        <a:xfrm flipV="1">
          <a:off x="12814300" y="6353591"/>
          <a:ext cx="889000" cy="1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8" name="フローチャート : 判断 527"/>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9" name="テキスト ボックス 528"/>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0" name="フローチャート : 判断 529"/>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1" name="テキスト ボックス 530"/>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54710</xdr:rowOff>
    </xdr:from>
    <xdr:to>
      <xdr:col>23</xdr:col>
      <xdr:colOff>568325</xdr:colOff>
      <xdr:row>37</xdr:row>
      <xdr:rowOff>156310</xdr:rowOff>
    </xdr:to>
    <xdr:sp macro="" textlink="">
      <xdr:nvSpPr>
        <xdr:cNvPr id="537" name="円/楕円 536"/>
        <xdr:cNvSpPr/>
      </xdr:nvSpPr>
      <xdr:spPr>
        <a:xfrm>
          <a:off x="16268700" y="63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77587</xdr:rowOff>
    </xdr:from>
    <xdr:ext cx="534377" cy="259045"/>
    <xdr:sp macro="" textlink="">
      <xdr:nvSpPr>
        <xdr:cNvPr id="538" name="消防費該当値テキスト"/>
        <xdr:cNvSpPr txBox="1"/>
      </xdr:nvSpPr>
      <xdr:spPr>
        <a:xfrm>
          <a:off x="16370300" y="624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44895</xdr:rowOff>
    </xdr:from>
    <xdr:to>
      <xdr:col>22</xdr:col>
      <xdr:colOff>415925</xdr:colOff>
      <xdr:row>37</xdr:row>
      <xdr:rowOff>146495</xdr:rowOff>
    </xdr:to>
    <xdr:sp macro="" textlink="">
      <xdr:nvSpPr>
        <xdr:cNvPr id="539" name="円/楕円 538"/>
        <xdr:cNvSpPr/>
      </xdr:nvSpPr>
      <xdr:spPr>
        <a:xfrm>
          <a:off x="15430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163022</xdr:rowOff>
    </xdr:from>
    <xdr:ext cx="534377" cy="259045"/>
    <xdr:sp macro="" textlink="">
      <xdr:nvSpPr>
        <xdr:cNvPr id="540" name="テキスト ボックス 539"/>
        <xdr:cNvSpPr txBox="1"/>
      </xdr:nvSpPr>
      <xdr:spPr>
        <a:xfrm>
          <a:off x="15214111" y="616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84185</xdr:rowOff>
    </xdr:from>
    <xdr:to>
      <xdr:col>21</xdr:col>
      <xdr:colOff>212725</xdr:colOff>
      <xdr:row>37</xdr:row>
      <xdr:rowOff>14335</xdr:rowOff>
    </xdr:to>
    <xdr:sp macro="" textlink="">
      <xdr:nvSpPr>
        <xdr:cNvPr id="541" name="円/楕円 540"/>
        <xdr:cNvSpPr/>
      </xdr:nvSpPr>
      <xdr:spPr>
        <a:xfrm>
          <a:off x="14541500" y="62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30862</xdr:rowOff>
    </xdr:from>
    <xdr:ext cx="534377" cy="259045"/>
    <xdr:sp macro="" textlink="">
      <xdr:nvSpPr>
        <xdr:cNvPr id="542" name="テキスト ボックス 541"/>
        <xdr:cNvSpPr txBox="1"/>
      </xdr:nvSpPr>
      <xdr:spPr>
        <a:xfrm>
          <a:off x="14325111" y="603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36,330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130591</xdr:rowOff>
    </xdr:from>
    <xdr:to>
      <xdr:col>20</xdr:col>
      <xdr:colOff>9525</xdr:colOff>
      <xdr:row>37</xdr:row>
      <xdr:rowOff>60741</xdr:rowOff>
    </xdr:to>
    <xdr:sp macro="" textlink="">
      <xdr:nvSpPr>
        <xdr:cNvPr id="543" name="円/楕円 542"/>
        <xdr:cNvSpPr/>
      </xdr:nvSpPr>
      <xdr:spPr>
        <a:xfrm>
          <a:off x="13652500" y="63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77268</xdr:rowOff>
    </xdr:from>
    <xdr:ext cx="534377" cy="259045"/>
    <xdr:sp macro="" textlink="">
      <xdr:nvSpPr>
        <xdr:cNvPr id="544" name="テキスト ボックス 543"/>
        <xdr:cNvSpPr txBox="1"/>
      </xdr:nvSpPr>
      <xdr:spPr>
        <a:xfrm>
          <a:off x="13436111" y="607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77984</xdr:rowOff>
    </xdr:from>
    <xdr:to>
      <xdr:col>18</xdr:col>
      <xdr:colOff>492125</xdr:colOff>
      <xdr:row>38</xdr:row>
      <xdr:rowOff>8134</xdr:rowOff>
    </xdr:to>
    <xdr:sp macro="" textlink="">
      <xdr:nvSpPr>
        <xdr:cNvPr id="545" name="円/楕円 544"/>
        <xdr:cNvSpPr/>
      </xdr:nvSpPr>
      <xdr:spPr>
        <a:xfrm>
          <a:off x="12763500" y="64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24661</xdr:rowOff>
    </xdr:from>
    <xdr:ext cx="534377" cy="259045"/>
    <xdr:sp macro="" textlink="">
      <xdr:nvSpPr>
        <xdr:cNvPr id="546" name="テキスト ボックス 545"/>
        <xdr:cNvSpPr txBox="1"/>
      </xdr:nvSpPr>
      <xdr:spPr>
        <a:xfrm>
          <a:off x="12547111" y="619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0" name="直線コネクタ 569"/>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1"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2" name="直線コネクタ 571"/>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3"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4" name="直線コネクタ 573"/>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72972</xdr:rowOff>
    </xdr:from>
    <xdr:to>
      <xdr:col>23</xdr:col>
      <xdr:colOff>517525</xdr:colOff>
      <xdr:row>54</xdr:row>
      <xdr:rowOff>94841</xdr:rowOff>
    </xdr:to>
    <xdr:cxnSp macro="">
      <xdr:nvCxnSpPr>
        <xdr:cNvPr id="575" name="直線コネクタ 574"/>
        <xdr:cNvCxnSpPr/>
      </xdr:nvCxnSpPr>
      <xdr:spPr>
        <a:xfrm>
          <a:off x="15481300" y="9331272"/>
          <a:ext cx="838200" cy="2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6"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7" name="フローチャート : 判断 576"/>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53784</xdr:rowOff>
    </xdr:from>
    <xdr:to>
      <xdr:col>22</xdr:col>
      <xdr:colOff>365125</xdr:colOff>
      <xdr:row>54</xdr:row>
      <xdr:rowOff>72972</xdr:rowOff>
    </xdr:to>
    <xdr:cxnSp macro="">
      <xdr:nvCxnSpPr>
        <xdr:cNvPr id="578" name="直線コネクタ 577"/>
        <xdr:cNvCxnSpPr/>
      </xdr:nvCxnSpPr>
      <xdr:spPr>
        <a:xfrm>
          <a:off x="14592300" y="9312084"/>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9" name="フローチャート : 判断 578"/>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0" name="テキスト ボックス 579"/>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53784</xdr:rowOff>
    </xdr:from>
    <xdr:to>
      <xdr:col>21</xdr:col>
      <xdr:colOff>161925</xdr:colOff>
      <xdr:row>55</xdr:row>
      <xdr:rowOff>50440</xdr:rowOff>
    </xdr:to>
    <xdr:cxnSp macro="">
      <xdr:nvCxnSpPr>
        <xdr:cNvPr id="581" name="直線コネクタ 580"/>
        <xdr:cNvCxnSpPr/>
      </xdr:nvCxnSpPr>
      <xdr:spPr>
        <a:xfrm flipV="1">
          <a:off x="13703300" y="9312084"/>
          <a:ext cx="8890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2" name="フローチャート : 判断 581"/>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3" name="テキスト ボックス 582"/>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50440</xdr:rowOff>
    </xdr:from>
    <xdr:to>
      <xdr:col>19</xdr:col>
      <xdr:colOff>644525</xdr:colOff>
      <xdr:row>56</xdr:row>
      <xdr:rowOff>104496</xdr:rowOff>
    </xdr:to>
    <xdr:cxnSp macro="">
      <xdr:nvCxnSpPr>
        <xdr:cNvPr id="584" name="直線コネクタ 583"/>
        <xdr:cNvCxnSpPr/>
      </xdr:nvCxnSpPr>
      <xdr:spPr>
        <a:xfrm flipV="1">
          <a:off x="12814300" y="9480190"/>
          <a:ext cx="889000" cy="2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5" name="フローチャート : 判断 584"/>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6" name="テキスト ボックス 585"/>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7" name="フローチャート : 判断 586"/>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88" name="テキスト ボックス 587"/>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44041</xdr:rowOff>
    </xdr:from>
    <xdr:to>
      <xdr:col>23</xdr:col>
      <xdr:colOff>568325</xdr:colOff>
      <xdr:row>54</xdr:row>
      <xdr:rowOff>145641</xdr:rowOff>
    </xdr:to>
    <xdr:sp macro="" textlink="">
      <xdr:nvSpPr>
        <xdr:cNvPr id="594" name="円/楕円 593"/>
        <xdr:cNvSpPr/>
      </xdr:nvSpPr>
      <xdr:spPr>
        <a:xfrm>
          <a:off x="16268700" y="93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66918</xdr:rowOff>
    </xdr:from>
    <xdr:ext cx="599010" cy="259045"/>
    <xdr:sp macro="" textlink="">
      <xdr:nvSpPr>
        <xdr:cNvPr id="595" name="教育費該当値テキスト"/>
        <xdr:cNvSpPr txBox="1"/>
      </xdr:nvSpPr>
      <xdr:spPr>
        <a:xfrm>
          <a:off x="16370300" y="915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105,887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22172</xdr:rowOff>
    </xdr:from>
    <xdr:to>
      <xdr:col>22</xdr:col>
      <xdr:colOff>415925</xdr:colOff>
      <xdr:row>54</xdr:row>
      <xdr:rowOff>123772</xdr:rowOff>
    </xdr:to>
    <xdr:sp macro="" textlink="">
      <xdr:nvSpPr>
        <xdr:cNvPr id="596" name="円/楕円 595"/>
        <xdr:cNvSpPr/>
      </xdr:nvSpPr>
      <xdr:spPr>
        <a:xfrm>
          <a:off x="15430500" y="92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140299</xdr:rowOff>
    </xdr:from>
    <xdr:ext cx="599010" cy="259045"/>
    <xdr:sp macro="" textlink="">
      <xdr:nvSpPr>
        <xdr:cNvPr id="597" name="テキスト ボックス 596"/>
        <xdr:cNvSpPr txBox="1"/>
      </xdr:nvSpPr>
      <xdr:spPr>
        <a:xfrm>
          <a:off x="15181794" y="905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2984</xdr:rowOff>
    </xdr:from>
    <xdr:to>
      <xdr:col>21</xdr:col>
      <xdr:colOff>212725</xdr:colOff>
      <xdr:row>54</xdr:row>
      <xdr:rowOff>104584</xdr:rowOff>
    </xdr:to>
    <xdr:sp macro="" textlink="">
      <xdr:nvSpPr>
        <xdr:cNvPr id="598" name="円/楕円 597"/>
        <xdr:cNvSpPr/>
      </xdr:nvSpPr>
      <xdr:spPr>
        <a:xfrm>
          <a:off x="14541500" y="92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121111</xdr:rowOff>
    </xdr:from>
    <xdr:ext cx="599010" cy="259045"/>
    <xdr:sp macro="" textlink="">
      <xdr:nvSpPr>
        <xdr:cNvPr id="599" name="テキスト ボックス 598"/>
        <xdr:cNvSpPr txBox="1"/>
      </xdr:nvSpPr>
      <xdr:spPr>
        <a:xfrm>
          <a:off x="14292794" y="903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111,275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171090</xdr:rowOff>
    </xdr:from>
    <xdr:to>
      <xdr:col>20</xdr:col>
      <xdr:colOff>9525</xdr:colOff>
      <xdr:row>55</xdr:row>
      <xdr:rowOff>101240</xdr:rowOff>
    </xdr:to>
    <xdr:sp macro="" textlink="">
      <xdr:nvSpPr>
        <xdr:cNvPr id="600" name="円/楕円 599"/>
        <xdr:cNvSpPr/>
      </xdr:nvSpPr>
      <xdr:spPr>
        <a:xfrm>
          <a:off x="13652500" y="94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117767</xdr:rowOff>
    </xdr:from>
    <xdr:ext cx="534377" cy="259045"/>
    <xdr:sp macro="" textlink="">
      <xdr:nvSpPr>
        <xdr:cNvPr id="601" name="テキスト ボックス 600"/>
        <xdr:cNvSpPr txBox="1"/>
      </xdr:nvSpPr>
      <xdr:spPr>
        <a:xfrm>
          <a:off x="13436111" y="92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53696</xdr:rowOff>
    </xdr:from>
    <xdr:to>
      <xdr:col>18</xdr:col>
      <xdr:colOff>492125</xdr:colOff>
      <xdr:row>56</xdr:row>
      <xdr:rowOff>155296</xdr:rowOff>
    </xdr:to>
    <xdr:sp macro="" textlink="">
      <xdr:nvSpPr>
        <xdr:cNvPr id="602" name="円/楕円 601"/>
        <xdr:cNvSpPr/>
      </xdr:nvSpPr>
      <xdr:spPr>
        <a:xfrm>
          <a:off x="12763500" y="96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373</xdr:rowOff>
    </xdr:from>
    <xdr:ext cx="534377" cy="259045"/>
    <xdr:sp macro="" textlink="">
      <xdr:nvSpPr>
        <xdr:cNvPr id="603" name="テキスト ボックス 602"/>
        <xdr:cNvSpPr txBox="1"/>
      </xdr:nvSpPr>
      <xdr:spPr>
        <a:xfrm>
          <a:off x="12547111" y="94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7" name="テキスト ボックス 61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9" name="テキスト ボックス 61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1" name="テキスト ボックス 62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5" name="直線コネクタ 624"/>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8"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9" name="直線コネクタ 628"/>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39002</xdr:rowOff>
    </xdr:from>
    <xdr:to>
      <xdr:col>23</xdr:col>
      <xdr:colOff>517525</xdr:colOff>
      <xdr:row>76</xdr:row>
      <xdr:rowOff>154673</xdr:rowOff>
    </xdr:to>
    <xdr:cxnSp macro="">
      <xdr:nvCxnSpPr>
        <xdr:cNvPr id="630" name="直線コネクタ 629"/>
        <xdr:cNvCxnSpPr/>
      </xdr:nvCxnSpPr>
      <xdr:spPr>
        <a:xfrm flipV="1">
          <a:off x="15481300" y="13069202"/>
          <a:ext cx="838200" cy="11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1"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2" name="フローチャート : 判断 631"/>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154673</xdr:rowOff>
    </xdr:from>
    <xdr:to>
      <xdr:col>22</xdr:col>
      <xdr:colOff>365125</xdr:colOff>
      <xdr:row>77</xdr:row>
      <xdr:rowOff>106828</xdr:rowOff>
    </xdr:to>
    <xdr:cxnSp macro="">
      <xdr:nvCxnSpPr>
        <xdr:cNvPr id="633" name="直線コネクタ 632"/>
        <xdr:cNvCxnSpPr/>
      </xdr:nvCxnSpPr>
      <xdr:spPr>
        <a:xfrm flipV="1">
          <a:off x="14592300" y="13184873"/>
          <a:ext cx="889000" cy="12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4" name="フローチャート : 判断 633"/>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5" name="テキスト ボックス 634"/>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106828</xdr:rowOff>
    </xdr:from>
    <xdr:to>
      <xdr:col>21</xdr:col>
      <xdr:colOff>161925</xdr:colOff>
      <xdr:row>78</xdr:row>
      <xdr:rowOff>8209</xdr:rowOff>
    </xdr:to>
    <xdr:cxnSp macro="">
      <xdr:nvCxnSpPr>
        <xdr:cNvPr id="636" name="直線コネクタ 635"/>
        <xdr:cNvCxnSpPr/>
      </xdr:nvCxnSpPr>
      <xdr:spPr>
        <a:xfrm flipV="1">
          <a:off x="13703300" y="13308478"/>
          <a:ext cx="889000" cy="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7" name="フローチャート : 判断 636"/>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38" name="テキスト ボックス 637"/>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8209</xdr:rowOff>
    </xdr:from>
    <xdr:to>
      <xdr:col>19</xdr:col>
      <xdr:colOff>644525</xdr:colOff>
      <xdr:row>78</xdr:row>
      <xdr:rowOff>73200</xdr:rowOff>
    </xdr:to>
    <xdr:cxnSp macro="">
      <xdr:nvCxnSpPr>
        <xdr:cNvPr id="639" name="直線コネクタ 638"/>
        <xdr:cNvCxnSpPr/>
      </xdr:nvCxnSpPr>
      <xdr:spPr>
        <a:xfrm flipV="1">
          <a:off x="12814300" y="13381309"/>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0" name="フローチャート : 判断 639"/>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1" name="テキスト ボックス 640"/>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2" name="フローチャート : 判断 641"/>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3" name="テキスト ボックス 642"/>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159652</xdr:rowOff>
    </xdr:from>
    <xdr:to>
      <xdr:col>23</xdr:col>
      <xdr:colOff>568325</xdr:colOff>
      <xdr:row>76</xdr:row>
      <xdr:rowOff>89802</xdr:rowOff>
    </xdr:to>
    <xdr:sp macro="" textlink="">
      <xdr:nvSpPr>
        <xdr:cNvPr id="649" name="円/楕円 648"/>
        <xdr:cNvSpPr/>
      </xdr:nvSpPr>
      <xdr:spPr>
        <a:xfrm>
          <a:off x="162687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11078</xdr:rowOff>
    </xdr:from>
    <xdr:ext cx="534377" cy="259045"/>
    <xdr:sp macro="" textlink="">
      <xdr:nvSpPr>
        <xdr:cNvPr id="650" name="災害復旧費該当値テキスト"/>
        <xdr:cNvSpPr txBox="1"/>
      </xdr:nvSpPr>
      <xdr:spPr>
        <a:xfrm>
          <a:off x="16370300" y="128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103873</xdr:rowOff>
    </xdr:from>
    <xdr:to>
      <xdr:col>22</xdr:col>
      <xdr:colOff>415925</xdr:colOff>
      <xdr:row>77</xdr:row>
      <xdr:rowOff>34023</xdr:rowOff>
    </xdr:to>
    <xdr:sp macro="" textlink="">
      <xdr:nvSpPr>
        <xdr:cNvPr id="651" name="円/楕円 650"/>
        <xdr:cNvSpPr/>
      </xdr:nvSpPr>
      <xdr:spPr>
        <a:xfrm>
          <a:off x="15430500" y="131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50551</xdr:rowOff>
    </xdr:from>
    <xdr:ext cx="534377" cy="259045"/>
    <xdr:sp macro="" textlink="">
      <xdr:nvSpPr>
        <xdr:cNvPr id="652" name="テキスト ボックス 651"/>
        <xdr:cNvSpPr txBox="1"/>
      </xdr:nvSpPr>
      <xdr:spPr>
        <a:xfrm>
          <a:off x="15214111" y="129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56028</xdr:rowOff>
    </xdr:from>
    <xdr:to>
      <xdr:col>21</xdr:col>
      <xdr:colOff>212725</xdr:colOff>
      <xdr:row>77</xdr:row>
      <xdr:rowOff>157628</xdr:rowOff>
    </xdr:to>
    <xdr:sp macro="" textlink="">
      <xdr:nvSpPr>
        <xdr:cNvPr id="653" name="円/楕円 652"/>
        <xdr:cNvSpPr/>
      </xdr:nvSpPr>
      <xdr:spPr>
        <a:xfrm>
          <a:off x="14541500" y="1325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2705</xdr:rowOff>
    </xdr:from>
    <xdr:ext cx="469744" cy="259045"/>
    <xdr:sp macro="" textlink="">
      <xdr:nvSpPr>
        <xdr:cNvPr id="654" name="テキスト ボックス 653"/>
        <xdr:cNvSpPr txBox="1"/>
      </xdr:nvSpPr>
      <xdr:spPr>
        <a:xfrm>
          <a:off x="14357427" y="1303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128859</xdr:rowOff>
    </xdr:from>
    <xdr:to>
      <xdr:col>20</xdr:col>
      <xdr:colOff>9525</xdr:colOff>
      <xdr:row>78</xdr:row>
      <xdr:rowOff>59009</xdr:rowOff>
    </xdr:to>
    <xdr:sp macro="" textlink="">
      <xdr:nvSpPr>
        <xdr:cNvPr id="655" name="円/楕円 654"/>
        <xdr:cNvSpPr/>
      </xdr:nvSpPr>
      <xdr:spPr>
        <a:xfrm>
          <a:off x="13652500" y="1333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50136</xdr:rowOff>
    </xdr:from>
    <xdr:ext cx="469744" cy="259045"/>
    <xdr:sp macro="" textlink="">
      <xdr:nvSpPr>
        <xdr:cNvPr id="656" name="テキスト ボックス 655"/>
        <xdr:cNvSpPr txBox="1"/>
      </xdr:nvSpPr>
      <xdr:spPr>
        <a:xfrm>
          <a:off x="13468427" y="1342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22400</xdr:rowOff>
    </xdr:from>
    <xdr:to>
      <xdr:col>18</xdr:col>
      <xdr:colOff>492125</xdr:colOff>
      <xdr:row>78</xdr:row>
      <xdr:rowOff>124000</xdr:rowOff>
    </xdr:to>
    <xdr:sp macro="" textlink="">
      <xdr:nvSpPr>
        <xdr:cNvPr id="657" name="円/楕円 656"/>
        <xdr:cNvSpPr/>
      </xdr:nvSpPr>
      <xdr:spPr>
        <a:xfrm>
          <a:off x="12763500" y="133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115127</xdr:rowOff>
    </xdr:from>
    <xdr:ext cx="469744" cy="259045"/>
    <xdr:sp macro="" textlink="">
      <xdr:nvSpPr>
        <xdr:cNvPr id="658" name="テキスト ボックス 657"/>
        <xdr:cNvSpPr txBox="1"/>
      </xdr:nvSpPr>
      <xdr:spPr>
        <a:xfrm>
          <a:off x="12579427" y="134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2" name="直線コネクタ 681"/>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3"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4" name="直線コネクタ 683"/>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5"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6" name="直線コネクタ 685"/>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36313</xdr:rowOff>
    </xdr:from>
    <xdr:to>
      <xdr:col>23</xdr:col>
      <xdr:colOff>517525</xdr:colOff>
      <xdr:row>97</xdr:row>
      <xdr:rowOff>63047</xdr:rowOff>
    </xdr:to>
    <xdr:cxnSp macro="">
      <xdr:nvCxnSpPr>
        <xdr:cNvPr id="687" name="直線コネクタ 686"/>
        <xdr:cNvCxnSpPr/>
      </xdr:nvCxnSpPr>
      <xdr:spPr>
        <a:xfrm>
          <a:off x="15481300" y="16666963"/>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8"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9" name="フローチャート : 判断 688"/>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36313</xdr:rowOff>
    </xdr:from>
    <xdr:to>
      <xdr:col>22</xdr:col>
      <xdr:colOff>365125</xdr:colOff>
      <xdr:row>97</xdr:row>
      <xdr:rowOff>37539</xdr:rowOff>
    </xdr:to>
    <xdr:cxnSp macro="">
      <xdr:nvCxnSpPr>
        <xdr:cNvPr id="690" name="直線コネクタ 689"/>
        <xdr:cNvCxnSpPr/>
      </xdr:nvCxnSpPr>
      <xdr:spPr>
        <a:xfrm flipV="1">
          <a:off x="14592300" y="16666963"/>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1" name="フローチャート : 判断 690"/>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2" name="テキスト ボックス 691"/>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37539</xdr:rowOff>
    </xdr:from>
    <xdr:to>
      <xdr:col>21</xdr:col>
      <xdr:colOff>161925</xdr:colOff>
      <xdr:row>97</xdr:row>
      <xdr:rowOff>49033</xdr:rowOff>
    </xdr:to>
    <xdr:cxnSp macro="">
      <xdr:nvCxnSpPr>
        <xdr:cNvPr id="693" name="直線コネクタ 692"/>
        <xdr:cNvCxnSpPr/>
      </xdr:nvCxnSpPr>
      <xdr:spPr>
        <a:xfrm flipV="1">
          <a:off x="13703300" y="16668189"/>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4" name="フローチャート : 判断 693"/>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5" name="テキスト ボックス 694"/>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46568</xdr:rowOff>
    </xdr:from>
    <xdr:to>
      <xdr:col>19</xdr:col>
      <xdr:colOff>644525</xdr:colOff>
      <xdr:row>97</xdr:row>
      <xdr:rowOff>49033</xdr:rowOff>
    </xdr:to>
    <xdr:cxnSp macro="">
      <xdr:nvCxnSpPr>
        <xdr:cNvPr id="696" name="直線コネクタ 695"/>
        <xdr:cNvCxnSpPr/>
      </xdr:nvCxnSpPr>
      <xdr:spPr>
        <a:xfrm>
          <a:off x="12814300" y="1667721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7" name="フローチャート : 判断 696"/>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8" name="テキスト ボックス 697"/>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9" name="フローチャート : 判断 698"/>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0" name="テキスト ボックス 699"/>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12247</xdr:rowOff>
    </xdr:from>
    <xdr:to>
      <xdr:col>23</xdr:col>
      <xdr:colOff>568325</xdr:colOff>
      <xdr:row>97</xdr:row>
      <xdr:rowOff>113847</xdr:rowOff>
    </xdr:to>
    <xdr:sp macro="" textlink="">
      <xdr:nvSpPr>
        <xdr:cNvPr id="706" name="円/楕円 705"/>
        <xdr:cNvSpPr/>
      </xdr:nvSpPr>
      <xdr:spPr>
        <a:xfrm>
          <a:off x="16268700" y="1664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35124</xdr:rowOff>
    </xdr:from>
    <xdr:ext cx="534377" cy="259045"/>
    <xdr:sp macro="" textlink="">
      <xdr:nvSpPr>
        <xdr:cNvPr id="707" name="公債費該当値テキスト"/>
        <xdr:cNvSpPr txBox="1"/>
      </xdr:nvSpPr>
      <xdr:spPr>
        <a:xfrm>
          <a:off x="16370300" y="1649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85,119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156963</xdr:rowOff>
    </xdr:from>
    <xdr:to>
      <xdr:col>22</xdr:col>
      <xdr:colOff>415925</xdr:colOff>
      <xdr:row>97</xdr:row>
      <xdr:rowOff>87113</xdr:rowOff>
    </xdr:to>
    <xdr:sp macro="" textlink="">
      <xdr:nvSpPr>
        <xdr:cNvPr id="708" name="円/楕円 707"/>
        <xdr:cNvSpPr/>
      </xdr:nvSpPr>
      <xdr:spPr>
        <a:xfrm>
          <a:off x="15430500" y="1661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103640</xdr:rowOff>
    </xdr:from>
    <xdr:ext cx="534377" cy="259045"/>
    <xdr:sp macro="" textlink="">
      <xdr:nvSpPr>
        <xdr:cNvPr id="709" name="テキスト ボックス 708"/>
        <xdr:cNvSpPr txBox="1"/>
      </xdr:nvSpPr>
      <xdr:spPr>
        <a:xfrm>
          <a:off x="15214111" y="1639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92,136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158189</xdr:rowOff>
    </xdr:from>
    <xdr:to>
      <xdr:col>21</xdr:col>
      <xdr:colOff>212725</xdr:colOff>
      <xdr:row>97</xdr:row>
      <xdr:rowOff>88339</xdr:rowOff>
    </xdr:to>
    <xdr:sp macro="" textlink="">
      <xdr:nvSpPr>
        <xdr:cNvPr id="710" name="円/楕円 709"/>
        <xdr:cNvSpPr/>
      </xdr:nvSpPr>
      <xdr:spPr>
        <a:xfrm>
          <a:off x="14541500" y="1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104866</xdr:rowOff>
    </xdr:from>
    <xdr:ext cx="534377" cy="259045"/>
    <xdr:sp macro="" textlink="">
      <xdr:nvSpPr>
        <xdr:cNvPr id="711" name="テキスト ボックス 710"/>
        <xdr:cNvSpPr txBox="1"/>
      </xdr:nvSpPr>
      <xdr:spPr>
        <a:xfrm>
          <a:off x="14325111" y="163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91,814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169683</xdr:rowOff>
    </xdr:from>
    <xdr:to>
      <xdr:col>20</xdr:col>
      <xdr:colOff>9525</xdr:colOff>
      <xdr:row>97</xdr:row>
      <xdr:rowOff>99833</xdr:rowOff>
    </xdr:to>
    <xdr:sp macro="" textlink="">
      <xdr:nvSpPr>
        <xdr:cNvPr id="712" name="円/楕円 711"/>
        <xdr:cNvSpPr/>
      </xdr:nvSpPr>
      <xdr:spPr>
        <a:xfrm>
          <a:off x="13652500" y="1662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116360</xdr:rowOff>
    </xdr:from>
    <xdr:ext cx="534377" cy="259045"/>
    <xdr:sp macro="" textlink="">
      <xdr:nvSpPr>
        <xdr:cNvPr id="713" name="テキスト ボックス 712"/>
        <xdr:cNvSpPr txBox="1"/>
      </xdr:nvSpPr>
      <xdr:spPr>
        <a:xfrm>
          <a:off x="13436111" y="164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167218</xdr:rowOff>
    </xdr:from>
    <xdr:to>
      <xdr:col>18</xdr:col>
      <xdr:colOff>492125</xdr:colOff>
      <xdr:row>97</xdr:row>
      <xdr:rowOff>97368</xdr:rowOff>
    </xdr:to>
    <xdr:sp macro="" textlink="">
      <xdr:nvSpPr>
        <xdr:cNvPr id="714" name="円/楕円 713"/>
        <xdr:cNvSpPr/>
      </xdr:nvSpPr>
      <xdr:spPr>
        <a:xfrm>
          <a:off x="12763500" y="166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113895</xdr:rowOff>
    </xdr:from>
    <xdr:ext cx="534377" cy="259045"/>
    <xdr:sp macro="" textlink="">
      <xdr:nvSpPr>
        <xdr:cNvPr id="715" name="テキスト ボックス 714"/>
        <xdr:cNvSpPr txBox="1"/>
      </xdr:nvSpPr>
      <xdr:spPr>
        <a:xfrm>
          <a:off x="12547111" y="164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7" name="直線コネクタ 736"/>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8"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0"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1" name="直線コネクタ 740"/>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3"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4" name="フローチャート : 判断 74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6" name="フローチャート : 判断 745"/>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7" name="テキスト ボックス 746"/>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9" name="フローチャート : 判断 748"/>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0" name="テキスト ボックス 749"/>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2" name="フローチャート : 判断 751"/>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3" name="テキスト ボックス 752"/>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4" name="フローチャート : 判断 753"/>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5" name="テキスト ボックス 754"/>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2"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4" name="直線コネクタ 793"/>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5"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7"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8" name="直線コネクタ 797"/>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0"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1" name="フローチャート : 判断 800"/>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3" name="フローチャート : 判断 802"/>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4" name="テキスト ボックス 803"/>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6" name="フローチャート : 判断 805"/>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7" name="テキスト ボックス 806"/>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9" name="フローチャート : 判断 808"/>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0" name="テキスト ボックス 809"/>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1" name="フローチャート : 判断 810"/>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2" name="テキスト ボックス 811"/>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9"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1" name="テキスト ボックス 82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3" name="テキスト ボックス 82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5" name="テキスト ボックス 82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7" name="テキスト ボックス 82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類似団体の住民一人当たりのコストと比較して</a:t>
          </a:r>
          <a:r>
            <a:rPr kumimoji="1" lang="ja-JP" altLang="en-US" sz="1100">
              <a:solidFill>
                <a:schemeClr val="dk1"/>
              </a:solidFill>
              <a:effectLst/>
              <a:latin typeface="+mn-lt"/>
              <a:ea typeface="+mn-ea"/>
              <a:cs typeface="+mn-cs"/>
            </a:rPr>
            <a:t>衛生費、農林水産業費、</a:t>
          </a:r>
          <a:r>
            <a:rPr kumimoji="1" lang="ja-JP" altLang="ja-JP" sz="1100">
              <a:solidFill>
                <a:schemeClr val="dk1"/>
              </a:solidFill>
              <a:effectLst/>
              <a:latin typeface="+mn-lt"/>
              <a:ea typeface="+mn-ea"/>
              <a:cs typeface="+mn-cs"/>
            </a:rPr>
            <a:t>教育費</a:t>
          </a:r>
          <a:r>
            <a:rPr kumimoji="1" lang="ja-JP" altLang="en-US" sz="1100">
              <a:solidFill>
                <a:schemeClr val="dk1"/>
              </a:solidFill>
              <a:effectLst/>
              <a:latin typeface="+mn-lt"/>
              <a:ea typeface="+mn-ea"/>
              <a:cs typeface="+mn-cs"/>
            </a:rPr>
            <a:t>及び災害復旧費</a:t>
          </a:r>
          <a:r>
            <a:rPr kumimoji="1" lang="ja-JP" altLang="ja-JP" sz="1100">
              <a:solidFill>
                <a:schemeClr val="dk1"/>
              </a:solidFill>
              <a:effectLst/>
              <a:latin typeface="+mn-lt"/>
              <a:ea typeface="+mn-ea"/>
              <a:cs typeface="+mn-cs"/>
            </a:rPr>
            <a:t>が大きく上回っている。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衛生費については、衛生センターの集約のため、新施設を整備したことにより大幅に増額となっているが、将来的には施設を集約したことで維持管理費等が減額でき、類似団体と比較して低い水準で推移するものと見込んでいる。</a:t>
          </a:r>
          <a:endParaRPr lang="ja-JP" altLang="ja-JP" sz="1100">
            <a:effectLst/>
          </a:endParaRPr>
        </a:p>
        <a:p>
          <a:r>
            <a:rPr kumimoji="1" lang="ja-JP" altLang="ja-JP" sz="1100">
              <a:solidFill>
                <a:schemeClr val="dk1"/>
              </a:solidFill>
              <a:effectLst/>
              <a:latin typeface="+mn-lt"/>
              <a:ea typeface="+mn-ea"/>
              <a:cs typeface="+mn-cs"/>
            </a:rPr>
            <a:t>　農林水産業費については、当市は旧５町が合併し、海抜０</a:t>
          </a:r>
          <a:r>
            <a:rPr kumimoji="1" lang="en-US" altLang="ja-JP" sz="1100">
              <a:solidFill>
                <a:schemeClr val="dk1"/>
              </a:solidFill>
              <a:effectLst/>
              <a:latin typeface="+mn-lt"/>
              <a:ea typeface="+mn-ea"/>
              <a:cs typeface="+mn-cs"/>
            </a:rPr>
            <a:t>m</a:t>
          </a:r>
          <a:r>
            <a:rPr kumimoji="1" lang="ja-JP" altLang="ja-JP" sz="1100">
              <a:solidFill>
                <a:schemeClr val="dk1"/>
              </a:solidFill>
              <a:effectLst/>
              <a:latin typeface="+mn-lt"/>
              <a:ea typeface="+mn-ea"/>
              <a:cs typeface="+mn-cs"/>
            </a:rPr>
            <a:t>の臨海部から海抜</a:t>
          </a:r>
          <a:r>
            <a:rPr kumimoji="1" lang="en-US" altLang="ja-JP" sz="1100">
              <a:solidFill>
                <a:schemeClr val="dk1"/>
              </a:solidFill>
              <a:effectLst/>
              <a:latin typeface="+mn-lt"/>
              <a:ea typeface="+mn-ea"/>
              <a:cs typeface="+mn-cs"/>
            </a:rPr>
            <a:t>1,400m</a:t>
          </a:r>
          <a:r>
            <a:rPr kumimoji="1" lang="ja-JP" altLang="ja-JP" sz="1100">
              <a:solidFill>
                <a:schemeClr val="dk1"/>
              </a:solidFill>
              <a:effectLst/>
              <a:latin typeface="+mn-lt"/>
              <a:ea typeface="+mn-ea"/>
              <a:cs typeface="+mn-cs"/>
            </a:rPr>
            <a:t>の四国山系までの</a:t>
          </a:r>
          <a:r>
            <a:rPr kumimoji="1" lang="en-US" altLang="ja-JP" sz="1100">
              <a:solidFill>
                <a:schemeClr val="dk1"/>
              </a:solidFill>
              <a:effectLst/>
              <a:latin typeface="+mn-lt"/>
              <a:ea typeface="+mn-ea"/>
              <a:cs typeface="+mn-cs"/>
            </a:rPr>
            <a:t>514.34k㎡</a:t>
          </a:r>
          <a:r>
            <a:rPr kumimoji="1" lang="ja-JP" altLang="ja-JP" sz="1100">
              <a:solidFill>
                <a:schemeClr val="dk1"/>
              </a:solidFill>
              <a:effectLst/>
              <a:latin typeface="+mn-lt"/>
              <a:ea typeface="+mn-ea"/>
              <a:cs typeface="+mn-cs"/>
            </a:rPr>
            <a:t>に及ぶ広範な地理的特徴により水産業、農畜産、林業が営まれており、第１次産業の生産基盤となる漁港施設、農地・農業用施設、林業施設の整備を進めている</a:t>
          </a:r>
          <a:r>
            <a:rPr kumimoji="1" lang="ja-JP" altLang="en-US" sz="1100">
              <a:solidFill>
                <a:schemeClr val="dk1"/>
              </a:solidFill>
              <a:effectLst/>
              <a:latin typeface="+mn-lt"/>
              <a:ea typeface="+mn-ea"/>
              <a:cs typeface="+mn-cs"/>
            </a:rPr>
            <a:t>ため、類似団体の住民一人当たりのコストと比較して大きく上回っている。</a:t>
          </a:r>
        </a:p>
        <a:p>
          <a:r>
            <a:rPr kumimoji="1" lang="ja-JP" altLang="ja-JP" sz="1100">
              <a:solidFill>
                <a:schemeClr val="dk1"/>
              </a:solidFill>
              <a:effectLst/>
              <a:latin typeface="+mn-lt"/>
              <a:ea typeface="+mn-ea"/>
              <a:cs typeface="+mn-cs"/>
            </a:rPr>
            <a:t>　教育費については、近年の社会情勢の変化や過疎化・少子化の進展により小学校統廃合を推進し、あわせて学校施設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給食センター建設による集約化、</a:t>
          </a:r>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年度に開催されるえひめ国体施設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及び社会教育施設の耐震化･長寿命化整備により</a:t>
          </a:r>
          <a:r>
            <a:rPr kumimoji="1" lang="ja-JP" altLang="ja-JP" sz="1100">
              <a:solidFill>
                <a:schemeClr val="dk1"/>
              </a:solidFill>
              <a:effectLst/>
              <a:latin typeface="+mn-lt"/>
              <a:ea typeface="+mn-ea"/>
              <a:cs typeface="+mn-cs"/>
            </a:rPr>
            <a:t>、近年は</a:t>
          </a:r>
          <a:r>
            <a:rPr kumimoji="1" lang="ja-JP" altLang="en-US" sz="1100">
              <a:solidFill>
                <a:schemeClr val="dk1"/>
              </a:solidFill>
              <a:effectLst/>
              <a:latin typeface="+mn-lt"/>
              <a:ea typeface="+mn-ea"/>
              <a:cs typeface="+mn-cs"/>
            </a:rPr>
            <a:t>類似団体の住民一人当たりのコストと比較して大きく上回っている。</a:t>
          </a:r>
        </a:p>
        <a:p>
          <a:r>
            <a:rPr kumimoji="1" lang="ja-JP" altLang="en-US" sz="1100">
              <a:latin typeface="ＭＳ Ｐゴシック"/>
            </a:rPr>
            <a:t>　災害復旧費については、近年の異常気象により、また、広範な地理的特徴もあり、市内広域にわたり公共土木施設をはじめ、農林業施設において災害復旧が増加傾向となっているため、類似団体の住民一人当たりのコストと比較して大きく上回っている。</a:t>
          </a:r>
          <a:endParaRPr kumimoji="1" lang="en-US" altLang="ja-JP" sz="1100">
            <a:latin typeface="ＭＳ Ｐゴシック"/>
          </a:endParaRPr>
        </a:p>
        <a:p>
          <a:r>
            <a:rPr kumimoji="1" lang="ja-JP" altLang="en-US" sz="1100">
              <a:latin typeface="ＭＳ Ｐゴシック"/>
            </a:rPr>
            <a:t>　今後、人口が減少する中で、いずれの公共施設においても老朽化が進んでおり、保全管理に係る費用も増加すると見込まれるため、第２次総合計画、公共施設等総合管理計画に基づき、将来像を見据えより効率的・効果的な保全管理及び整備事業を実施していく。</a:t>
          </a: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標準税収入額等については、</a:t>
          </a:r>
          <a:r>
            <a:rPr kumimoji="1" lang="ja-JP" altLang="en-US" sz="1100">
              <a:solidFill>
                <a:schemeClr val="dk1"/>
              </a:solidFill>
              <a:effectLst/>
              <a:latin typeface="+mn-lt"/>
              <a:ea typeface="+mn-ea"/>
              <a:cs typeface="+mn-cs"/>
            </a:rPr>
            <a:t>地方消費税交付金が大幅に減額となったものの市民税及び固定資産税の増額に伴い</a:t>
          </a:r>
          <a:r>
            <a:rPr kumimoji="1" lang="ja-JP" altLang="ja-JP" sz="1100">
              <a:solidFill>
                <a:schemeClr val="dk1"/>
              </a:solidFill>
              <a:effectLst/>
              <a:latin typeface="+mn-lt"/>
              <a:ea typeface="+mn-ea"/>
              <a:cs typeface="+mn-cs"/>
            </a:rPr>
            <a:t>増額した。</a:t>
          </a:r>
          <a:endParaRPr lang="ja-JP" altLang="ja-JP" sz="1400">
            <a:effectLst/>
          </a:endParaRPr>
        </a:p>
        <a:p>
          <a:r>
            <a:rPr kumimoji="1" lang="ja-JP" altLang="ja-JP" sz="1100">
              <a:solidFill>
                <a:schemeClr val="dk1"/>
              </a:solidFill>
              <a:effectLst/>
              <a:latin typeface="+mn-lt"/>
              <a:ea typeface="+mn-ea"/>
              <a:cs typeface="+mn-cs"/>
            </a:rPr>
            <a:t>　一方で普通交付税は、平成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年度から合併算定替えの段階的縮減期間となったため減額となり、また、臨時財政対策債についても減額であるため標準財政規模が減少した。なお、財政調整基金残高は増加しており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％程度となっている。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（以下修正する）</a:t>
          </a:r>
          <a:endParaRPr lang="ja-JP" altLang="ja-JP" sz="1400">
            <a:effectLst/>
          </a:endParaRPr>
        </a:p>
        <a:p>
          <a:r>
            <a:rPr kumimoji="1" lang="ja-JP" altLang="ja-JP" sz="1100">
              <a:solidFill>
                <a:schemeClr val="dk1"/>
              </a:solidFill>
              <a:effectLst/>
              <a:latin typeface="+mn-lt"/>
              <a:ea typeface="+mn-ea"/>
              <a:cs typeface="+mn-cs"/>
            </a:rPr>
            <a:t>　実質収支額は近年増額している中、平成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a:t>
          </a:r>
          <a:r>
            <a:rPr kumimoji="1" lang="ja-JP" altLang="en-US" sz="1100">
              <a:solidFill>
                <a:schemeClr val="dk1"/>
              </a:solidFill>
              <a:effectLst/>
              <a:latin typeface="+mn-lt"/>
              <a:ea typeface="+mn-ea"/>
              <a:cs typeface="+mn-cs"/>
            </a:rPr>
            <a:t>は、前年度と比較して約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en-US" sz="1100">
              <a:solidFill>
                <a:schemeClr val="dk1"/>
              </a:solidFill>
              <a:effectLst/>
              <a:latin typeface="+mn-lt"/>
              <a:ea typeface="+mn-ea"/>
              <a:cs typeface="+mn-cs"/>
            </a:rPr>
            <a:t>万円減額（</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％減）なっている。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年度については、単年度収支の減額の影響により、同様に大幅な減額となっている。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全会計において赤字は発生していないが、一般会計から独立した運営は困難を極め、計画や制度を見直し、経営的なてこ入れが必要である。</a:t>
          </a:r>
          <a:endParaRPr lang="ja-JP" altLang="ja-JP" sz="1800">
            <a:effectLst/>
          </a:endParaRPr>
        </a:p>
        <a:p>
          <a:r>
            <a:rPr kumimoji="1" lang="ja-JP" altLang="ja-JP" sz="1400">
              <a:solidFill>
                <a:schemeClr val="dk1"/>
              </a:solidFill>
              <a:effectLst/>
              <a:latin typeface="+mn-lt"/>
              <a:ea typeface="+mn-ea"/>
              <a:cs typeface="+mn-cs"/>
            </a:rPr>
            <a:t>　公営企業ではＰＦＩや民間委託を検討をするものの、実態とそぐわないとの見解もあり実施には至っていない。今後は、総合計画に基づいた事業を実施し、予算においてはこれまでより一層の予算の厳格なシーリングを行い、一般会計からの繰出金及び公債費を抑制しつつ、今後も黒字の維持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Y26" sqref="AY26:BM26"/>
    </sheetView>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30727036</v>
      </c>
      <c r="BO4" s="411"/>
      <c r="BP4" s="411"/>
      <c r="BQ4" s="411"/>
      <c r="BR4" s="411"/>
      <c r="BS4" s="411"/>
      <c r="BT4" s="411"/>
      <c r="BU4" s="412"/>
      <c r="BV4" s="410">
        <v>28791344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4.2</v>
      </c>
      <c r="CU4" s="588"/>
      <c r="CV4" s="588"/>
      <c r="CW4" s="588"/>
      <c r="CX4" s="588"/>
      <c r="CY4" s="588"/>
      <c r="CZ4" s="588"/>
      <c r="DA4" s="589"/>
      <c r="DB4" s="587">
        <v>6.5</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29855225</v>
      </c>
      <c r="BO5" s="416"/>
      <c r="BP5" s="416"/>
      <c r="BQ5" s="416"/>
      <c r="BR5" s="416"/>
      <c r="BS5" s="416"/>
      <c r="BT5" s="416"/>
      <c r="BU5" s="417"/>
      <c r="BV5" s="415">
        <v>27550762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86.6</v>
      </c>
      <c r="CU5" s="386"/>
      <c r="CV5" s="386"/>
      <c r="CW5" s="386"/>
      <c r="CX5" s="386"/>
      <c r="CY5" s="386"/>
      <c r="CZ5" s="386"/>
      <c r="DA5" s="387"/>
      <c r="DB5" s="385">
        <v>85.3</v>
      </c>
      <c r="DC5" s="386"/>
      <c r="DD5" s="386"/>
      <c r="DE5" s="386"/>
      <c r="DF5" s="386"/>
      <c r="DG5" s="386"/>
      <c r="DH5" s="386"/>
      <c r="DI5" s="387"/>
      <c r="DJ5" s="139"/>
      <c r="DK5" s="139"/>
      <c r="DL5" s="139"/>
      <c r="DM5" s="139"/>
      <c r="DN5" s="139"/>
      <c r="DO5" s="139"/>
    </row>
    <row r="6" spans="1:119" ht="18.75" customHeight="1" x14ac:dyDescent="0.2">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871811</v>
      </c>
      <c r="BO6" s="416"/>
      <c r="BP6" s="416"/>
      <c r="BQ6" s="416"/>
      <c r="BR6" s="416"/>
      <c r="BS6" s="416"/>
      <c r="BT6" s="416"/>
      <c r="BU6" s="417"/>
      <c r="BV6" s="415">
        <v>1240582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90.1</v>
      </c>
      <c r="CU6" s="562"/>
      <c r="CV6" s="562"/>
      <c r="CW6" s="562"/>
      <c r="CX6" s="562"/>
      <c r="CY6" s="562"/>
      <c r="CZ6" s="562"/>
      <c r="DA6" s="563"/>
      <c r="DB6" s="561">
        <v>89.8</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202358</v>
      </c>
      <c r="BO7" s="416"/>
      <c r="BP7" s="416"/>
      <c r="BQ7" s="416"/>
      <c r="BR7" s="416"/>
      <c r="BS7" s="416"/>
      <c r="BT7" s="416"/>
      <c r="BU7" s="417"/>
      <c r="BV7" s="415">
        <v>158059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16011617</v>
      </c>
      <c r="CU7" s="416"/>
      <c r="CV7" s="416"/>
      <c r="CW7" s="416"/>
      <c r="CX7" s="416"/>
      <c r="CY7" s="416"/>
      <c r="CZ7" s="416"/>
      <c r="DA7" s="417"/>
      <c r="DB7" s="415">
        <v>16645657</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669453</v>
      </c>
      <c r="BO8" s="416"/>
      <c r="BP8" s="416"/>
      <c r="BQ8" s="416"/>
      <c r="BR8" s="416"/>
      <c r="BS8" s="416"/>
      <c r="BT8" s="416"/>
      <c r="BU8" s="417"/>
      <c r="BV8" s="415">
        <v>1082523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0.24</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5">
      <c r="A9" s="140"/>
      <c r="B9" s="550" t="s">
        <v>96</v>
      </c>
      <c r="C9" s="551"/>
      <c r="D9" s="551"/>
      <c r="E9" s="551"/>
      <c r="F9" s="551"/>
      <c r="G9" s="551"/>
      <c r="H9" s="551"/>
      <c r="I9" s="551"/>
      <c r="J9" s="551"/>
      <c r="K9" s="478"/>
      <c r="L9" s="552" t="s">
        <v>97</v>
      </c>
      <c r="M9" s="553"/>
      <c r="N9" s="553"/>
      <c r="O9" s="553"/>
      <c r="P9" s="553"/>
      <c r="Q9" s="554"/>
      <c r="R9" s="555">
        <v>38919</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-413070</v>
      </c>
      <c r="BO9" s="416"/>
      <c r="BP9" s="416"/>
      <c r="BQ9" s="416"/>
      <c r="BR9" s="416"/>
      <c r="BS9" s="416"/>
      <c r="BT9" s="416"/>
      <c r="BU9" s="417"/>
      <c r="BV9" s="415">
        <v>218010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17.8</v>
      </c>
      <c r="CU9" s="386"/>
      <c r="CV9" s="386"/>
      <c r="CW9" s="386"/>
      <c r="CX9" s="386"/>
      <c r="CY9" s="386"/>
      <c r="CZ9" s="386"/>
      <c r="DA9" s="387"/>
      <c r="DB9" s="385">
        <v>18.899999999999999</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102</v>
      </c>
      <c r="M10" s="389"/>
      <c r="N10" s="389"/>
      <c r="O10" s="389"/>
      <c r="P10" s="389"/>
      <c r="Q10" s="390"/>
      <c r="R10" s="391">
        <v>42080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524042</v>
      </c>
      <c r="BO10" s="416"/>
      <c r="BP10" s="416"/>
      <c r="BQ10" s="416"/>
      <c r="BR10" s="416"/>
      <c r="BS10" s="416"/>
      <c r="BT10" s="416"/>
      <c r="BU10" s="417"/>
      <c r="BV10" s="415">
        <v>622605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39767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39509</v>
      </c>
      <c r="S13" s="517"/>
      <c r="T13" s="517"/>
      <c r="U13" s="517"/>
      <c r="V13" s="518"/>
      <c r="W13" s="504" t="s">
        <v>124</v>
      </c>
      <c r="X13" s="428"/>
      <c r="Y13" s="428"/>
      <c r="Z13" s="428"/>
      <c r="AA13" s="428"/>
      <c r="AB13" s="429"/>
      <c r="AC13" s="391">
        <v>3802</v>
      </c>
      <c r="AD13" s="392"/>
      <c r="AE13" s="392"/>
      <c r="AF13" s="392"/>
      <c r="AG13" s="393"/>
      <c r="AH13" s="391">
        <v>4128</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110972</v>
      </c>
      <c r="BO13" s="416"/>
      <c r="BP13" s="416"/>
      <c r="BQ13" s="416"/>
      <c r="BR13" s="416"/>
      <c r="BS13" s="416"/>
      <c r="BT13" s="416"/>
      <c r="BU13" s="417"/>
      <c r="BV13" s="415">
        <v>840615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8.6999999999999993</v>
      </c>
      <c r="CU13" s="386"/>
      <c r="CV13" s="386"/>
      <c r="CW13" s="386"/>
      <c r="CX13" s="386"/>
      <c r="CY13" s="386"/>
      <c r="CZ13" s="386"/>
      <c r="DA13" s="387"/>
      <c r="DB13" s="385">
        <v>9.1</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128</v>
      </c>
      <c r="M14" s="545"/>
      <c r="N14" s="545"/>
      <c r="O14" s="545"/>
      <c r="P14" s="545"/>
      <c r="Q14" s="546"/>
      <c r="R14" s="516">
        <v>40426</v>
      </c>
      <c r="S14" s="517"/>
      <c r="T14" s="517"/>
      <c r="U14" s="517"/>
      <c r="V14" s="518"/>
      <c r="W14" s="519"/>
      <c r="X14" s="431"/>
      <c r="Y14" s="431"/>
      <c r="Z14" s="431"/>
      <c r="AA14" s="431"/>
      <c r="AB14" s="432"/>
      <c r="AC14" s="509">
        <v>21.2</v>
      </c>
      <c r="AD14" s="510"/>
      <c r="AE14" s="510"/>
      <c r="AF14" s="510"/>
      <c r="AG14" s="511"/>
      <c r="AH14" s="509">
        <v>22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49.4</v>
      </c>
      <c r="CU14" s="488"/>
      <c r="CV14" s="488"/>
      <c r="CW14" s="488"/>
      <c r="CX14" s="488"/>
      <c r="CY14" s="488"/>
      <c r="CZ14" s="488"/>
      <c r="DA14" s="489"/>
      <c r="DB14" s="520">
        <v>50.2</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40180</v>
      </c>
      <c r="S15" s="517"/>
      <c r="T15" s="517"/>
      <c r="U15" s="517"/>
      <c r="V15" s="518"/>
      <c r="W15" s="504" t="s">
        <v>130</v>
      </c>
      <c r="X15" s="428"/>
      <c r="Y15" s="428"/>
      <c r="Z15" s="428"/>
      <c r="AA15" s="428"/>
      <c r="AB15" s="429"/>
      <c r="AC15" s="391">
        <v>3159</v>
      </c>
      <c r="AD15" s="392"/>
      <c r="AE15" s="392"/>
      <c r="AF15" s="392"/>
      <c r="AG15" s="393"/>
      <c r="AH15" s="391">
        <v>3449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3306403</v>
      </c>
      <c r="BO15" s="411"/>
      <c r="BP15" s="411"/>
      <c r="BQ15" s="411"/>
      <c r="BR15" s="411"/>
      <c r="BS15" s="411"/>
      <c r="BT15" s="411"/>
      <c r="BU15" s="412"/>
      <c r="BV15" s="410">
        <v>3235551</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17.600000000000001</v>
      </c>
      <c r="AD16" s="510"/>
      <c r="AE16" s="510"/>
      <c r="AF16" s="510"/>
      <c r="AG16" s="511"/>
      <c r="AH16" s="509">
        <v>18.399999999999999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13556514</v>
      </c>
      <c r="BO16" s="416"/>
      <c r="BP16" s="416"/>
      <c r="BQ16" s="416"/>
      <c r="BR16" s="416"/>
      <c r="BS16" s="416"/>
      <c r="BT16" s="416"/>
      <c r="BU16" s="417"/>
      <c r="BV16" s="415">
        <v>13344379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11000</v>
      </c>
      <c r="AD17" s="392"/>
      <c r="AE17" s="392"/>
      <c r="AF17" s="392"/>
      <c r="AG17" s="393"/>
      <c r="AH17" s="391">
        <v>11217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4131004</v>
      </c>
      <c r="BO17" s="416"/>
      <c r="BP17" s="416"/>
      <c r="BQ17" s="416"/>
      <c r="BR17" s="416"/>
      <c r="BS17" s="416"/>
      <c r="BT17" s="416"/>
      <c r="BU17" s="417"/>
      <c r="BV17" s="415">
        <v>4031699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140</v>
      </c>
      <c r="C18" s="478"/>
      <c r="D18" s="478"/>
      <c r="E18" s="479"/>
      <c r="F18" s="479"/>
      <c r="G18" s="479"/>
      <c r="H18" s="479"/>
      <c r="I18" s="479"/>
      <c r="J18" s="479"/>
      <c r="K18" s="479"/>
      <c r="L18" s="480">
        <v>514.34</v>
      </c>
      <c r="M18" s="480"/>
      <c r="N18" s="480"/>
      <c r="O18" s="480"/>
      <c r="P18" s="480"/>
      <c r="Q18" s="480"/>
      <c r="R18" s="481"/>
      <c r="S18" s="481"/>
      <c r="T18" s="481"/>
      <c r="U18" s="481"/>
      <c r="V18" s="482"/>
      <c r="W18" s="496"/>
      <c r="X18" s="497"/>
      <c r="Y18" s="497"/>
      <c r="Z18" s="497"/>
      <c r="AA18" s="497"/>
      <c r="AB18" s="505"/>
      <c r="AC18" s="379">
        <v>61.2</v>
      </c>
      <c r="AD18" s="380"/>
      <c r="AE18" s="380"/>
      <c r="AF18" s="380"/>
      <c r="AG18" s="483"/>
      <c r="AH18" s="379">
        <v>59.7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13889098</v>
      </c>
      <c r="BO18" s="416"/>
      <c r="BP18" s="416"/>
      <c r="BQ18" s="416"/>
      <c r="BR18" s="416"/>
      <c r="BS18" s="416"/>
      <c r="BT18" s="416"/>
      <c r="BU18" s="417"/>
      <c r="BV18" s="415">
        <v>14293804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142</v>
      </c>
      <c r="C19" s="478"/>
      <c r="D19" s="478"/>
      <c r="E19" s="479"/>
      <c r="F19" s="479"/>
      <c r="G19" s="479"/>
      <c r="H19" s="479"/>
      <c r="I19" s="479"/>
      <c r="J19" s="479"/>
      <c r="K19" s="479"/>
      <c r="L19" s="485">
        <v>76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18673224</v>
      </c>
      <c r="BO19" s="416"/>
      <c r="BP19" s="416"/>
      <c r="BQ19" s="416"/>
      <c r="BR19" s="416"/>
      <c r="BS19" s="416"/>
      <c r="BT19" s="416"/>
      <c r="BU19" s="417"/>
      <c r="BV19" s="415">
        <v>19355606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144</v>
      </c>
      <c r="C20" s="478"/>
      <c r="D20" s="478"/>
      <c r="E20" s="479"/>
      <c r="F20" s="479"/>
      <c r="G20" s="479"/>
      <c r="H20" s="479"/>
      <c r="I20" s="479"/>
      <c r="J20" s="479"/>
      <c r="K20" s="479"/>
      <c r="L20" s="485">
        <v>16365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37229655</v>
      </c>
      <c r="BO23" s="416"/>
      <c r="BP23" s="416"/>
      <c r="BQ23" s="416"/>
      <c r="BR23" s="416"/>
      <c r="BS23" s="416"/>
      <c r="BT23" s="416"/>
      <c r="BU23" s="417"/>
      <c r="BV23" s="415">
        <v>34795935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153</v>
      </c>
      <c r="F24" s="389"/>
      <c r="G24" s="389"/>
      <c r="H24" s="389"/>
      <c r="I24" s="389"/>
      <c r="J24" s="389"/>
      <c r="K24" s="390"/>
      <c r="L24" s="391">
        <v>1</v>
      </c>
      <c r="M24" s="392"/>
      <c r="N24" s="392"/>
      <c r="O24" s="392"/>
      <c r="P24" s="393"/>
      <c r="Q24" s="391">
        <v>8682</v>
      </c>
      <c r="R24" s="392"/>
      <c r="S24" s="392"/>
      <c r="T24" s="392"/>
      <c r="U24" s="392"/>
      <c r="V24" s="393"/>
      <c r="W24" s="457"/>
      <c r="X24" s="448"/>
      <c r="Y24" s="449"/>
      <c r="Z24" s="388" t="s">
        <v>154</v>
      </c>
      <c r="AA24" s="389"/>
      <c r="AB24" s="389"/>
      <c r="AC24" s="389"/>
      <c r="AD24" s="389"/>
      <c r="AE24" s="389"/>
      <c r="AF24" s="389"/>
      <c r="AG24" s="390"/>
      <c r="AH24" s="391">
        <v>532</v>
      </c>
      <c r="AI24" s="392"/>
      <c r="AJ24" s="392"/>
      <c r="AK24" s="392"/>
      <c r="AL24" s="393"/>
      <c r="AM24" s="391">
        <v>1541204</v>
      </c>
      <c r="AN24" s="392"/>
      <c r="AO24" s="392"/>
      <c r="AP24" s="392"/>
      <c r="AQ24" s="392"/>
      <c r="AR24" s="393"/>
      <c r="AS24" s="391">
        <v>2897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27064305</v>
      </c>
      <c r="BO24" s="416"/>
      <c r="BP24" s="416"/>
      <c r="BQ24" s="416"/>
      <c r="BR24" s="416"/>
      <c r="BS24" s="416"/>
      <c r="BT24" s="416"/>
      <c r="BU24" s="417"/>
      <c r="BV24" s="415">
        <v>25508433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156</v>
      </c>
      <c r="F25" s="389"/>
      <c r="G25" s="389"/>
      <c r="H25" s="389"/>
      <c r="I25" s="389"/>
      <c r="J25" s="389"/>
      <c r="K25" s="390"/>
      <c r="L25" s="391">
        <v>1</v>
      </c>
      <c r="M25" s="392"/>
      <c r="N25" s="392"/>
      <c r="O25" s="392"/>
      <c r="P25" s="393"/>
      <c r="Q25" s="391">
        <v>6732</v>
      </c>
      <c r="R25" s="392"/>
      <c r="S25" s="392"/>
      <c r="T25" s="392"/>
      <c r="U25" s="392"/>
      <c r="V25" s="393"/>
      <c r="W25" s="457"/>
      <c r="X25" s="448"/>
      <c r="Y25" s="449"/>
      <c r="Z25" s="388" t="s">
        <v>157</v>
      </c>
      <c r="AA25" s="389"/>
      <c r="AB25" s="389"/>
      <c r="AC25" s="389"/>
      <c r="AD25" s="389"/>
      <c r="AE25" s="389"/>
      <c r="AF25" s="389"/>
      <c r="AG25" s="390"/>
      <c r="AH25" s="391">
        <v>68</v>
      </c>
      <c r="AI25" s="392"/>
      <c r="AJ25" s="392"/>
      <c r="AK25" s="392"/>
      <c r="AL25" s="393"/>
      <c r="AM25" s="391">
        <v>177752</v>
      </c>
      <c r="AN25" s="392"/>
      <c r="AO25" s="392"/>
      <c r="AP25" s="392"/>
      <c r="AQ25" s="392"/>
      <c r="AR25" s="393"/>
      <c r="AS25" s="391">
        <v>2614</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1142728</v>
      </c>
      <c r="BO25" s="411"/>
      <c r="BP25" s="411"/>
      <c r="BQ25" s="411"/>
      <c r="BR25" s="411"/>
      <c r="BS25" s="411"/>
      <c r="BT25" s="411"/>
      <c r="BU25" s="412"/>
      <c r="BV25" s="410">
        <v>929634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159</v>
      </c>
      <c r="F26" s="389"/>
      <c r="G26" s="389"/>
      <c r="H26" s="389"/>
      <c r="I26" s="389"/>
      <c r="J26" s="389"/>
      <c r="K26" s="390"/>
      <c r="L26" s="391">
        <v>1</v>
      </c>
      <c r="M26" s="392"/>
      <c r="N26" s="392"/>
      <c r="O26" s="392"/>
      <c r="P26" s="393"/>
      <c r="Q26" s="391">
        <v>5400</v>
      </c>
      <c r="R26" s="392"/>
      <c r="S26" s="392"/>
      <c r="T26" s="392"/>
      <c r="U26" s="392"/>
      <c r="V26" s="393"/>
      <c r="W26" s="457"/>
      <c r="X26" s="448"/>
      <c r="Y26" s="449"/>
      <c r="Z26" s="388" t="s">
        <v>160</v>
      </c>
      <c r="AA26" s="470"/>
      <c r="AB26" s="470"/>
      <c r="AC26" s="470"/>
      <c r="AD26" s="470"/>
      <c r="AE26" s="470"/>
      <c r="AF26" s="470"/>
      <c r="AG26" s="471"/>
      <c r="AH26" s="391">
        <v>17</v>
      </c>
      <c r="AI26" s="392"/>
      <c r="AJ26" s="392"/>
      <c r="AK26" s="392"/>
      <c r="AL26" s="393"/>
      <c r="AM26" s="391">
        <v>43248</v>
      </c>
      <c r="AN26" s="392"/>
      <c r="AO26" s="392"/>
      <c r="AP26" s="392"/>
      <c r="AQ26" s="392"/>
      <c r="AR26" s="393"/>
      <c r="AS26" s="391">
        <v>2544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162</v>
      </c>
      <c r="F27" s="389"/>
      <c r="G27" s="389"/>
      <c r="H27" s="389"/>
      <c r="I27" s="389"/>
      <c r="J27" s="389"/>
      <c r="K27" s="390"/>
      <c r="L27" s="391">
        <v>1</v>
      </c>
      <c r="M27" s="392"/>
      <c r="N27" s="392"/>
      <c r="O27" s="392"/>
      <c r="P27" s="393"/>
      <c r="Q27" s="391">
        <v>4336</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39114</v>
      </c>
      <c r="AN27" s="392"/>
      <c r="AO27" s="392"/>
      <c r="AP27" s="392"/>
      <c r="AQ27" s="392"/>
      <c r="AR27" s="393"/>
      <c r="AS27" s="391">
        <v>3260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151875</v>
      </c>
      <c r="BO27" s="419"/>
      <c r="BP27" s="419"/>
      <c r="BQ27" s="419"/>
      <c r="BR27" s="419"/>
      <c r="BS27" s="419"/>
      <c r="BT27" s="419"/>
      <c r="BU27" s="420"/>
      <c r="BV27" s="418">
        <v>151810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3531</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4830921</v>
      </c>
      <c r="BO28" s="411"/>
      <c r="BP28" s="411"/>
      <c r="BQ28" s="411"/>
      <c r="BR28" s="411"/>
      <c r="BS28" s="411"/>
      <c r="BT28" s="411"/>
      <c r="BU28" s="412"/>
      <c r="BV28" s="410">
        <v>4306879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19</v>
      </c>
      <c r="M29" s="392"/>
      <c r="N29" s="392"/>
      <c r="O29" s="392"/>
      <c r="P29" s="393"/>
      <c r="Q29" s="391">
        <v>3230</v>
      </c>
      <c r="R29" s="392"/>
      <c r="S29" s="392"/>
      <c r="T29" s="392"/>
      <c r="U29" s="392"/>
      <c r="V29" s="393"/>
      <c r="W29" s="458"/>
      <c r="X29" s="459"/>
      <c r="Y29" s="460"/>
      <c r="Z29" s="388" t="s">
        <v>170</v>
      </c>
      <c r="AA29" s="389"/>
      <c r="AB29" s="389"/>
      <c r="AC29" s="389"/>
      <c r="AD29" s="389"/>
      <c r="AE29" s="389"/>
      <c r="AF29" s="389"/>
      <c r="AG29" s="390"/>
      <c r="AH29" s="391">
        <v>544</v>
      </c>
      <c r="AI29" s="392"/>
      <c r="AJ29" s="392"/>
      <c r="AK29" s="392"/>
      <c r="AL29" s="393"/>
      <c r="AM29" s="391">
        <v>1580318</v>
      </c>
      <c r="AN29" s="392"/>
      <c r="AO29" s="392"/>
      <c r="AP29" s="392"/>
      <c r="AQ29" s="392"/>
      <c r="AR29" s="393"/>
      <c r="AS29" s="391">
        <v>2905</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1550016</v>
      </c>
      <c r="BO29" s="416"/>
      <c r="BP29" s="416"/>
      <c r="BQ29" s="416"/>
      <c r="BR29" s="416"/>
      <c r="BS29" s="416"/>
      <c r="BT29" s="416"/>
      <c r="BU29" s="417"/>
      <c r="BV29" s="415">
        <v>1549660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7049852</v>
      </c>
      <c r="BO30" s="419"/>
      <c r="BP30" s="419"/>
      <c r="BQ30" s="419"/>
      <c r="BR30" s="419"/>
      <c r="BS30" s="419"/>
      <c r="BT30" s="419"/>
      <c r="BU30" s="420"/>
      <c r="BV30" s="418">
        <v>7047045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愛媛県市町総合事務組合　退職手当事業分</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あけはまシーサイドサンパーク（株）</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授産場特別会計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愛媛県市町総合事務組合　消防補償事業分</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（株）どんぶり館</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2">
      <c r="A36" s="140"/>
      <c r="B36" s="166"/>
      <c r="C36" s="375">
        <f>IF(E36="","",C35+1)</f>
        <v>3</v>
      </c>
      <c r="D36" s="375"/>
      <c r="E36" s="374" t="str">
        <f>IF('各会計、関係団体の財政状況及び健全化判断比率'!B9="","",'各会計、関係団体の財政状況及び健全化判断比率'!B9)</f>
        <v>住宅新築資金等貸付事業特別会計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11</v>
      </c>
      <c r="AN36" s="375"/>
      <c r="AO36" s="374" t="str">
        <f>IF('各会計、関係団体の財政状況及び健全化判断比率'!B34="","",'各会計、関係団体の財政状況及び健全化判断比率'!B34)</f>
        <v>野村介護老人保健施設事業会計</v>
      </c>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IF('各会計、関係団体の財政状況及び健全化判断比率'!B37="","",'各会計、関係団体の財政状況及び健全化判断比率'!B37)</f>
        <v>公共下水道事業特別会計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愛媛県市町総合事務組合　交通災害事業分</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（財）宇和文化会館</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2">
      <c r="A37" s="140"/>
      <c r="B37" s="166"/>
      <c r="C37" s="375">
        <f>IF(E37="","",C36+1)</f>
        <v>4</v>
      </c>
      <c r="D37" s="375"/>
      <c r="E37" s="374" t="str">
        <f>IF('各会計、関係団体の財政状況及び健全化判断比率'!B10="","",'各会計、関係団体の財政状況及び健全化判断比率'!B10)</f>
        <v>育英会奨学資金貸付特別会計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介護保険特別会計(保険事業勘定）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愛媛県市町総合事務組合　自治会館事業分</v>
      </c>
      <c r="BZ37" s="374"/>
      <c r="CA37" s="374"/>
      <c r="CB37" s="374"/>
      <c r="CC37" s="374"/>
      <c r="CD37" s="374"/>
      <c r="CE37" s="374"/>
      <c r="CF37" s="374"/>
      <c r="CG37" s="374"/>
      <c r="CH37" s="374"/>
      <c r="CI37" s="374"/>
      <c r="CJ37" s="374"/>
      <c r="CK37" s="374"/>
      <c r="CL37" s="374"/>
      <c r="CM37" s="374"/>
      <c r="CN37" s="167"/>
      <c r="CO37" s="375">
        <f t="shared" si="3"/>
        <v>28</v>
      </c>
      <c r="CP37" s="375"/>
      <c r="CQ37" s="374" t="str">
        <f>IF('各会計、関係団体の財政状況及び健全化判断比率'!BS10="","",'各会計、関係団体の財政状況及び健全化判断比率'!BS10)</f>
        <v>西予ＣＡＴＶ（株）</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愛媛県市町総合事務組合　議員公務災害事業分</v>
      </c>
      <c r="BZ38" s="374"/>
      <c r="CA38" s="374"/>
      <c r="CB38" s="374"/>
      <c r="CC38" s="374"/>
      <c r="CD38" s="374"/>
      <c r="CE38" s="374"/>
      <c r="CF38" s="374"/>
      <c r="CG38" s="374"/>
      <c r="CH38" s="374"/>
      <c r="CI38" s="374"/>
      <c r="CJ38" s="374"/>
      <c r="CK38" s="374"/>
      <c r="CL38" s="374"/>
      <c r="CM38" s="374"/>
      <c r="CN38" s="167"/>
      <c r="CO38" s="375">
        <f t="shared" si="3"/>
        <v>29</v>
      </c>
      <c r="CP38" s="375"/>
      <c r="CQ38" s="374" t="str">
        <f>IF('各会計、関係団体の財政状況及び健全化判断比率'!BS11="","",'各会計、関係団体の財政状況及び健全化判断比率'!BS11)</f>
        <v>（株）グリーンヒル</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愛媛県市町総合事務組合　共通経費分</v>
      </c>
      <c r="BZ39" s="374"/>
      <c r="CA39" s="374"/>
      <c r="CB39" s="374"/>
      <c r="CC39" s="374"/>
      <c r="CD39" s="374"/>
      <c r="CE39" s="374"/>
      <c r="CF39" s="374"/>
      <c r="CG39" s="374"/>
      <c r="CH39" s="374"/>
      <c r="CI39" s="374"/>
      <c r="CJ39" s="374"/>
      <c r="CK39" s="374"/>
      <c r="CL39" s="374"/>
      <c r="CM39" s="374"/>
      <c r="CN39" s="167"/>
      <c r="CO39" s="375">
        <f t="shared" si="3"/>
        <v>30</v>
      </c>
      <c r="CP39" s="375"/>
      <c r="CQ39" s="374" t="str">
        <f>IF('各会計、関係団体の財政状況及び健全化判断比率'!BS12="","",'各会計、関係団体の財政状況及び健全化判断比率'!BS12)</f>
        <v>（株）野村町地域振興センター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八幡浜施設事務組合　一般会計</v>
      </c>
      <c r="BZ40" s="374"/>
      <c r="CA40" s="374"/>
      <c r="CB40" s="374"/>
      <c r="CC40" s="374"/>
      <c r="CD40" s="374"/>
      <c r="CE40" s="374"/>
      <c r="CF40" s="374"/>
      <c r="CG40" s="374"/>
      <c r="CH40" s="374"/>
      <c r="CI40" s="374"/>
      <c r="CJ40" s="374"/>
      <c r="CK40" s="374"/>
      <c r="CL40" s="374"/>
      <c r="CM40" s="374"/>
      <c r="CN40" s="167"/>
      <c r="CO40" s="375">
        <f t="shared" si="3"/>
        <v>31</v>
      </c>
      <c r="CP40" s="375"/>
      <c r="CQ40" s="374" t="str">
        <f>IF('各会計、関係団体の財政状況及び健全化判断比率'!BS13="","",'各会計、関係団体の財政状況及び健全化判断比率'!BS13)</f>
        <v>（株）エフシー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八幡浜施設事務組合　消防事業特別会計</v>
      </c>
      <c r="BZ41" s="374"/>
      <c r="CA41" s="374"/>
      <c r="CB41" s="374"/>
      <c r="CC41" s="374"/>
      <c r="CD41" s="374"/>
      <c r="CE41" s="374"/>
      <c r="CF41" s="374"/>
      <c r="CG41" s="374"/>
      <c r="CH41" s="374"/>
      <c r="CI41" s="374"/>
      <c r="CJ41" s="374"/>
      <c r="CK41" s="374"/>
      <c r="CL41" s="374"/>
      <c r="CM41" s="374"/>
      <c r="CN41" s="167"/>
      <c r="CO41" s="375">
        <f t="shared" si="3"/>
        <v>32</v>
      </c>
      <c r="CP41" s="375"/>
      <c r="CQ41" s="374" t="str">
        <f>IF('各会計、関係団体の財政状況及び健全化判断比率'!BS14="","",'各会計、関係団体の財政状況及び健全化判断比率'!BS14)</f>
        <v>（株）城川ファクトリー</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八幡浜施設事務組合　休日夜間急患センター事業特別会計</v>
      </c>
      <c r="BZ42" s="374"/>
      <c r="CA42" s="374"/>
      <c r="CB42" s="374"/>
      <c r="CC42" s="374"/>
      <c r="CD42" s="374"/>
      <c r="CE42" s="374"/>
      <c r="CF42" s="374"/>
      <c r="CG42" s="374"/>
      <c r="CH42" s="374"/>
      <c r="CI42" s="374"/>
      <c r="CJ42" s="374"/>
      <c r="CK42" s="374"/>
      <c r="CL42" s="374"/>
      <c r="CM42" s="374"/>
      <c r="CN42" s="167"/>
      <c r="CO42" s="375">
        <f t="shared" si="3"/>
        <v>33</v>
      </c>
      <c r="CP42" s="375"/>
      <c r="CQ42" s="374" t="str">
        <f>IF('各会計、関係団体の財政状況及び健全化判断比率'!BS15="","",'各会計、関係団体の財政状況及び健全化判断比率'!BS15)</f>
        <v>西予市土地開発公社</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八幡浜施設事務組合　し尿処理事業特別会計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2" zoomScaleSheetLayoutView="100" workbookViewId="0">
      <selection activeCell="K32" sqref="K32"/>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2">
      <c r="A34" s="22"/>
      <c r="B34" s="31"/>
      <c r="C34" s="1184" t="s">
        <v>529</v>
      </c>
      <c r="D34" s="1184"/>
      <c r="E34" s="1185"/>
      <c r="F34" s="32">
        <v>14.55</v>
      </c>
      <c r="G34" s="33">
        <v>13.8</v>
      </c>
      <c r="H34" s="33">
        <v>10.76</v>
      </c>
      <c r="I34" s="33">
        <v>10.64</v>
      </c>
      <c r="J34" s="34">
        <v>10.83</v>
      </c>
      <c r="K34" s="22"/>
      <c r="L34" s="22"/>
      <c r="M34" s="22"/>
      <c r="N34" s="22"/>
      <c r="O34" s="22"/>
      <c r="P34" s="22"/>
    </row>
    <row r="35" spans="1:16" ht="39" customHeight="1" x14ac:dyDescent="0.2">
      <c r="A35" s="22"/>
      <c r="B35" s="35"/>
      <c r="C35" s="1178" t="s">
        <v>530</v>
      </c>
      <c r="D35" s="1179"/>
      <c r="E35" s="1180"/>
      <c r="F35" s="36">
        <v>4.55</v>
      </c>
      <c r="G35" s="37">
        <v>4.7300000000000004</v>
      </c>
      <c r="H35" s="37">
        <v>5.17</v>
      </c>
      <c r="I35" s="37">
        <v>4.96</v>
      </c>
      <c r="J35" s="38">
        <v>5.3</v>
      </c>
      <c r="K35" s="22"/>
      <c r="L35" s="22"/>
      <c r="M35" s="22"/>
      <c r="N35" s="22"/>
      <c r="O35" s="22"/>
      <c r="P35" s="22"/>
    </row>
    <row r="36" spans="1:16" ht="39" customHeight="1" x14ac:dyDescent="0.2">
      <c r="A36" s="22"/>
      <c r="B36" s="35"/>
      <c r="C36" s="1178" t="s">
        <v>531</v>
      </c>
      <c r="D36" s="1179"/>
      <c r="E36" s="1180"/>
      <c r="F36" s="36">
        <v>7.49</v>
      </c>
      <c r="G36" s="37">
        <v>4.5199999999999996</v>
      </c>
      <c r="H36" s="37">
        <v>5.0599999999999996</v>
      </c>
      <c r="I36" s="37">
        <v>6.29</v>
      </c>
      <c r="J36" s="38">
        <v>4.07</v>
      </c>
      <c r="K36" s="22"/>
      <c r="L36" s="22"/>
      <c r="M36" s="22"/>
      <c r="N36" s="22"/>
      <c r="O36" s="22"/>
      <c r="P36" s="22"/>
    </row>
    <row r="37" spans="1:16" ht="39" customHeight="1" x14ac:dyDescent="0.2">
      <c r="A37" s="22"/>
      <c r="B37" s="35"/>
      <c r="C37" s="1178" t="s">
        <v>532</v>
      </c>
      <c r="D37" s="1179"/>
      <c r="E37" s="1180"/>
      <c r="F37" s="36">
        <v>0.17</v>
      </c>
      <c r="G37" s="37">
        <v>0.02</v>
      </c>
      <c r="H37" s="37">
        <v>0.22</v>
      </c>
      <c r="I37" s="37">
        <v>0.56999999999999995</v>
      </c>
      <c r="J37" s="38">
        <v>0.68</v>
      </c>
      <c r="K37" s="22"/>
      <c r="L37" s="22"/>
      <c r="M37" s="22"/>
      <c r="N37" s="22"/>
      <c r="O37" s="22"/>
      <c r="P37" s="22"/>
    </row>
    <row r="38" spans="1:16" ht="39" customHeight="1" x14ac:dyDescent="0.2">
      <c r="A38" s="22"/>
      <c r="B38" s="35"/>
      <c r="C38" s="1178" t="s">
        <v>533</v>
      </c>
      <c r="D38" s="1179"/>
      <c r="E38" s="1180"/>
      <c r="F38" s="36">
        <v>0</v>
      </c>
      <c r="G38" s="37">
        <v>0</v>
      </c>
      <c r="H38" s="37">
        <v>0</v>
      </c>
      <c r="I38" s="37">
        <v>0.78</v>
      </c>
      <c r="J38" s="38">
        <v>0.56000000000000005</v>
      </c>
      <c r="K38" s="22"/>
      <c r="L38" s="22"/>
      <c r="M38" s="22"/>
      <c r="N38" s="22"/>
      <c r="O38" s="22"/>
      <c r="P38" s="22"/>
    </row>
    <row r="39" spans="1:16" ht="39" customHeight="1" x14ac:dyDescent="0.2">
      <c r="A39" s="22"/>
      <c r="B39" s="35"/>
      <c r="C39" s="1178" t="s">
        <v>534</v>
      </c>
      <c r="D39" s="1179"/>
      <c r="E39" s="1180"/>
      <c r="F39" s="36">
        <v>0.77</v>
      </c>
      <c r="G39" s="37">
        <v>0.64</v>
      </c>
      <c r="H39" s="37">
        <v>0.28000000000000003</v>
      </c>
      <c r="I39" s="37">
        <v>0.38</v>
      </c>
      <c r="J39" s="38">
        <v>0.4</v>
      </c>
      <c r="K39" s="22"/>
      <c r="L39" s="22"/>
      <c r="M39" s="22"/>
      <c r="N39" s="22"/>
      <c r="O39" s="22"/>
      <c r="P39" s="22"/>
    </row>
    <row r="40" spans="1:16" ht="39" customHeight="1" x14ac:dyDescent="0.2">
      <c r="A40" s="22"/>
      <c r="B40" s="35"/>
      <c r="C40" s="1178" t="s">
        <v>535</v>
      </c>
      <c r="D40" s="1179"/>
      <c r="E40" s="1180"/>
      <c r="F40" s="36">
        <v>0.06</v>
      </c>
      <c r="G40" s="37">
        <v>0.05</v>
      </c>
      <c r="H40" s="37">
        <v>0.1</v>
      </c>
      <c r="I40" s="37">
        <v>0.09</v>
      </c>
      <c r="J40" s="38">
        <v>0.11</v>
      </c>
      <c r="K40" s="22"/>
      <c r="L40" s="22"/>
      <c r="M40" s="22"/>
      <c r="N40" s="22"/>
      <c r="O40" s="22"/>
      <c r="P40" s="22"/>
    </row>
    <row r="41" spans="1:16" ht="39" customHeight="1" x14ac:dyDescent="0.2">
      <c r="A41" s="22"/>
      <c r="B41" s="35"/>
      <c r="C41" s="1178" t="s">
        <v>536</v>
      </c>
      <c r="D41" s="1179"/>
      <c r="E41" s="1180"/>
      <c r="F41" s="36">
        <v>0.54</v>
      </c>
      <c r="G41" s="37">
        <v>0</v>
      </c>
      <c r="H41" s="37">
        <v>0.11</v>
      </c>
      <c r="I41" s="37">
        <v>0.2</v>
      </c>
      <c r="J41" s="38">
        <v>0.1</v>
      </c>
      <c r="K41" s="22"/>
      <c r="L41" s="22"/>
      <c r="M41" s="22"/>
      <c r="N41" s="22"/>
      <c r="O41" s="22"/>
      <c r="P41" s="22"/>
    </row>
    <row r="42" spans="1:16" ht="39" customHeight="1" x14ac:dyDescent="0.2">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x14ac:dyDescent="0.25">
      <c r="A43" s="22"/>
      <c r="B43" s="40"/>
      <c r="C43" s="1181" t="s">
        <v>538</v>
      </c>
      <c r="D43" s="1182"/>
      <c r="E43" s="1183"/>
      <c r="F43" s="41">
        <v>0.32</v>
      </c>
      <c r="G43" s="42">
        <v>0.26</v>
      </c>
      <c r="H43" s="42">
        <v>0.13</v>
      </c>
      <c r="I43" s="42">
        <v>0.1</v>
      </c>
      <c r="J43" s="43">
        <v>0.12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3" zoomScaleSheetLayoutView="55" workbookViewId="0">
      <selection activeCell="K52" sqref="K5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3706</v>
      </c>
      <c r="L45" s="60">
        <v>3712</v>
      </c>
      <c r="M45" s="60">
        <v>3775</v>
      </c>
      <c r="N45" s="60">
        <v>3725</v>
      </c>
      <c r="O45" s="61">
        <v>3385</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2">
      <c r="A48" s="48"/>
      <c r="B48" s="1196"/>
      <c r="C48" s="1197"/>
      <c r="D48" s="62"/>
      <c r="E48" s="1188" t="s">
        <v>15</v>
      </c>
      <c r="F48" s="1188"/>
      <c r="G48" s="1188"/>
      <c r="H48" s="1188"/>
      <c r="I48" s="1188"/>
      <c r="J48" s="1189"/>
      <c r="K48" s="63">
        <v>710</v>
      </c>
      <c r="L48" s="64">
        <v>736</v>
      </c>
      <c r="M48" s="64">
        <v>873</v>
      </c>
      <c r="N48" s="64">
        <v>809</v>
      </c>
      <c r="O48" s="65">
        <v>758</v>
      </c>
      <c r="P48" s="48"/>
      <c r="Q48" s="48"/>
      <c r="R48" s="48"/>
      <c r="S48" s="48"/>
      <c r="T48" s="48"/>
      <c r="U48" s="48"/>
    </row>
    <row r="49" spans="1:21" ht="30.75" customHeight="1" x14ac:dyDescent="0.2">
      <c r="A49" s="48"/>
      <c r="B49" s="1196"/>
      <c r="C49" s="1197"/>
      <c r="D49" s="62"/>
      <c r="E49" s="1188" t="s">
        <v>16</v>
      </c>
      <c r="F49" s="1188"/>
      <c r="G49" s="1188"/>
      <c r="H49" s="1188"/>
      <c r="I49" s="1188"/>
      <c r="J49" s="1189"/>
      <c r="K49" s="63">
        <v>19</v>
      </c>
      <c r="L49" s="64">
        <v>5</v>
      </c>
      <c r="M49" s="64">
        <v>2</v>
      </c>
      <c r="N49" s="64">
        <v>2</v>
      </c>
      <c r="O49" s="65">
        <v>2</v>
      </c>
      <c r="P49" s="48"/>
      <c r="Q49" s="48"/>
      <c r="R49" s="48"/>
      <c r="S49" s="48"/>
      <c r="T49" s="48"/>
      <c r="U49" s="48"/>
    </row>
    <row r="50" spans="1:21" ht="30.75" customHeight="1" x14ac:dyDescent="0.2">
      <c r="A50" s="48"/>
      <c r="B50" s="1196"/>
      <c r="C50" s="1197"/>
      <c r="D50" s="62"/>
      <c r="E50" s="1188" t="s">
        <v>17</v>
      </c>
      <c r="F50" s="1188"/>
      <c r="G50" s="1188"/>
      <c r="H50" s="1188"/>
      <c r="I50" s="1188"/>
      <c r="J50" s="1189"/>
      <c r="K50" s="63">
        <v>173</v>
      </c>
      <c r="L50" s="64">
        <v>34</v>
      </c>
      <c r="M50" s="64">
        <v>33</v>
      </c>
      <c r="N50" s="64">
        <v>31</v>
      </c>
      <c r="O50" s="65">
        <v>29</v>
      </c>
      <c r="P50" s="48"/>
      <c r="Q50" s="48"/>
      <c r="R50" s="48"/>
      <c r="S50" s="48"/>
      <c r="T50" s="48"/>
      <c r="U50" s="48"/>
    </row>
    <row r="51" spans="1:21" ht="30.75" customHeight="1" x14ac:dyDescent="0.2">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3160</v>
      </c>
      <c r="L52" s="64">
        <v>3268</v>
      </c>
      <c r="M52" s="64">
        <v>3400</v>
      </c>
      <c r="N52" s="64">
        <v>3370</v>
      </c>
      <c r="O52" s="65">
        <v>3170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1448</v>
      </c>
      <c r="L53" s="69">
        <v>1219</v>
      </c>
      <c r="M53" s="69">
        <v>1283</v>
      </c>
      <c r="N53" s="69">
        <v>1197</v>
      </c>
      <c r="O53" s="70">
        <v>1004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SheetLayoutView="100" workbookViewId="0">
      <selection activeCell="S47" sqref="S47"/>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524</v>
      </c>
      <c r="J40" s="79" t="s">
        <v>525</v>
      </c>
      <c r="K40" s="79" t="s">
        <v>526</v>
      </c>
      <c r="L40" s="79" t="s">
        <v>527</v>
      </c>
      <c r="M40" s="80" t="s">
        <v>528</v>
      </c>
    </row>
    <row r="41" spans="2:13" ht="27.75" customHeight="1" x14ac:dyDescent="0.2">
      <c r="B41" s="1214" t="s">
        <v>24</v>
      </c>
      <c r="C41" s="1215"/>
      <c r="D41" s="81"/>
      <c r="E41" s="1216" t="s">
        <v>25</v>
      </c>
      <c r="F41" s="1216"/>
      <c r="G41" s="1216"/>
      <c r="H41" s="1217"/>
      <c r="I41" s="82">
        <v>33601</v>
      </c>
      <c r="J41" s="83">
        <v>33277</v>
      </c>
      <c r="K41" s="83">
        <v>34063</v>
      </c>
      <c r="L41" s="83">
        <v>34796</v>
      </c>
      <c r="M41" s="84">
        <v>37230</v>
      </c>
    </row>
    <row r="42" spans="2:13" ht="27.75" customHeight="1" x14ac:dyDescent="0.2">
      <c r="B42" s="1204"/>
      <c r="C42" s="1205"/>
      <c r="D42" s="85"/>
      <c r="E42" s="1208" t="s">
        <v>26</v>
      </c>
      <c r="F42" s="1208"/>
      <c r="G42" s="1208"/>
      <c r="H42" s="1209"/>
      <c r="I42" s="86">
        <v>255</v>
      </c>
      <c r="J42" s="87">
        <v>225</v>
      </c>
      <c r="K42" s="87">
        <v>196</v>
      </c>
      <c r="L42" s="87">
        <v>168</v>
      </c>
      <c r="M42" s="88">
        <v>142</v>
      </c>
    </row>
    <row r="43" spans="2:13" ht="27.75" customHeight="1" x14ac:dyDescent="0.2">
      <c r="B43" s="1204"/>
      <c r="C43" s="1205"/>
      <c r="D43" s="85"/>
      <c r="E43" s="1208" t="s">
        <v>27</v>
      </c>
      <c r="F43" s="1208"/>
      <c r="G43" s="1208"/>
      <c r="H43" s="1209"/>
      <c r="I43" s="86">
        <v>7776</v>
      </c>
      <c r="J43" s="87">
        <v>9604</v>
      </c>
      <c r="K43" s="87">
        <v>10905</v>
      </c>
      <c r="L43" s="87">
        <v>10600</v>
      </c>
      <c r="M43" s="88">
        <v>9958</v>
      </c>
    </row>
    <row r="44" spans="2:13" ht="27.75" customHeight="1" x14ac:dyDescent="0.2">
      <c r="B44" s="1204"/>
      <c r="C44" s="1205"/>
      <c r="D44" s="85"/>
      <c r="E44" s="1208" t="s">
        <v>28</v>
      </c>
      <c r="F44" s="1208"/>
      <c r="G44" s="1208"/>
      <c r="H44" s="1209"/>
      <c r="I44" s="86">
        <v>36</v>
      </c>
      <c r="J44" s="87">
        <v>29</v>
      </c>
      <c r="K44" s="87">
        <v>25</v>
      </c>
      <c r="L44" s="87">
        <v>21</v>
      </c>
      <c r="M44" s="88">
        <v>17</v>
      </c>
    </row>
    <row r="45" spans="2:13" ht="27.75" customHeight="1" x14ac:dyDescent="0.2">
      <c r="B45" s="1204"/>
      <c r="C45" s="1205"/>
      <c r="D45" s="85"/>
      <c r="E45" s="1208" t="s">
        <v>29</v>
      </c>
      <c r="F45" s="1208"/>
      <c r="G45" s="1208"/>
      <c r="H45" s="1209"/>
      <c r="I45" s="86">
        <v>5765</v>
      </c>
      <c r="J45" s="87">
        <v>5495</v>
      </c>
      <c r="K45" s="87">
        <v>4522</v>
      </c>
      <c r="L45" s="87">
        <v>4173</v>
      </c>
      <c r="M45" s="88">
        <v>3984</v>
      </c>
    </row>
    <row r="46" spans="2:13" ht="27.75" customHeight="1" x14ac:dyDescent="0.2">
      <c r="B46" s="1204"/>
      <c r="C46" s="1205"/>
      <c r="D46" s="89"/>
      <c r="E46" s="1208" t="s">
        <v>30</v>
      </c>
      <c r="F46" s="1208"/>
      <c r="G46" s="1208"/>
      <c r="H46" s="1209"/>
      <c r="I46" s="86">
        <v>152</v>
      </c>
      <c r="J46" s="87">
        <v>114</v>
      </c>
      <c r="K46" s="87">
        <v>134</v>
      </c>
      <c r="L46" s="87">
        <v>100</v>
      </c>
      <c r="M46" s="88">
        <v>80</v>
      </c>
    </row>
    <row r="47" spans="2:13" ht="27.75" customHeight="1" x14ac:dyDescent="0.2">
      <c r="B47" s="1204"/>
      <c r="C47" s="1205"/>
      <c r="D47" s="90"/>
      <c r="E47" s="1218" t="s">
        <v>31</v>
      </c>
      <c r="F47" s="1219"/>
      <c r="G47" s="1219"/>
      <c r="H47" s="1220"/>
      <c r="I47" s="86" t="s">
        <v>485</v>
      </c>
      <c r="J47" s="87" t="s">
        <v>485</v>
      </c>
      <c r="K47" s="87" t="s">
        <v>485</v>
      </c>
      <c r="L47" s="87" t="s">
        <v>485</v>
      </c>
      <c r="M47" s="88" t="s">
        <v>485</v>
      </c>
    </row>
    <row r="48" spans="2:13" ht="27.75" customHeight="1" x14ac:dyDescent="0.2">
      <c r="B48" s="1204"/>
      <c r="C48" s="1205"/>
      <c r="D48" s="85"/>
      <c r="E48" s="1208" t="s">
        <v>32</v>
      </c>
      <c r="F48" s="1208"/>
      <c r="G48" s="1208"/>
      <c r="H48" s="1209"/>
      <c r="I48" s="86" t="s">
        <v>485</v>
      </c>
      <c r="J48" s="87" t="s">
        <v>485</v>
      </c>
      <c r="K48" s="87" t="s">
        <v>485</v>
      </c>
      <c r="L48" s="87" t="s">
        <v>485</v>
      </c>
      <c r="M48" s="88" t="s">
        <v>485</v>
      </c>
    </row>
    <row r="49" spans="2:13" ht="27.75" customHeight="1" x14ac:dyDescent="0.2">
      <c r="B49" s="1206"/>
      <c r="C49" s="1207"/>
      <c r="D49" s="85"/>
      <c r="E49" s="1208" t="s">
        <v>33</v>
      </c>
      <c r="F49" s="1208"/>
      <c r="G49" s="1208"/>
      <c r="H49" s="1209"/>
      <c r="I49" s="86" t="s">
        <v>485</v>
      </c>
      <c r="J49" s="87" t="s">
        <v>485</v>
      </c>
      <c r="K49" s="87" t="s">
        <v>485</v>
      </c>
      <c r="L49" s="87" t="s">
        <v>485</v>
      </c>
      <c r="M49" s="88" t="s">
        <v>485</v>
      </c>
    </row>
    <row r="50" spans="2:13" ht="27.75" customHeight="1" x14ac:dyDescent="0.2">
      <c r="B50" s="1202" t="s">
        <v>34</v>
      </c>
      <c r="C50" s="1203"/>
      <c r="D50" s="91"/>
      <c r="E50" s="1208" t="s">
        <v>35</v>
      </c>
      <c r="F50" s="1208"/>
      <c r="G50" s="1208"/>
      <c r="H50" s="1209"/>
      <c r="I50" s="86">
        <v>8744</v>
      </c>
      <c r="J50" s="87">
        <v>10040</v>
      </c>
      <c r="K50" s="87">
        <v>10362</v>
      </c>
      <c r="L50" s="87">
        <v>11091</v>
      </c>
      <c r="M50" s="88">
        <v>11274</v>
      </c>
    </row>
    <row r="51" spans="2:13" ht="27.75" customHeight="1" x14ac:dyDescent="0.2">
      <c r="B51" s="1204"/>
      <c r="C51" s="1205"/>
      <c r="D51" s="85"/>
      <c r="E51" s="1208" t="s">
        <v>36</v>
      </c>
      <c r="F51" s="1208"/>
      <c r="G51" s="1208"/>
      <c r="H51" s="1209"/>
      <c r="I51" s="86">
        <v>580</v>
      </c>
      <c r="J51" s="87">
        <v>541</v>
      </c>
      <c r="K51" s="87">
        <v>470</v>
      </c>
      <c r="L51" s="87">
        <v>431</v>
      </c>
      <c r="M51" s="88">
        <v>408</v>
      </c>
    </row>
    <row r="52" spans="2:13" ht="27.75" customHeight="1" x14ac:dyDescent="0.2">
      <c r="B52" s="1206"/>
      <c r="C52" s="1207"/>
      <c r="D52" s="85"/>
      <c r="E52" s="1208" t="s">
        <v>37</v>
      </c>
      <c r="F52" s="1208"/>
      <c r="G52" s="1208"/>
      <c r="H52" s="1209"/>
      <c r="I52" s="86">
        <v>30355</v>
      </c>
      <c r="J52" s="87">
        <v>30297</v>
      </c>
      <c r="K52" s="87">
        <v>31352</v>
      </c>
      <c r="L52" s="87">
        <v>31628</v>
      </c>
      <c r="M52" s="88">
        <v>33344</v>
      </c>
    </row>
    <row r="53" spans="2:13" ht="27.75" customHeight="1" thickBot="1" x14ac:dyDescent="0.25">
      <c r="B53" s="1210" t="s">
        <v>21</v>
      </c>
      <c r="C53" s="1211"/>
      <c r="D53" s="92"/>
      <c r="E53" s="1212" t="s">
        <v>38</v>
      </c>
      <c r="F53" s="1212"/>
      <c r="G53" s="1212"/>
      <c r="H53" s="1213"/>
      <c r="I53" s="93">
        <v>7907</v>
      </c>
      <c r="J53" s="94">
        <v>7866</v>
      </c>
      <c r="K53" s="94">
        <v>7660</v>
      </c>
      <c r="L53" s="94">
        <v>6709</v>
      </c>
      <c r="M53" s="95">
        <v>6385</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26" zoomScale="70" zoomScaleNormal="70" zoomScaleSheetLayoutView="55" workbookViewId="0">
      <selection activeCell="L53" sqref="L53:L54"/>
    </sheetView>
  </sheetViews>
  <sheetFormatPr defaultColWidth="0" defaultRowHeight="0"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71"/>
      <c r="B1" s="373"/>
      <c r="P1" s="246"/>
      <c r="Q1" s="246"/>
    </row>
    <row r="2" spans="1:51" ht="25.8" x14ac:dyDescent="0.3">
      <c r="A2" s="371"/>
      <c r="C2" s="372"/>
      <c r="P2" s="246"/>
      <c r="Q2" s="246"/>
    </row>
    <row r="3" spans="1:51" ht="25.8" x14ac:dyDescent="0.3">
      <c r="A3" s="371"/>
      <c r="C3" s="372"/>
      <c r="P3" s="246"/>
      <c r="Q3" s="246"/>
    </row>
    <row r="4" spans="1:51" s="370"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583</v>
      </c>
    </row>
    <row r="11" spans="1:51" s="370"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583</v>
      </c>
    </row>
    <row r="13" spans="1:51" s="370"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x14ac:dyDescent="0.2">
      <c r="P19" s="246"/>
      <c r="Q19" s="246"/>
    </row>
    <row r="20" spans="1:259" ht="13.2" x14ac:dyDescent="0.2">
      <c r="P20" s="246"/>
      <c r="Q20" s="246"/>
    </row>
    <row r="21" spans="1:259" ht="16.2" x14ac:dyDescent="0.2">
      <c r="B21" s="369"/>
      <c r="C21" s="248"/>
      <c r="D21" s="248"/>
      <c r="E21" s="248"/>
      <c r="F21" s="248"/>
      <c r="G21" s="248"/>
      <c r="H21" s="248"/>
      <c r="I21" s="248"/>
      <c r="J21" s="248"/>
      <c r="K21" s="248"/>
      <c r="L21" s="248"/>
      <c r="M21" s="248"/>
      <c r="N21" s="368"/>
      <c r="O21" s="248"/>
      <c r="P21" s="249"/>
      <c r="Q21" s="246"/>
      <c r="IY21" s="367"/>
    </row>
    <row r="22" spans="1:259" ht="16.2" x14ac:dyDescent="0.2">
      <c r="B22" s="250"/>
      <c r="IY22" s="366"/>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6"/>
      <c r="C40" s="246"/>
      <c r="D40" s="246"/>
      <c r="E40" s="246"/>
      <c r="F40" s="246"/>
      <c r="G40" s="246"/>
      <c r="H40" s="246"/>
      <c r="I40" s="246"/>
      <c r="J40" s="246"/>
      <c r="K40" s="246"/>
      <c r="L40" s="246"/>
      <c r="M40" s="246"/>
      <c r="N40" s="246"/>
      <c r="O40" s="246"/>
      <c r="P40" s="356"/>
      <c r="Q40" s="246"/>
    </row>
    <row r="41" spans="2:17" ht="16.2" x14ac:dyDescent="0.2">
      <c r="B41" s="247" t="s">
        <v>582</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5" t="s">
        <v>577</v>
      </c>
      <c r="I42" s="354"/>
      <c r="J42" s="354"/>
      <c r="K42" s="354"/>
      <c r="L42" s="246"/>
      <c r="M42" s="246"/>
      <c r="N42" s="246"/>
      <c r="O42" s="246"/>
    </row>
    <row r="43" spans="2:17" ht="13.2" x14ac:dyDescent="0.2">
      <c r="B43" s="250"/>
      <c r="C43" s="246"/>
      <c r="D43" s="246"/>
      <c r="E43" s="246"/>
      <c r="F43" s="246"/>
      <c r="G43" s="1235" t="s">
        <v>584</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65"/>
      <c r="I48" s="365"/>
      <c r="J48" s="365"/>
    </row>
    <row r="49" spans="1:17" ht="13.2" x14ac:dyDescent="0.2">
      <c r="B49" s="250"/>
      <c r="C49" s="246"/>
      <c r="D49" s="246"/>
      <c r="E49" s="246"/>
      <c r="F49" s="246"/>
      <c r="G49" s="245" t="s">
        <v>581</v>
      </c>
    </row>
    <row r="50" spans="1:17" ht="13.2" x14ac:dyDescent="0.2">
      <c r="B50" s="250"/>
      <c r="C50" s="246"/>
      <c r="D50" s="246"/>
      <c r="E50" s="246"/>
      <c r="F50" s="246"/>
      <c r="G50" s="1244"/>
      <c r="H50" s="1245"/>
      <c r="I50" s="1245"/>
      <c r="J50" s="1246"/>
      <c r="K50" s="347" t="s">
        <v>524</v>
      </c>
      <c r="L50" s="347" t="s">
        <v>525</v>
      </c>
      <c r="M50" s="347" t="s">
        <v>526</v>
      </c>
      <c r="N50" s="347" t="s">
        <v>527</v>
      </c>
      <c r="O50" s="347" t="s">
        <v>528</v>
      </c>
    </row>
    <row r="51" spans="1:17" ht="13.2" x14ac:dyDescent="0.2">
      <c r="B51" s="250"/>
      <c r="C51" s="246"/>
      <c r="D51" s="246"/>
      <c r="E51" s="246"/>
      <c r="F51" s="246"/>
      <c r="G51" s="1247" t="s">
        <v>575</v>
      </c>
      <c r="H51" s="1248"/>
      <c r="I51" s="1253" t="s">
        <v>573</v>
      </c>
      <c r="J51" s="1253"/>
      <c r="K51" s="1256"/>
      <c r="L51" s="1256"/>
      <c r="M51" s="1256"/>
      <c r="N51" s="1223">
        <v>50.2</v>
      </c>
      <c r="O51" s="1223">
        <v>49.4</v>
      </c>
    </row>
    <row r="52" spans="1:17" ht="13.2" x14ac:dyDescent="0.2">
      <c r="B52" s="250"/>
      <c r="C52" s="246"/>
      <c r="D52" s="246"/>
      <c r="E52" s="246"/>
      <c r="F52" s="246"/>
      <c r="G52" s="1249"/>
      <c r="H52" s="1250"/>
      <c r="I52" s="1254"/>
      <c r="J52" s="1254"/>
      <c r="K52" s="1223"/>
      <c r="L52" s="1223"/>
      <c r="M52" s="1223"/>
      <c r="N52" s="1223"/>
      <c r="O52" s="1223"/>
    </row>
    <row r="53" spans="1:17" ht="13.2" x14ac:dyDescent="0.2">
      <c r="A53" s="357"/>
      <c r="B53" s="250"/>
      <c r="C53" s="246"/>
      <c r="D53" s="246"/>
      <c r="E53" s="246"/>
      <c r="F53" s="246"/>
      <c r="G53" s="1249"/>
      <c r="H53" s="1250"/>
      <c r="I53" s="1233" t="s">
        <v>580</v>
      </c>
      <c r="J53" s="1233"/>
      <c r="K53" s="1255"/>
      <c r="L53" s="1255"/>
      <c r="M53" s="1255"/>
      <c r="N53" s="1221">
        <v>53</v>
      </c>
      <c r="O53" s="1221">
        <v>52.8</v>
      </c>
    </row>
    <row r="54" spans="1:17" ht="13.2" x14ac:dyDescent="0.2">
      <c r="A54" s="357"/>
      <c r="B54" s="250"/>
      <c r="C54" s="246"/>
      <c r="D54" s="246"/>
      <c r="E54" s="246"/>
      <c r="F54" s="246"/>
      <c r="G54" s="1251"/>
      <c r="H54" s="1252"/>
      <c r="I54" s="1233"/>
      <c r="J54" s="1233"/>
      <c r="K54" s="1222"/>
      <c r="L54" s="1222"/>
      <c r="M54" s="1222"/>
      <c r="N54" s="1222"/>
      <c r="O54" s="1222"/>
    </row>
    <row r="55" spans="1:17" ht="13.2" x14ac:dyDescent="0.2">
      <c r="A55" s="357"/>
      <c r="B55" s="250"/>
      <c r="C55" s="246"/>
      <c r="D55" s="246"/>
      <c r="E55" s="246"/>
      <c r="F55" s="246"/>
      <c r="G55" s="1227" t="s">
        <v>574</v>
      </c>
      <c r="H55" s="1228"/>
      <c r="I55" s="1233" t="s">
        <v>573</v>
      </c>
      <c r="J55" s="1233"/>
      <c r="K55" s="1256"/>
      <c r="L55" s="1256"/>
      <c r="M55" s="1256"/>
      <c r="N55" s="1223">
        <v>58.5</v>
      </c>
      <c r="O55" s="1223">
        <v>54.6</v>
      </c>
    </row>
    <row r="56" spans="1:17" ht="13.2" x14ac:dyDescent="0.2">
      <c r="A56" s="357"/>
      <c r="B56" s="250"/>
      <c r="C56" s="246"/>
      <c r="D56" s="246"/>
      <c r="E56" s="246"/>
      <c r="F56" s="246"/>
      <c r="G56" s="1229"/>
      <c r="H56" s="1230"/>
      <c r="I56" s="1233"/>
      <c r="J56" s="1233"/>
      <c r="K56" s="1223"/>
      <c r="L56" s="1223"/>
      <c r="M56" s="1223"/>
      <c r="N56" s="1223"/>
      <c r="O56" s="1223"/>
    </row>
    <row r="57" spans="1:17" s="357" customFormat="1" ht="13.2" x14ac:dyDescent="0.2">
      <c r="B57" s="358"/>
      <c r="C57" s="354"/>
      <c r="D57" s="354"/>
      <c r="E57" s="354"/>
      <c r="F57" s="354"/>
      <c r="G57" s="1229"/>
      <c r="H57" s="1230"/>
      <c r="I57" s="1225" t="s">
        <v>579</v>
      </c>
      <c r="J57" s="1225"/>
      <c r="K57" s="1255"/>
      <c r="L57" s="1255"/>
      <c r="M57" s="1255"/>
      <c r="N57" s="1221">
        <v>52.9</v>
      </c>
      <c r="O57" s="1221">
        <v>55.1</v>
      </c>
      <c r="P57" s="363"/>
      <c r="Q57" s="358"/>
    </row>
    <row r="58" spans="1:17" s="357" customFormat="1" ht="13.2" x14ac:dyDescent="0.2">
      <c r="A58" s="245"/>
      <c r="B58" s="358"/>
      <c r="C58" s="354"/>
      <c r="D58" s="354"/>
      <c r="E58" s="354"/>
      <c r="F58" s="354"/>
      <c r="G58" s="1231"/>
      <c r="H58" s="1232"/>
      <c r="I58" s="1225"/>
      <c r="J58" s="1225"/>
      <c r="K58" s="1222"/>
      <c r="L58" s="1222"/>
      <c r="M58" s="1222"/>
      <c r="N58" s="1222"/>
      <c r="O58" s="1222"/>
      <c r="P58" s="363"/>
      <c r="Q58" s="358"/>
    </row>
    <row r="59" spans="1:17" s="357" customFormat="1" ht="13.2" x14ac:dyDescent="0.2">
      <c r="A59" s="245"/>
      <c r="B59" s="358"/>
      <c r="C59" s="354"/>
      <c r="D59" s="354"/>
      <c r="E59" s="354"/>
      <c r="F59" s="354"/>
      <c r="G59" s="354"/>
      <c r="H59" s="354"/>
      <c r="I59" s="354"/>
      <c r="J59" s="354"/>
      <c r="K59" s="364"/>
      <c r="L59" s="364"/>
      <c r="M59" s="364"/>
      <c r="N59" s="364"/>
      <c r="O59" s="364"/>
      <c r="P59" s="363"/>
      <c r="Q59" s="358"/>
    </row>
    <row r="60" spans="1:17" s="357" customFormat="1" ht="13.2" x14ac:dyDescent="0.2">
      <c r="A60" s="245"/>
      <c r="B60" s="358"/>
      <c r="C60" s="354"/>
      <c r="D60" s="354"/>
      <c r="E60" s="354"/>
      <c r="F60" s="354"/>
      <c r="G60" s="354"/>
      <c r="H60" s="354"/>
      <c r="I60" s="354"/>
      <c r="J60" s="354"/>
      <c r="K60" s="364"/>
      <c r="L60" s="364"/>
      <c r="M60" s="364"/>
      <c r="N60" s="364"/>
      <c r="O60" s="364"/>
      <c r="P60" s="363"/>
      <c r="Q60" s="358"/>
    </row>
    <row r="61" spans="1:17" s="357" customFormat="1" ht="13.2" x14ac:dyDescent="0.2">
      <c r="A61" s="245"/>
      <c r="B61" s="362"/>
      <c r="C61" s="361"/>
      <c r="D61" s="361"/>
      <c r="E61" s="361"/>
      <c r="F61" s="361"/>
      <c r="G61" s="361"/>
      <c r="H61" s="361"/>
      <c r="I61" s="361"/>
      <c r="J61" s="361"/>
      <c r="K61" s="361"/>
      <c r="L61" s="361"/>
      <c r="M61" s="360"/>
      <c r="N61" s="360"/>
      <c r="O61" s="360"/>
      <c r="P61" s="359"/>
      <c r="Q61" s="358"/>
    </row>
    <row r="62" spans="1:17" ht="13.2" x14ac:dyDescent="0.2">
      <c r="B62" s="356"/>
      <c r="C62" s="356"/>
      <c r="D62" s="356"/>
      <c r="E62" s="356"/>
      <c r="F62" s="356"/>
      <c r="G62" s="356"/>
      <c r="H62" s="356"/>
      <c r="I62" s="356"/>
      <c r="J62" s="356"/>
      <c r="K62" s="356"/>
      <c r="L62" s="356"/>
      <c r="M62" s="356"/>
      <c r="N62" s="356"/>
      <c r="O62" s="356"/>
      <c r="P62" s="356"/>
      <c r="Q62" s="246"/>
    </row>
    <row r="63" spans="1:17" ht="16.2" x14ac:dyDescent="0.2">
      <c r="B63" s="309" t="s">
        <v>578</v>
      </c>
      <c r="C63" s="246"/>
      <c r="D63" s="246"/>
      <c r="E63" s="246"/>
      <c r="F63" s="246"/>
      <c r="G63" s="246"/>
      <c r="H63" s="246"/>
      <c r="I63" s="246"/>
      <c r="J63" s="246"/>
      <c r="K63" s="246"/>
      <c r="L63" s="246"/>
      <c r="M63" s="246"/>
      <c r="N63" s="246"/>
      <c r="O63" s="246"/>
    </row>
    <row r="64" spans="1:17" ht="13.2" x14ac:dyDescent="0.2">
      <c r="B64" s="250"/>
      <c r="C64" s="246"/>
      <c r="D64" s="246"/>
      <c r="E64" s="246"/>
      <c r="F64" s="246"/>
      <c r="G64" s="355" t="s">
        <v>577</v>
      </c>
      <c r="I64" s="354"/>
      <c r="J64" s="354"/>
      <c r="K64" s="354"/>
      <c r="L64" s="246"/>
      <c r="M64" s="246"/>
      <c r="N64" s="246"/>
      <c r="O64" s="246"/>
    </row>
    <row r="65" spans="2:30" ht="13.2" x14ac:dyDescent="0.2">
      <c r="B65" s="250"/>
      <c r="C65" s="246"/>
      <c r="D65" s="246"/>
      <c r="E65" s="246"/>
      <c r="F65" s="246"/>
      <c r="G65" s="1235" t="s">
        <v>585</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53"/>
      <c r="I70" s="353"/>
      <c r="J70" s="350"/>
      <c r="K70" s="350"/>
      <c r="L70" s="349"/>
      <c r="M70" s="350"/>
      <c r="N70" s="349"/>
      <c r="O70" s="348"/>
    </row>
    <row r="71" spans="2:30" ht="13.2" x14ac:dyDescent="0.2">
      <c r="B71" s="250"/>
      <c r="C71" s="246"/>
      <c r="D71" s="246"/>
      <c r="E71" s="246"/>
      <c r="F71" s="246"/>
      <c r="G71" s="352" t="s">
        <v>576</v>
      </c>
      <c r="I71" s="351"/>
      <c r="J71" s="350"/>
      <c r="K71" s="350"/>
      <c r="L71" s="349"/>
      <c r="M71" s="350"/>
      <c r="N71" s="349"/>
      <c r="O71" s="348"/>
    </row>
    <row r="72" spans="2:30" ht="13.2" x14ac:dyDescent="0.2">
      <c r="B72" s="250"/>
      <c r="C72" s="246"/>
      <c r="D72" s="246"/>
      <c r="E72" s="246"/>
      <c r="F72" s="246"/>
      <c r="G72" s="1244"/>
      <c r="H72" s="1245"/>
      <c r="I72" s="1245"/>
      <c r="J72" s="1246"/>
      <c r="K72" s="347" t="s">
        <v>524</v>
      </c>
      <c r="L72" s="347" t="s">
        <v>525</v>
      </c>
      <c r="M72" s="347" t="s">
        <v>526</v>
      </c>
      <c r="N72" s="347" t="s">
        <v>527</v>
      </c>
      <c r="O72" s="347" t="s">
        <v>528</v>
      </c>
    </row>
    <row r="73" spans="2:30" ht="13.2" x14ac:dyDescent="0.2">
      <c r="B73" s="250"/>
      <c r="C73" s="246"/>
      <c r="D73" s="246"/>
      <c r="E73" s="246"/>
      <c r="F73" s="246"/>
      <c r="G73" s="1247" t="s">
        <v>575</v>
      </c>
      <c r="H73" s="1248"/>
      <c r="I73" s="1253" t="s">
        <v>573</v>
      </c>
      <c r="J73" s="1253"/>
      <c r="K73" s="1234">
        <v>58.3</v>
      </c>
      <c r="L73" s="1234">
        <v>57.7</v>
      </c>
      <c r="M73" s="1223">
        <v>57.4</v>
      </c>
      <c r="N73" s="1223">
        <v>50.2</v>
      </c>
      <c r="O73" s="1223">
        <v>49.4</v>
      </c>
      <c r="S73" s="245">
        <v>9.9</v>
      </c>
    </row>
    <row r="74" spans="2:30" ht="13.2" x14ac:dyDescent="0.2">
      <c r="B74" s="250"/>
      <c r="C74" s="246"/>
      <c r="D74" s="246"/>
      <c r="E74" s="246"/>
      <c r="F74" s="246"/>
      <c r="G74" s="1249"/>
      <c r="H74" s="1250"/>
      <c r="I74" s="1254"/>
      <c r="J74" s="1254"/>
      <c r="K74" s="1234"/>
      <c r="L74" s="1234"/>
      <c r="M74" s="1223"/>
      <c r="N74" s="1223"/>
      <c r="O74" s="1223"/>
    </row>
    <row r="75" spans="2:30" ht="13.2" x14ac:dyDescent="0.2">
      <c r="B75" s="250"/>
      <c r="C75" s="246"/>
      <c r="D75" s="246"/>
      <c r="E75" s="246"/>
      <c r="F75" s="246"/>
      <c r="G75" s="1249"/>
      <c r="H75" s="1250"/>
      <c r="I75" s="1233" t="s">
        <v>572</v>
      </c>
      <c r="J75" s="1233"/>
      <c r="K75" s="1221">
        <v>11.2</v>
      </c>
      <c r="L75" s="1221">
        <v>10.3</v>
      </c>
      <c r="M75" s="1221">
        <v>9.6999999999999993</v>
      </c>
      <c r="N75" s="1221">
        <v>9.1</v>
      </c>
      <c r="O75" s="1221">
        <v>8.6999999999999993</v>
      </c>
      <c r="U75" s="245">
        <v>81.2</v>
      </c>
      <c r="W75" s="245">
        <v>87.2</v>
      </c>
      <c r="Y75" s="245">
        <v>99.8</v>
      </c>
      <c r="AA75" s="245">
        <v>109.5</v>
      </c>
      <c r="AC75" s="245">
        <v>115.2</v>
      </c>
    </row>
    <row r="76" spans="2:30" ht="13.2" x14ac:dyDescent="0.2">
      <c r="B76" s="250"/>
      <c r="C76" s="246"/>
      <c r="D76" s="246"/>
      <c r="E76" s="246"/>
      <c r="F76" s="246"/>
      <c r="G76" s="1251"/>
      <c r="H76" s="1252"/>
      <c r="I76" s="1233"/>
      <c r="J76" s="1233"/>
      <c r="K76" s="1222"/>
      <c r="L76" s="1222"/>
      <c r="M76" s="1222"/>
      <c r="N76" s="1222"/>
      <c r="O76" s="1222"/>
    </row>
    <row r="77" spans="2:30" ht="13.2" x14ac:dyDescent="0.2">
      <c r="B77" s="250"/>
      <c r="C77" s="246"/>
      <c r="D77" s="246"/>
      <c r="E77" s="246"/>
      <c r="F77" s="246"/>
      <c r="G77" s="1227" t="s">
        <v>574</v>
      </c>
      <c r="H77" s="1228"/>
      <c r="I77" s="1233" t="s">
        <v>573</v>
      </c>
      <c r="J77" s="1233"/>
      <c r="K77" s="1234">
        <v>76.2</v>
      </c>
      <c r="L77" s="1234">
        <v>65.3</v>
      </c>
      <c r="M77" s="1223">
        <v>60.8</v>
      </c>
      <c r="N77" s="1223">
        <v>58.5</v>
      </c>
      <c r="O77" s="1223">
        <v>54.6</v>
      </c>
      <c r="R77" s="245">
        <v>12.3</v>
      </c>
      <c r="T77" s="245">
        <v>11.1</v>
      </c>
    </row>
    <row r="78" spans="2:30" ht="13.2" x14ac:dyDescent="0.2">
      <c r="B78" s="250"/>
      <c r="C78" s="246"/>
      <c r="D78" s="246"/>
      <c r="E78" s="246"/>
      <c r="F78" s="246"/>
      <c r="G78" s="1229"/>
      <c r="H78" s="1230"/>
      <c r="I78" s="1233"/>
      <c r="J78" s="1233"/>
      <c r="K78" s="1234"/>
      <c r="L78" s="1234"/>
      <c r="M78" s="1223"/>
      <c r="N78" s="1223"/>
      <c r="O78" s="1223"/>
    </row>
    <row r="79" spans="2:30" ht="13.2" x14ac:dyDescent="0.2">
      <c r="B79" s="250"/>
      <c r="C79" s="246"/>
      <c r="D79" s="246"/>
      <c r="E79" s="246"/>
      <c r="F79" s="246"/>
      <c r="G79" s="1229"/>
      <c r="H79" s="1230"/>
      <c r="I79" s="1224" t="s">
        <v>572</v>
      </c>
      <c r="J79" s="1225"/>
      <c r="K79" s="1226">
        <v>12.8</v>
      </c>
      <c r="L79" s="1226">
        <v>12</v>
      </c>
      <c r="M79" s="1226">
        <v>11.1</v>
      </c>
      <c r="N79" s="1226">
        <v>10.7</v>
      </c>
      <c r="O79" s="1226">
        <v>10</v>
      </c>
      <c r="V79" s="245">
        <v>53.5</v>
      </c>
      <c r="X79" s="245">
        <v>48.2</v>
      </c>
      <c r="Z79" s="245">
        <v>34.200000000000003</v>
      </c>
      <c r="AB79" s="245">
        <v>30.3</v>
      </c>
      <c r="AD79" s="245">
        <v>28.9</v>
      </c>
    </row>
    <row r="80" spans="2:30" ht="13.2" x14ac:dyDescent="0.2">
      <c r="B80" s="250"/>
      <c r="C80" s="246"/>
      <c r="D80" s="246"/>
      <c r="E80" s="246"/>
      <c r="F80" s="246"/>
      <c r="G80" s="1231"/>
      <c r="H80" s="1232"/>
      <c r="I80" s="1225"/>
      <c r="J80" s="1225"/>
      <c r="K80" s="1226"/>
      <c r="L80" s="1226"/>
      <c r="M80" s="1226"/>
      <c r="N80" s="1226"/>
      <c r="O80" s="1226"/>
    </row>
    <row r="81" spans="2:17" ht="13.2" x14ac:dyDescent="0.2">
      <c r="B81" s="250"/>
      <c r="C81" s="246"/>
      <c r="D81" s="246"/>
      <c r="E81" s="246"/>
      <c r="F81" s="246"/>
      <c r="G81" s="246"/>
      <c r="H81" s="246"/>
      <c r="I81" s="246"/>
      <c r="J81" s="246"/>
      <c r="K81" s="346"/>
      <c r="L81" s="246"/>
      <c r="M81" s="246"/>
      <c r="N81" s="246"/>
      <c r="O81" s="246"/>
    </row>
    <row r="82" spans="2:17" ht="16.2" x14ac:dyDescent="0.2">
      <c r="B82" s="250"/>
      <c r="C82" s="246"/>
      <c r="D82" s="246"/>
      <c r="E82" s="246"/>
      <c r="F82" s="246"/>
      <c r="G82" s="246"/>
      <c r="H82" s="246"/>
      <c r="I82" s="246"/>
      <c r="J82" s="246"/>
      <c r="K82" s="345"/>
      <c r="L82" s="345"/>
      <c r="M82" s="345"/>
      <c r="N82" s="345"/>
      <c r="O82" s="345"/>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44"/>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70" zoomScaleNormal="7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M31" zoomScaleNormal="100" zoomScaleSheetLayoutView="55" workbookViewId="0">
      <selection activeCell="I113" sqref="I113"/>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523</v>
      </c>
      <c r="G2" s="113"/>
      <c r="H2" s="114"/>
    </row>
    <row r="3" spans="1:8" x14ac:dyDescent="0.2">
      <c r="A3" s="110" t="s">
        <v>516</v>
      </c>
      <c r="B3" s="115"/>
      <c r="C3" s="116"/>
      <c r="D3" s="117">
        <v>61700</v>
      </c>
      <c r="E3" s="118"/>
      <c r="F3" s="119">
        <v>75709</v>
      </c>
      <c r="G3" s="120"/>
      <c r="H3" s="121"/>
    </row>
    <row r="4" spans="1:8" x14ac:dyDescent="0.2">
      <c r="A4" s="122"/>
      <c r="B4" s="123"/>
      <c r="C4" s="124"/>
      <c r="D4" s="125">
        <v>32164</v>
      </c>
      <c r="E4" s="126"/>
      <c r="F4" s="127">
        <v>35212</v>
      </c>
      <c r="G4" s="128"/>
      <c r="H4" s="129"/>
    </row>
    <row r="5" spans="1:8" x14ac:dyDescent="0.2">
      <c r="A5" s="110" t="s">
        <v>518</v>
      </c>
      <c r="B5" s="115"/>
      <c r="C5" s="116"/>
      <c r="D5" s="117">
        <v>120168</v>
      </c>
      <c r="E5" s="118"/>
      <c r="F5" s="119">
        <v>90961</v>
      </c>
      <c r="G5" s="120"/>
      <c r="H5" s="121"/>
    </row>
    <row r="6" spans="1:8" x14ac:dyDescent="0.2">
      <c r="A6" s="122"/>
      <c r="B6" s="123"/>
      <c r="C6" s="124"/>
      <c r="D6" s="125">
        <v>59008</v>
      </c>
      <c r="E6" s="126"/>
      <c r="F6" s="127">
        <v>37720</v>
      </c>
      <c r="G6" s="128"/>
      <c r="H6" s="129"/>
    </row>
    <row r="7" spans="1:8" x14ac:dyDescent="0.2">
      <c r="A7" s="110" t="s">
        <v>519</v>
      </c>
      <c r="B7" s="115"/>
      <c r="C7" s="116"/>
      <c r="D7" s="117">
        <v>138434</v>
      </c>
      <c r="E7" s="118"/>
      <c r="F7" s="119">
        <v>106614</v>
      </c>
      <c r="G7" s="120"/>
      <c r="H7" s="121"/>
    </row>
    <row r="8" spans="1:8" x14ac:dyDescent="0.2">
      <c r="A8" s="122"/>
      <c r="B8" s="123"/>
      <c r="C8" s="124"/>
      <c r="D8" s="125">
        <v>51227</v>
      </c>
      <c r="E8" s="126"/>
      <c r="F8" s="127">
        <v>45545</v>
      </c>
      <c r="G8" s="128"/>
      <c r="H8" s="129"/>
    </row>
    <row r="9" spans="1:8" x14ac:dyDescent="0.2">
      <c r="A9" s="110" t="s">
        <v>520</v>
      </c>
      <c r="B9" s="115"/>
      <c r="C9" s="116"/>
      <c r="D9" s="117">
        <v>119548</v>
      </c>
      <c r="E9" s="118"/>
      <c r="F9" s="119">
        <v>85459</v>
      </c>
      <c r="G9" s="120"/>
      <c r="H9" s="121"/>
    </row>
    <row r="10" spans="1:8" x14ac:dyDescent="0.2">
      <c r="A10" s="122"/>
      <c r="B10" s="123"/>
      <c r="C10" s="124"/>
      <c r="D10" s="125">
        <v>48153</v>
      </c>
      <c r="E10" s="126"/>
      <c r="F10" s="127">
        <v>44378</v>
      </c>
      <c r="G10" s="128"/>
      <c r="H10" s="129"/>
    </row>
    <row r="11" spans="1:8" x14ac:dyDescent="0.2">
      <c r="A11" s="110" t="s">
        <v>521</v>
      </c>
      <c r="B11" s="115"/>
      <c r="C11" s="116"/>
      <c r="D11" s="117">
        <v>177763</v>
      </c>
      <c r="E11" s="118"/>
      <c r="F11" s="119">
        <v>83280</v>
      </c>
      <c r="G11" s="120"/>
      <c r="H11" s="121"/>
    </row>
    <row r="12" spans="1:8" x14ac:dyDescent="0.2">
      <c r="A12" s="122"/>
      <c r="B12" s="123"/>
      <c r="C12" s="130"/>
      <c r="D12" s="125">
        <v>54998</v>
      </c>
      <c r="E12" s="126"/>
      <c r="F12" s="127">
        <v>43123</v>
      </c>
      <c r="G12" s="128"/>
      <c r="H12" s="129"/>
    </row>
    <row r="13" spans="1:8" x14ac:dyDescent="0.2">
      <c r="A13" s="110"/>
      <c r="B13" s="115"/>
      <c r="C13" s="131"/>
      <c r="D13" s="132">
        <v>123523</v>
      </c>
      <c r="E13" s="133"/>
      <c r="F13" s="134">
        <v>88405</v>
      </c>
      <c r="G13" s="135"/>
      <c r="H13" s="121"/>
    </row>
    <row r="14" spans="1:8" x14ac:dyDescent="0.2">
      <c r="A14" s="122"/>
      <c r="B14" s="123"/>
      <c r="C14" s="124"/>
      <c r="D14" s="125">
        <v>49110</v>
      </c>
      <c r="E14" s="126"/>
      <c r="F14" s="127">
        <v>41196</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8.0500000000000007</v>
      </c>
      <c r="C19" s="136">
        <f>ROUND(VALUE(SUBSTITUTE(実質収支比率等に係る経年分析!G$48,"▲","-")),2)</f>
        <v>4.54</v>
      </c>
      <c r="D19" s="136">
        <f>ROUND(VALUE(SUBSTITUTE(実質収支比率等に係る経年分析!H$48,"▲","-")),2)</f>
        <v>5.19</v>
      </c>
      <c r="E19" s="136">
        <f>ROUND(VALUE(SUBSTITUTE(実質収支比率等に係る経年分析!I$48,"▲","-")),2)</f>
        <v>6.5</v>
      </c>
      <c r="F19" s="136">
        <f>ROUND(VALUE(SUBSTITUTE(実質収支比率等に係る経年分析!J$48,"▲","-")),2)</f>
        <v>4.18</v>
      </c>
    </row>
    <row r="20" spans="1:11" x14ac:dyDescent="0.2">
      <c r="A20" s="136" t="s">
        <v>43</v>
      </c>
      <c r="B20" s="136">
        <f>ROUND(VALUE(SUBSTITUTE(実質収支比率等に係る経年分析!F$47,"▲","-")),2)</f>
        <v>15.3</v>
      </c>
      <c r="C20" s="136">
        <f>ROUND(VALUE(SUBSTITUTE(実質収支比率等に係る経年分析!G$47,"▲","-")),2)</f>
        <v>19.66</v>
      </c>
      <c r="D20" s="136">
        <f>ROUND(VALUE(SUBSTITUTE(実質収支比率等に係る経年分析!H$47,"▲","-")),2)</f>
        <v>22.12</v>
      </c>
      <c r="E20" s="136">
        <f>ROUND(VALUE(SUBSTITUTE(実質収支比率等に係る経年分析!I$47,"▲","-")),2)</f>
        <v>25.87</v>
      </c>
      <c r="F20" s="136">
        <f>ROUND(VALUE(SUBSTITUTE(実質収支比率等に係る経年分析!J$47,"▲","-")),2)</f>
        <v>30.17</v>
      </c>
    </row>
    <row r="21" spans="1:11" x14ac:dyDescent="0.2">
      <c r="A21" s="136" t="s">
        <v>44</v>
      </c>
      <c r="B21" s="136">
        <f>IF(ISNUMBER(VALUE(SUBSTITUTE(実質収支比率等に係る経年分析!F$49,"▲","-"))),ROUND(VALUE(SUBSTITUTE(実質収支比率等に係る経年分析!F$49,"▲","-")),2),NA())</f>
        <v>5.8</v>
      </c>
      <c r="C21" s="136">
        <f>IF(ISNUMBER(VALUE(SUBSTITUTE(実質収支比率等に係る経年分析!G$49,"▲","-"))),ROUND(VALUE(SUBSTITUTE(実質収支比率等に係る経年分析!G$49,"▲","-")),2),NA())</f>
        <v>1.08</v>
      </c>
      <c r="D21" s="136">
        <f>IF(ISNUMBER(VALUE(SUBSTITUTE(実質収支比率等に係る経年分析!H$49,"▲","-"))),ROUND(VALUE(SUBSTITUTE(実質収支比率等に係る経年分析!H$49,"▲","-")),2),NA())</f>
        <v>2.9</v>
      </c>
      <c r="E21" s="136">
        <f>IF(ISNUMBER(VALUE(SUBSTITUTE(実質収支比率等に係る経年分析!I$49,"▲","-"))),ROUND(VALUE(SUBSTITUTE(実質収支比率等に係る経年分析!I$49,"▲","-")),2),NA())</f>
        <v>5.05</v>
      </c>
      <c r="F21" s="136">
        <f>IF(ISNUMBER(VALUE(SUBSTITUTE(実質収支比率等に係る経年分析!J$49,"▲","-"))),ROUND(VALUE(SUBSTITUTE(実質収支比率等に係る経年分析!J$49,"▲","-")),2),NA())</f>
        <v>0.69</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育英会奨学資金貸付特別会計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2">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0.11</v>
      </c>
    </row>
    <row r="31" spans="1:11" x14ac:dyDescent="0.2">
      <c r="A31" s="137" t="str">
        <f>IF(連結実質赤字比率に係る赤字・黒字の構成分析!C$39="",NA(),連結実質赤字比率に係る赤字・黒字の構成分析!C$39)</f>
        <v>野村介護老人保健施設事業会計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0.28000000000000003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v>
      </c>
    </row>
    <row r="32" spans="1:11" x14ac:dyDescent="0.2">
      <c r="A32" s="137" t="str">
        <f>IF(連結実質赤字比率に係る赤字・黒字の構成分析!C$38="",NA(),連結実質赤字比率に係る赤字・黒字の構成分析!C$38)</f>
        <v>国民健康保険特別会計(事業勘定)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0.56000000000000005</v>
      </c>
    </row>
    <row r="33" spans="1:16" x14ac:dyDescent="0.2">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0.56999999999999995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0.68</v>
      </c>
    </row>
    <row r="34" spans="1:16" x14ac:dyDescent="0.2">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4.5199999999999996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5.0599999999999996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4.07</v>
      </c>
    </row>
    <row r="35" spans="1:16" x14ac:dyDescent="0.2">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4.55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4.7300000000000004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5.3</v>
      </c>
    </row>
    <row r="36" spans="1:16" x14ac:dyDescent="0.2">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10.83</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3160</v>
      </c>
      <c r="E42" s="138"/>
      <c r="F42" s="138"/>
      <c r="G42" s="138">
        <f>'実質公債費比率（分子）の構造'!L$52</f>
        <v>3268</v>
      </c>
      <c r="H42" s="138"/>
      <c r="I42" s="138"/>
      <c r="J42" s="138">
        <f>'実質公債費比率（分子）の構造'!M$52</f>
        <v>3400</v>
      </c>
      <c r="K42" s="138"/>
      <c r="L42" s="138"/>
      <c r="M42" s="138">
        <f>'実質公債費比率（分子）の構造'!N$52</f>
        <v>3370</v>
      </c>
      <c r="N42" s="138"/>
      <c r="O42" s="138"/>
      <c r="P42" s="138">
        <f>'実質公債費比率（分子）の構造'!O$52</f>
        <v>3170</v>
      </c>
    </row>
    <row r="43" spans="1:16" x14ac:dyDescent="0.2">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2">
      <c r="A44" s="138" t="s">
        <v>53</v>
      </c>
      <c r="B44" s="138">
        <f>'実質公債費比率（分子）の構造'!K$50</f>
        <v>173</v>
      </c>
      <c r="C44" s="138"/>
      <c r="D44" s="138"/>
      <c r="E44" s="138">
        <f>'実質公債費比率（分子）の構造'!L$50</f>
        <v>34</v>
      </c>
      <c r="F44" s="138"/>
      <c r="G44" s="138"/>
      <c r="H44" s="138">
        <f>'実質公債費比率（分子）の構造'!M$50</f>
        <v>33</v>
      </c>
      <c r="I44" s="138"/>
      <c r="J44" s="138"/>
      <c r="K44" s="138">
        <f>'実質公債費比率（分子）の構造'!N$50</f>
        <v>31</v>
      </c>
      <c r="L44" s="138"/>
      <c r="M44" s="138"/>
      <c r="N44" s="138">
        <f>'実質公債費比率（分子）の構造'!O$50</f>
        <v>29</v>
      </c>
      <c r="O44" s="138"/>
      <c r="P44" s="138"/>
    </row>
    <row r="45" spans="1:16" x14ac:dyDescent="0.2">
      <c r="A45" s="138" t="s">
        <v>54</v>
      </c>
      <c r="B45" s="138">
        <f>'実質公債費比率（分子）の構造'!K$49</f>
        <v>19</v>
      </c>
      <c r="C45" s="138"/>
      <c r="D45" s="138"/>
      <c r="E45" s="138">
        <f>'実質公債費比率（分子）の構造'!L$49</f>
        <v>5</v>
      </c>
      <c r="F45" s="138"/>
      <c r="G45" s="138"/>
      <c r="H45" s="138">
        <f>'実質公債費比率（分子）の構造'!M$49</f>
        <v>2</v>
      </c>
      <c r="I45" s="138"/>
      <c r="J45" s="138"/>
      <c r="K45" s="138">
        <f>'実質公債費比率（分子）の構造'!N$49</f>
        <v>2</v>
      </c>
      <c r="L45" s="138"/>
      <c r="M45" s="138"/>
      <c r="N45" s="138">
        <f>'実質公債費比率（分子）の構造'!O$49</f>
        <v>2</v>
      </c>
      <c r="O45" s="138"/>
      <c r="P45" s="138"/>
    </row>
    <row r="46" spans="1:16" x14ac:dyDescent="0.2">
      <c r="A46" s="138" t="s">
        <v>55</v>
      </c>
      <c r="B46" s="138">
        <f>'実質公債費比率（分子）の構造'!K$48</f>
        <v>710</v>
      </c>
      <c r="C46" s="138"/>
      <c r="D46" s="138"/>
      <c r="E46" s="138">
        <f>'実質公債費比率（分子）の構造'!L$48</f>
        <v>736</v>
      </c>
      <c r="F46" s="138"/>
      <c r="G46" s="138"/>
      <c r="H46" s="138">
        <f>'実質公債費比率（分子）の構造'!M$48</f>
        <v>873</v>
      </c>
      <c r="I46" s="138"/>
      <c r="J46" s="138"/>
      <c r="K46" s="138">
        <f>'実質公債費比率（分子）の構造'!N$48</f>
        <v>809</v>
      </c>
      <c r="L46" s="138"/>
      <c r="M46" s="138"/>
      <c r="N46" s="138">
        <f>'実質公債費比率（分子）の構造'!O$48</f>
        <v>758</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3706</v>
      </c>
      <c r="C49" s="138"/>
      <c r="D49" s="138"/>
      <c r="E49" s="138">
        <f>'実質公債費比率（分子）の構造'!L$45</f>
        <v>3712</v>
      </c>
      <c r="F49" s="138"/>
      <c r="G49" s="138"/>
      <c r="H49" s="138">
        <f>'実質公債費比率（分子）の構造'!M$45</f>
        <v>3775</v>
      </c>
      <c r="I49" s="138"/>
      <c r="J49" s="138"/>
      <c r="K49" s="138">
        <f>'実質公債費比率（分子）の構造'!N$45</f>
        <v>3725</v>
      </c>
      <c r="L49" s="138"/>
      <c r="M49" s="138"/>
      <c r="N49" s="138">
        <f>'実質公債費比率（分子）の構造'!O$45</f>
        <v>3385</v>
      </c>
      <c r="O49" s="138"/>
      <c r="P49" s="138"/>
    </row>
    <row r="50" spans="1:16" x14ac:dyDescent="0.2">
      <c r="A50" s="138" t="s">
        <v>59</v>
      </c>
      <c r="B50" s="138" t="e">
        <f>NA()</f>
        <v>#N/A</v>
      </c>
      <c r="C50" s="138">
        <f>IF(ISNUMBER('実質公債費比率（分子）の構造'!K$53),'実質公債費比率（分子）の構造'!K$53,NA())</f>
        <v>1448</v>
      </c>
      <c r="D50" s="138" t="e">
        <f>NA()</f>
        <v>#N/A</v>
      </c>
      <c r="E50" s="138" t="e">
        <f>NA()</f>
        <v>#N/A</v>
      </c>
      <c r="F50" s="138">
        <f>IF(ISNUMBER('実質公債費比率（分子）の構造'!L$53),'実質公債費比率（分子）の構造'!L$53,NA())</f>
        <v>1219</v>
      </c>
      <c r="G50" s="138" t="e">
        <f>NA()</f>
        <v>#N/A</v>
      </c>
      <c r="H50" s="138" t="e">
        <f>NA()</f>
        <v>#N/A</v>
      </c>
      <c r="I50" s="138">
        <f>IF(ISNUMBER('実質公債費比率（分子）の構造'!M$53),'実質公債費比率（分子）の構造'!M$53,NA())</f>
        <v>1283</v>
      </c>
      <c r="J50" s="138" t="e">
        <f>NA()</f>
        <v>#N/A</v>
      </c>
      <c r="K50" s="138" t="e">
        <f>NA()</f>
        <v>#N/A</v>
      </c>
      <c r="L50" s="138">
        <f>IF(ISNUMBER('実質公債費比率（分子）の構造'!N$53),'実質公債費比率（分子）の構造'!N$53,NA())</f>
        <v>1197</v>
      </c>
      <c r="M50" s="138" t="e">
        <f>NA()</f>
        <v>#N/A</v>
      </c>
      <c r="N50" s="138" t="e">
        <f>NA()</f>
        <v>#N/A</v>
      </c>
      <c r="O50" s="138">
        <f>IF(ISNUMBER('実質公債費比率（分子）の構造'!O$53),'実質公債費比率（分子）の構造'!O$53,NA())</f>
        <v>1004</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30355</v>
      </c>
      <c r="E56" s="137"/>
      <c r="F56" s="137"/>
      <c r="G56" s="137">
        <f>'将来負担比率（分子）の構造'!J$52</f>
        <v>30297</v>
      </c>
      <c r="H56" s="137"/>
      <c r="I56" s="137"/>
      <c r="J56" s="137">
        <f>'将来負担比率（分子）の構造'!K$52</f>
        <v>31352</v>
      </c>
      <c r="K56" s="137"/>
      <c r="L56" s="137"/>
      <c r="M56" s="137">
        <f>'将来負担比率（分子）の構造'!L$52</f>
        <v>31628</v>
      </c>
      <c r="N56" s="137"/>
      <c r="O56" s="137"/>
      <c r="P56" s="137">
        <f>'将来負担比率（分子）の構造'!M$52</f>
        <v>33344</v>
      </c>
    </row>
    <row r="57" spans="1:16" x14ac:dyDescent="0.2">
      <c r="A57" s="137" t="s">
        <v>36</v>
      </c>
      <c r="B57" s="137"/>
      <c r="C57" s="137"/>
      <c r="D57" s="137">
        <f>'将来負担比率（分子）の構造'!I$51</f>
        <v>580</v>
      </c>
      <c r="E57" s="137"/>
      <c r="F57" s="137"/>
      <c r="G57" s="137">
        <f>'将来負担比率（分子）の構造'!J$51</f>
        <v>541</v>
      </c>
      <c r="H57" s="137"/>
      <c r="I57" s="137"/>
      <c r="J57" s="137">
        <f>'将来負担比率（分子）の構造'!K$51</f>
        <v>470</v>
      </c>
      <c r="K57" s="137"/>
      <c r="L57" s="137"/>
      <c r="M57" s="137">
        <f>'将来負担比率（分子）の構造'!L$51</f>
        <v>431</v>
      </c>
      <c r="N57" s="137"/>
      <c r="O57" s="137"/>
      <c r="P57" s="137">
        <f>'将来負担比率（分子）の構造'!M$51</f>
        <v>408</v>
      </c>
    </row>
    <row r="58" spans="1:16" x14ac:dyDescent="0.2">
      <c r="A58" s="137" t="s">
        <v>35</v>
      </c>
      <c r="B58" s="137"/>
      <c r="C58" s="137"/>
      <c r="D58" s="137">
        <f>'将来負担比率（分子）の構造'!I$50</f>
        <v>8744</v>
      </c>
      <c r="E58" s="137"/>
      <c r="F58" s="137"/>
      <c r="G58" s="137">
        <f>'将来負担比率（分子）の構造'!J$50</f>
        <v>10040</v>
      </c>
      <c r="H58" s="137"/>
      <c r="I58" s="137"/>
      <c r="J58" s="137">
        <f>'将来負担比率（分子）の構造'!K$50</f>
        <v>10362</v>
      </c>
      <c r="K58" s="137"/>
      <c r="L58" s="137"/>
      <c r="M58" s="137">
        <f>'将来負担比率（分子）の構造'!L$50</f>
        <v>11091</v>
      </c>
      <c r="N58" s="137"/>
      <c r="O58" s="137"/>
      <c r="P58" s="137">
        <f>'将来負担比率（分子）の構造'!M$50</f>
        <v>11274</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152</v>
      </c>
      <c r="C61" s="137"/>
      <c r="D61" s="137"/>
      <c r="E61" s="137">
        <f>'将来負担比率（分子）の構造'!J$46</f>
        <v>114</v>
      </c>
      <c r="F61" s="137"/>
      <c r="G61" s="137"/>
      <c r="H61" s="137">
        <f>'将来負担比率（分子）の構造'!K$46</f>
        <v>134</v>
      </c>
      <c r="I61" s="137"/>
      <c r="J61" s="137"/>
      <c r="K61" s="137">
        <f>'将来負担比率（分子）の構造'!L$46</f>
        <v>100</v>
      </c>
      <c r="L61" s="137"/>
      <c r="M61" s="137"/>
      <c r="N61" s="137">
        <f>'将来負担比率（分子）の構造'!M$46</f>
        <v>80</v>
      </c>
      <c r="O61" s="137"/>
      <c r="P61" s="137"/>
    </row>
    <row r="62" spans="1:16" x14ac:dyDescent="0.2">
      <c r="A62" s="137" t="s">
        <v>29</v>
      </c>
      <c r="B62" s="137">
        <f>'将来負担比率（分子）の構造'!I$45</f>
        <v>5765</v>
      </c>
      <c r="C62" s="137"/>
      <c r="D62" s="137"/>
      <c r="E62" s="137">
        <f>'将来負担比率（分子）の構造'!J$45</f>
        <v>5495</v>
      </c>
      <c r="F62" s="137"/>
      <c r="G62" s="137"/>
      <c r="H62" s="137">
        <f>'将来負担比率（分子）の構造'!K$45</f>
        <v>4522</v>
      </c>
      <c r="I62" s="137"/>
      <c r="J62" s="137"/>
      <c r="K62" s="137">
        <f>'将来負担比率（分子）の構造'!L$45</f>
        <v>4173</v>
      </c>
      <c r="L62" s="137"/>
      <c r="M62" s="137"/>
      <c r="N62" s="137">
        <f>'将来負担比率（分子）の構造'!M$45</f>
        <v>3984</v>
      </c>
      <c r="O62" s="137"/>
      <c r="P62" s="137"/>
    </row>
    <row r="63" spans="1:16" x14ac:dyDescent="0.2">
      <c r="A63" s="137" t="s">
        <v>28</v>
      </c>
      <c r="B63" s="137">
        <f>'将来負担比率（分子）の構造'!I$44</f>
        <v>36</v>
      </c>
      <c r="C63" s="137"/>
      <c r="D63" s="137"/>
      <c r="E63" s="137">
        <f>'将来負担比率（分子）の構造'!J$44</f>
        <v>29</v>
      </c>
      <c r="F63" s="137"/>
      <c r="G63" s="137"/>
      <c r="H63" s="137">
        <f>'将来負担比率（分子）の構造'!K$44</f>
        <v>25</v>
      </c>
      <c r="I63" s="137"/>
      <c r="J63" s="137"/>
      <c r="K63" s="137">
        <f>'将来負担比率（分子）の構造'!L$44</f>
        <v>21</v>
      </c>
      <c r="L63" s="137"/>
      <c r="M63" s="137"/>
      <c r="N63" s="137">
        <f>'将来負担比率（分子）の構造'!M$44</f>
        <v>17</v>
      </c>
      <c r="O63" s="137"/>
      <c r="P63" s="137"/>
    </row>
    <row r="64" spans="1:16" x14ac:dyDescent="0.2">
      <c r="A64" s="137" t="s">
        <v>27</v>
      </c>
      <c r="B64" s="137">
        <f>'将来負担比率（分子）の構造'!I$43</f>
        <v>7776</v>
      </c>
      <c r="C64" s="137"/>
      <c r="D64" s="137"/>
      <c r="E64" s="137">
        <f>'将来負担比率（分子）の構造'!J$43</f>
        <v>9604</v>
      </c>
      <c r="F64" s="137"/>
      <c r="G64" s="137"/>
      <c r="H64" s="137">
        <f>'将来負担比率（分子）の構造'!K$43</f>
        <v>10905</v>
      </c>
      <c r="I64" s="137"/>
      <c r="J64" s="137"/>
      <c r="K64" s="137">
        <f>'将来負担比率（分子）の構造'!L$43</f>
        <v>10600</v>
      </c>
      <c r="L64" s="137"/>
      <c r="M64" s="137"/>
      <c r="N64" s="137">
        <f>'将来負担比率（分子）の構造'!M$43</f>
        <v>9958</v>
      </c>
      <c r="O64" s="137"/>
      <c r="P64" s="137"/>
    </row>
    <row r="65" spans="1:16" x14ac:dyDescent="0.2">
      <c r="A65" s="137" t="s">
        <v>26</v>
      </c>
      <c r="B65" s="137">
        <f>'将来負担比率（分子）の構造'!I$42</f>
        <v>255</v>
      </c>
      <c r="C65" s="137"/>
      <c r="D65" s="137"/>
      <c r="E65" s="137">
        <f>'将来負担比率（分子）の構造'!J$42</f>
        <v>225</v>
      </c>
      <c r="F65" s="137"/>
      <c r="G65" s="137"/>
      <c r="H65" s="137">
        <f>'将来負担比率（分子）の構造'!K$42</f>
        <v>196</v>
      </c>
      <c r="I65" s="137"/>
      <c r="J65" s="137"/>
      <c r="K65" s="137">
        <f>'将来負担比率（分子）の構造'!L$42</f>
        <v>168</v>
      </c>
      <c r="L65" s="137"/>
      <c r="M65" s="137"/>
      <c r="N65" s="137">
        <f>'将来負担比率（分子）の構造'!M$42</f>
        <v>142</v>
      </c>
      <c r="O65" s="137"/>
      <c r="P65" s="137"/>
    </row>
    <row r="66" spans="1:16" x14ac:dyDescent="0.2">
      <c r="A66" s="137" t="s">
        <v>25</v>
      </c>
      <c r="B66" s="137">
        <f>'将来負担比率（分子）の構造'!I$41</f>
        <v>33601</v>
      </c>
      <c r="C66" s="137"/>
      <c r="D66" s="137"/>
      <c r="E66" s="137">
        <f>'将来負担比率（分子）の構造'!J$41</f>
        <v>33277</v>
      </c>
      <c r="F66" s="137"/>
      <c r="G66" s="137"/>
      <c r="H66" s="137">
        <f>'将来負担比率（分子）の構造'!K$41</f>
        <v>34063</v>
      </c>
      <c r="I66" s="137"/>
      <c r="J66" s="137"/>
      <c r="K66" s="137">
        <f>'将来負担比率（分子）の構造'!L$41</f>
        <v>34796</v>
      </c>
      <c r="L66" s="137"/>
      <c r="M66" s="137"/>
      <c r="N66" s="137">
        <f>'将来負担比率（分子）の構造'!M$41</f>
        <v>37230</v>
      </c>
      <c r="O66" s="137"/>
      <c r="P66" s="137"/>
    </row>
    <row r="67" spans="1:16" x14ac:dyDescent="0.2">
      <c r="A67" s="137" t="s">
        <v>63</v>
      </c>
      <c r="B67" s="137" t="e">
        <f>NA()</f>
        <v>#N/A</v>
      </c>
      <c r="C67" s="137">
        <f>IF(ISNUMBER('将来負担比率（分子）の構造'!I$53), IF('将来負担比率（分子）の構造'!I$53 &lt; 0, 0, '将来負担比率（分子）の構造'!I$53), NA())</f>
        <v>7907</v>
      </c>
      <c r="D67" s="137" t="e">
        <f>NA()</f>
        <v>#N/A</v>
      </c>
      <c r="E67" s="137" t="e">
        <f>NA()</f>
        <v>#N/A</v>
      </c>
      <c r="F67" s="137">
        <f>IF(ISNUMBER('将来負担比率（分子）の構造'!J$53), IF('将来負担比率（分子）の構造'!J$53 &lt; 0, 0, '将来負担比率（分子）の構造'!J$53), NA())</f>
        <v>7866</v>
      </c>
      <c r="G67" s="137" t="e">
        <f>NA()</f>
        <v>#N/A</v>
      </c>
      <c r="H67" s="137" t="e">
        <f>NA()</f>
        <v>#N/A</v>
      </c>
      <c r="I67" s="137">
        <f>IF(ISNUMBER('将来負担比率（分子）の構造'!K$53), IF('将来負担比率（分子）の構造'!K$53 &lt; 0, 0, '将来負担比率（分子）の構造'!K$53), NA())</f>
        <v>7660</v>
      </c>
      <c r="J67" s="137" t="e">
        <f>NA()</f>
        <v>#N/A</v>
      </c>
      <c r="K67" s="137" t="e">
        <f>NA()</f>
        <v>#N/A</v>
      </c>
      <c r="L67" s="137">
        <f>IF(ISNUMBER('将来負担比率（分子）の構造'!L$53), IF('将来負担比率（分子）の構造'!L$53 &lt; 0, 0, '将来負担比率（分子）の構造'!L$53), NA())</f>
        <v>6709</v>
      </c>
      <c r="M67" s="137" t="e">
        <f>NA()</f>
        <v>#N/A</v>
      </c>
      <c r="N67" s="137" t="e">
        <f>NA()</f>
        <v>#N/A</v>
      </c>
      <c r="O67" s="137">
        <f>IF(ISNUMBER('将来負担比率（分子）の構造'!M$53), IF('将来負担比率（分子）の構造'!M$53 &lt; 0, 0, '将来負担比率（分子）の構造'!M$53), NA())</f>
        <v>6385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3145383</v>
      </c>
      <c r="S5" s="671"/>
      <c r="T5" s="671"/>
      <c r="U5" s="671"/>
      <c r="V5" s="671"/>
      <c r="W5" s="671"/>
      <c r="X5" s="671"/>
      <c r="Y5" s="718"/>
      <c r="Z5" s="731">
        <v>10.199999999999999</v>
      </c>
      <c r="AA5" s="731"/>
      <c r="AB5" s="731"/>
      <c r="AC5" s="731"/>
      <c r="AD5" s="732">
        <v>3145383</v>
      </c>
      <c r="AE5" s="732"/>
      <c r="AF5" s="732"/>
      <c r="AG5" s="732"/>
      <c r="AH5" s="732"/>
      <c r="AI5" s="732"/>
      <c r="AJ5" s="732"/>
      <c r="AK5" s="732"/>
      <c r="AL5" s="719">
        <v>20.399999999999999</v>
      </c>
      <c r="AM5" s="688"/>
      <c r="AN5" s="688"/>
      <c r="AO5" s="720"/>
      <c r="AP5" s="707" t="s">
        <v>209</v>
      </c>
      <c r="AQ5" s="708"/>
      <c r="AR5" s="708"/>
      <c r="AS5" s="708"/>
      <c r="AT5" s="708"/>
      <c r="AU5" s="708"/>
      <c r="AV5" s="708"/>
      <c r="AW5" s="708"/>
      <c r="AX5" s="708"/>
      <c r="AY5" s="708"/>
      <c r="AZ5" s="708"/>
      <c r="BA5" s="708"/>
      <c r="BB5" s="708"/>
      <c r="BC5" s="708"/>
      <c r="BD5" s="708"/>
      <c r="BE5" s="708"/>
      <c r="BF5" s="709"/>
      <c r="BG5" s="620">
        <v>3145383</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2">
      <c r="B6" s="617" t="s">
        <v>214</v>
      </c>
      <c r="C6" s="618"/>
      <c r="D6" s="618"/>
      <c r="E6" s="618"/>
      <c r="F6" s="618"/>
      <c r="G6" s="618"/>
      <c r="H6" s="618"/>
      <c r="I6" s="618"/>
      <c r="J6" s="618"/>
      <c r="K6" s="618"/>
      <c r="L6" s="618"/>
      <c r="M6" s="618"/>
      <c r="N6" s="618"/>
      <c r="O6" s="618"/>
      <c r="P6" s="618"/>
      <c r="Q6" s="619"/>
      <c r="R6" s="620">
        <v>249364</v>
      </c>
      <c r="S6" s="621"/>
      <c r="T6" s="621"/>
      <c r="U6" s="621"/>
      <c r="V6" s="621"/>
      <c r="W6" s="621"/>
      <c r="X6" s="621"/>
      <c r="Y6" s="622"/>
      <c r="Z6" s="673">
        <v>0.8</v>
      </c>
      <c r="AA6" s="673"/>
      <c r="AB6" s="673"/>
      <c r="AC6" s="673"/>
      <c r="AD6" s="674">
        <v>249364</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3145383</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193999</v>
      </c>
      <c r="CS6" s="621"/>
      <c r="CT6" s="621"/>
      <c r="CU6" s="621"/>
      <c r="CV6" s="621"/>
      <c r="CW6" s="621"/>
      <c r="CX6" s="621"/>
      <c r="CY6" s="622"/>
      <c r="CZ6" s="673">
        <v>0.6</v>
      </c>
      <c r="DA6" s="673"/>
      <c r="DB6" s="673"/>
      <c r="DC6" s="673"/>
      <c r="DD6" s="626" t="s">
        <v>210</v>
      </c>
      <c r="DE6" s="621"/>
      <c r="DF6" s="621"/>
      <c r="DG6" s="621"/>
      <c r="DH6" s="621"/>
      <c r="DI6" s="621"/>
      <c r="DJ6" s="621"/>
      <c r="DK6" s="621"/>
      <c r="DL6" s="621"/>
      <c r="DM6" s="621"/>
      <c r="DN6" s="621"/>
      <c r="DO6" s="621"/>
      <c r="DP6" s="622"/>
      <c r="DQ6" s="626">
        <v>193790</v>
      </c>
      <c r="DR6" s="621"/>
      <c r="DS6" s="621"/>
      <c r="DT6" s="621"/>
      <c r="DU6" s="621"/>
      <c r="DV6" s="621"/>
      <c r="DW6" s="621"/>
      <c r="DX6" s="621"/>
      <c r="DY6" s="621"/>
      <c r="DZ6" s="621"/>
      <c r="EA6" s="621"/>
      <c r="EB6" s="621"/>
      <c r="EC6" s="656"/>
    </row>
    <row r="7" spans="2:143" ht="11.25" customHeight="1" x14ac:dyDescent="0.2">
      <c r="B7" s="617" t="s">
        <v>217</v>
      </c>
      <c r="C7" s="618"/>
      <c r="D7" s="618"/>
      <c r="E7" s="618"/>
      <c r="F7" s="618"/>
      <c r="G7" s="618"/>
      <c r="H7" s="618"/>
      <c r="I7" s="618"/>
      <c r="J7" s="618"/>
      <c r="K7" s="618"/>
      <c r="L7" s="618"/>
      <c r="M7" s="618"/>
      <c r="N7" s="618"/>
      <c r="O7" s="618"/>
      <c r="P7" s="618"/>
      <c r="Q7" s="619"/>
      <c r="R7" s="620">
        <v>5593</v>
      </c>
      <c r="S7" s="621"/>
      <c r="T7" s="621"/>
      <c r="U7" s="621"/>
      <c r="V7" s="621"/>
      <c r="W7" s="621"/>
      <c r="X7" s="621"/>
      <c r="Y7" s="622"/>
      <c r="Z7" s="673">
        <v>0</v>
      </c>
      <c r="AA7" s="673"/>
      <c r="AB7" s="673"/>
      <c r="AC7" s="673"/>
      <c r="AD7" s="674">
        <v>5593</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1313451</v>
      </c>
      <c r="BH7" s="621"/>
      <c r="BI7" s="621"/>
      <c r="BJ7" s="621"/>
      <c r="BK7" s="621"/>
      <c r="BL7" s="621"/>
      <c r="BM7" s="621"/>
      <c r="BN7" s="622"/>
      <c r="BO7" s="673">
        <v>41.8</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3938887</v>
      </c>
      <c r="CS7" s="621"/>
      <c r="CT7" s="621"/>
      <c r="CU7" s="621"/>
      <c r="CV7" s="621"/>
      <c r="CW7" s="621"/>
      <c r="CX7" s="621"/>
      <c r="CY7" s="622"/>
      <c r="CZ7" s="673">
        <v>13.2</v>
      </c>
      <c r="DA7" s="673"/>
      <c r="DB7" s="673"/>
      <c r="DC7" s="673"/>
      <c r="DD7" s="626">
        <v>372650</v>
      </c>
      <c r="DE7" s="621"/>
      <c r="DF7" s="621"/>
      <c r="DG7" s="621"/>
      <c r="DH7" s="621"/>
      <c r="DI7" s="621"/>
      <c r="DJ7" s="621"/>
      <c r="DK7" s="621"/>
      <c r="DL7" s="621"/>
      <c r="DM7" s="621"/>
      <c r="DN7" s="621"/>
      <c r="DO7" s="621"/>
      <c r="DP7" s="622"/>
      <c r="DQ7" s="626">
        <v>2971795</v>
      </c>
      <c r="DR7" s="621"/>
      <c r="DS7" s="621"/>
      <c r="DT7" s="621"/>
      <c r="DU7" s="621"/>
      <c r="DV7" s="621"/>
      <c r="DW7" s="621"/>
      <c r="DX7" s="621"/>
      <c r="DY7" s="621"/>
      <c r="DZ7" s="621"/>
      <c r="EA7" s="621"/>
      <c r="EB7" s="621"/>
      <c r="EC7" s="656"/>
    </row>
    <row r="8" spans="2:143" ht="11.25" customHeight="1" x14ac:dyDescent="0.2">
      <c r="B8" s="617" t="s">
        <v>220</v>
      </c>
      <c r="C8" s="618"/>
      <c r="D8" s="618"/>
      <c r="E8" s="618"/>
      <c r="F8" s="618"/>
      <c r="G8" s="618"/>
      <c r="H8" s="618"/>
      <c r="I8" s="618"/>
      <c r="J8" s="618"/>
      <c r="K8" s="618"/>
      <c r="L8" s="618"/>
      <c r="M8" s="618"/>
      <c r="N8" s="618"/>
      <c r="O8" s="618"/>
      <c r="P8" s="618"/>
      <c r="Q8" s="619"/>
      <c r="R8" s="620">
        <v>11018</v>
      </c>
      <c r="S8" s="621"/>
      <c r="T8" s="621"/>
      <c r="U8" s="621"/>
      <c r="V8" s="621"/>
      <c r="W8" s="621"/>
      <c r="X8" s="621"/>
      <c r="Y8" s="622"/>
      <c r="Z8" s="673">
        <v>0</v>
      </c>
      <c r="AA8" s="673"/>
      <c r="AB8" s="673"/>
      <c r="AC8" s="673"/>
      <c r="AD8" s="674">
        <v>11018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56443</v>
      </c>
      <c r="BH8" s="621"/>
      <c r="BI8" s="621"/>
      <c r="BJ8" s="621"/>
      <c r="BK8" s="621"/>
      <c r="BL8" s="621"/>
      <c r="BM8" s="621"/>
      <c r="BN8" s="622"/>
      <c r="BO8" s="673">
        <v>1.8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7211743</v>
      </c>
      <c r="CS8" s="621"/>
      <c r="CT8" s="621"/>
      <c r="CU8" s="621"/>
      <c r="CV8" s="621"/>
      <c r="CW8" s="621"/>
      <c r="CX8" s="621"/>
      <c r="CY8" s="622"/>
      <c r="CZ8" s="673">
        <v>24.2</v>
      </c>
      <c r="DA8" s="673"/>
      <c r="DB8" s="673"/>
      <c r="DC8" s="673"/>
      <c r="DD8" s="626">
        <v>25969</v>
      </c>
      <c r="DE8" s="621"/>
      <c r="DF8" s="621"/>
      <c r="DG8" s="621"/>
      <c r="DH8" s="621"/>
      <c r="DI8" s="621"/>
      <c r="DJ8" s="621"/>
      <c r="DK8" s="621"/>
      <c r="DL8" s="621"/>
      <c r="DM8" s="621"/>
      <c r="DN8" s="621"/>
      <c r="DO8" s="621"/>
      <c r="DP8" s="622"/>
      <c r="DQ8" s="626">
        <v>4183562</v>
      </c>
      <c r="DR8" s="621"/>
      <c r="DS8" s="621"/>
      <c r="DT8" s="621"/>
      <c r="DU8" s="621"/>
      <c r="DV8" s="621"/>
      <c r="DW8" s="621"/>
      <c r="DX8" s="621"/>
      <c r="DY8" s="621"/>
      <c r="DZ8" s="621"/>
      <c r="EA8" s="621"/>
      <c r="EB8" s="621"/>
      <c r="EC8" s="656"/>
    </row>
    <row r="9" spans="2:143" ht="11.25" customHeight="1" x14ac:dyDescent="0.2">
      <c r="B9" s="617" t="s">
        <v>223</v>
      </c>
      <c r="C9" s="618"/>
      <c r="D9" s="618"/>
      <c r="E9" s="618"/>
      <c r="F9" s="618"/>
      <c r="G9" s="618"/>
      <c r="H9" s="618"/>
      <c r="I9" s="618"/>
      <c r="J9" s="618"/>
      <c r="K9" s="618"/>
      <c r="L9" s="618"/>
      <c r="M9" s="618"/>
      <c r="N9" s="618"/>
      <c r="O9" s="618"/>
      <c r="P9" s="618"/>
      <c r="Q9" s="619"/>
      <c r="R9" s="620">
        <v>7232</v>
      </c>
      <c r="S9" s="621"/>
      <c r="T9" s="621"/>
      <c r="U9" s="621"/>
      <c r="V9" s="621"/>
      <c r="W9" s="621"/>
      <c r="X9" s="621"/>
      <c r="Y9" s="622"/>
      <c r="Z9" s="673">
        <v>0</v>
      </c>
      <c r="AA9" s="673"/>
      <c r="AB9" s="673"/>
      <c r="AC9" s="673"/>
      <c r="AD9" s="674">
        <v>7232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1088984</v>
      </c>
      <c r="BH9" s="621"/>
      <c r="BI9" s="621"/>
      <c r="BJ9" s="621"/>
      <c r="BK9" s="621"/>
      <c r="BL9" s="621"/>
      <c r="BM9" s="621"/>
      <c r="BN9" s="622"/>
      <c r="BO9" s="673">
        <v>34.6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4190682</v>
      </c>
      <c r="CS9" s="621"/>
      <c r="CT9" s="621"/>
      <c r="CU9" s="621"/>
      <c r="CV9" s="621"/>
      <c r="CW9" s="621"/>
      <c r="CX9" s="621"/>
      <c r="CY9" s="622"/>
      <c r="CZ9" s="673">
        <v>14</v>
      </c>
      <c r="DA9" s="673"/>
      <c r="DB9" s="673"/>
      <c r="DC9" s="673"/>
      <c r="DD9" s="626">
        <v>2506644</v>
      </c>
      <c r="DE9" s="621"/>
      <c r="DF9" s="621"/>
      <c r="DG9" s="621"/>
      <c r="DH9" s="621"/>
      <c r="DI9" s="621"/>
      <c r="DJ9" s="621"/>
      <c r="DK9" s="621"/>
      <c r="DL9" s="621"/>
      <c r="DM9" s="621"/>
      <c r="DN9" s="621"/>
      <c r="DO9" s="621"/>
      <c r="DP9" s="622"/>
      <c r="DQ9" s="626">
        <v>1599441</v>
      </c>
      <c r="DR9" s="621"/>
      <c r="DS9" s="621"/>
      <c r="DT9" s="621"/>
      <c r="DU9" s="621"/>
      <c r="DV9" s="621"/>
      <c r="DW9" s="621"/>
      <c r="DX9" s="621"/>
      <c r="DY9" s="621"/>
      <c r="DZ9" s="621"/>
      <c r="EA9" s="621"/>
      <c r="EB9" s="621"/>
      <c r="EC9" s="656"/>
    </row>
    <row r="10" spans="2:143" ht="11.25" customHeight="1" x14ac:dyDescent="0.2">
      <c r="B10" s="617" t="s">
        <v>226</v>
      </c>
      <c r="C10" s="618"/>
      <c r="D10" s="618"/>
      <c r="E10" s="618"/>
      <c r="F10" s="618"/>
      <c r="G10" s="618"/>
      <c r="H10" s="618"/>
      <c r="I10" s="618"/>
      <c r="J10" s="618"/>
      <c r="K10" s="618"/>
      <c r="L10" s="618"/>
      <c r="M10" s="618"/>
      <c r="N10" s="618"/>
      <c r="O10" s="618"/>
      <c r="P10" s="618"/>
      <c r="Q10" s="619"/>
      <c r="R10" s="620">
        <v>655284</v>
      </c>
      <c r="S10" s="621"/>
      <c r="T10" s="621"/>
      <c r="U10" s="621"/>
      <c r="V10" s="621"/>
      <c r="W10" s="621"/>
      <c r="X10" s="621"/>
      <c r="Y10" s="622"/>
      <c r="Z10" s="673">
        <v>2.1</v>
      </c>
      <c r="AA10" s="673"/>
      <c r="AB10" s="673"/>
      <c r="AC10" s="673"/>
      <c r="AD10" s="674">
        <v>655284</v>
      </c>
      <c r="AE10" s="674"/>
      <c r="AF10" s="674"/>
      <c r="AG10" s="674"/>
      <c r="AH10" s="674"/>
      <c r="AI10" s="674"/>
      <c r="AJ10" s="674"/>
      <c r="AK10" s="674"/>
      <c r="AL10" s="643">
        <v>4.3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81431</v>
      </c>
      <c r="BH10" s="621"/>
      <c r="BI10" s="621"/>
      <c r="BJ10" s="621"/>
      <c r="BK10" s="621"/>
      <c r="BL10" s="621"/>
      <c r="BM10" s="621"/>
      <c r="BN10" s="622"/>
      <c r="BO10" s="673">
        <v>2.6</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16449</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11399</v>
      </c>
      <c r="DR10" s="621"/>
      <c r="DS10" s="621"/>
      <c r="DT10" s="621"/>
      <c r="DU10" s="621"/>
      <c r="DV10" s="621"/>
      <c r="DW10" s="621"/>
      <c r="DX10" s="621"/>
      <c r="DY10" s="621"/>
      <c r="DZ10" s="621"/>
      <c r="EA10" s="621"/>
      <c r="EB10" s="621"/>
      <c r="EC10" s="656"/>
    </row>
    <row r="11" spans="2:143" ht="11.25" customHeight="1" x14ac:dyDescent="0.2">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86593</v>
      </c>
      <c r="BH11" s="621"/>
      <c r="BI11" s="621"/>
      <c r="BJ11" s="621"/>
      <c r="BK11" s="621"/>
      <c r="BL11" s="621"/>
      <c r="BM11" s="621"/>
      <c r="BN11" s="622"/>
      <c r="BO11" s="673">
        <v>2.8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2513772</v>
      </c>
      <c r="CS11" s="621"/>
      <c r="CT11" s="621"/>
      <c r="CU11" s="621"/>
      <c r="CV11" s="621"/>
      <c r="CW11" s="621"/>
      <c r="CX11" s="621"/>
      <c r="CY11" s="622"/>
      <c r="CZ11" s="673">
        <v>8.4</v>
      </c>
      <c r="DA11" s="673"/>
      <c r="DB11" s="673"/>
      <c r="DC11" s="673"/>
      <c r="DD11" s="626">
        <v>891225</v>
      </c>
      <c r="DE11" s="621"/>
      <c r="DF11" s="621"/>
      <c r="DG11" s="621"/>
      <c r="DH11" s="621"/>
      <c r="DI11" s="621"/>
      <c r="DJ11" s="621"/>
      <c r="DK11" s="621"/>
      <c r="DL11" s="621"/>
      <c r="DM11" s="621"/>
      <c r="DN11" s="621"/>
      <c r="DO11" s="621"/>
      <c r="DP11" s="622"/>
      <c r="DQ11" s="626">
        <v>1180446</v>
      </c>
      <c r="DR11" s="621"/>
      <c r="DS11" s="621"/>
      <c r="DT11" s="621"/>
      <c r="DU11" s="621"/>
      <c r="DV11" s="621"/>
      <c r="DW11" s="621"/>
      <c r="DX11" s="621"/>
      <c r="DY11" s="621"/>
      <c r="DZ11" s="621"/>
      <c r="EA11" s="621"/>
      <c r="EB11" s="621"/>
      <c r="EC11" s="656"/>
    </row>
    <row r="12" spans="2:143" ht="11.25" customHeight="1" x14ac:dyDescent="0.2">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1464571</v>
      </c>
      <c r="BH12" s="621"/>
      <c r="BI12" s="621"/>
      <c r="BJ12" s="621"/>
      <c r="BK12" s="621"/>
      <c r="BL12" s="621"/>
      <c r="BM12" s="621"/>
      <c r="BN12" s="622"/>
      <c r="BO12" s="673">
        <v>46.6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541358</v>
      </c>
      <c r="CS12" s="621"/>
      <c r="CT12" s="621"/>
      <c r="CU12" s="621"/>
      <c r="CV12" s="621"/>
      <c r="CW12" s="621"/>
      <c r="CX12" s="621"/>
      <c r="CY12" s="622"/>
      <c r="CZ12" s="673">
        <v>1.8</v>
      </c>
      <c r="DA12" s="673"/>
      <c r="DB12" s="673"/>
      <c r="DC12" s="673"/>
      <c r="DD12" s="626">
        <v>23095</v>
      </c>
      <c r="DE12" s="621"/>
      <c r="DF12" s="621"/>
      <c r="DG12" s="621"/>
      <c r="DH12" s="621"/>
      <c r="DI12" s="621"/>
      <c r="DJ12" s="621"/>
      <c r="DK12" s="621"/>
      <c r="DL12" s="621"/>
      <c r="DM12" s="621"/>
      <c r="DN12" s="621"/>
      <c r="DO12" s="621"/>
      <c r="DP12" s="622"/>
      <c r="DQ12" s="626">
        <v>322970</v>
      </c>
      <c r="DR12" s="621"/>
      <c r="DS12" s="621"/>
      <c r="DT12" s="621"/>
      <c r="DU12" s="621"/>
      <c r="DV12" s="621"/>
      <c r="DW12" s="621"/>
      <c r="DX12" s="621"/>
      <c r="DY12" s="621"/>
      <c r="DZ12" s="621"/>
      <c r="EA12" s="621"/>
      <c r="EB12" s="621"/>
      <c r="EC12" s="656"/>
    </row>
    <row r="13" spans="2:143" ht="11.25" customHeight="1" x14ac:dyDescent="0.2">
      <c r="B13" s="617" t="s">
        <v>235</v>
      </c>
      <c r="C13" s="618"/>
      <c r="D13" s="618"/>
      <c r="E13" s="618"/>
      <c r="F13" s="618"/>
      <c r="G13" s="618"/>
      <c r="H13" s="618"/>
      <c r="I13" s="618"/>
      <c r="J13" s="618"/>
      <c r="K13" s="618"/>
      <c r="L13" s="618"/>
      <c r="M13" s="618"/>
      <c r="N13" s="618"/>
      <c r="O13" s="618"/>
      <c r="P13" s="618"/>
      <c r="Q13" s="619"/>
      <c r="R13" s="620">
        <v>48018</v>
      </c>
      <c r="S13" s="621"/>
      <c r="T13" s="621"/>
      <c r="U13" s="621"/>
      <c r="V13" s="621"/>
      <c r="W13" s="621"/>
      <c r="X13" s="621"/>
      <c r="Y13" s="622"/>
      <c r="Z13" s="673">
        <v>0.2</v>
      </c>
      <c r="AA13" s="673"/>
      <c r="AB13" s="673"/>
      <c r="AC13" s="673"/>
      <c r="AD13" s="674">
        <v>48018</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1448840</v>
      </c>
      <c r="BH13" s="621"/>
      <c r="BI13" s="621"/>
      <c r="BJ13" s="621"/>
      <c r="BK13" s="621"/>
      <c r="BL13" s="621"/>
      <c r="BM13" s="621"/>
      <c r="BN13" s="622"/>
      <c r="BO13" s="673">
        <v>46.1</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1831362</v>
      </c>
      <c r="CS13" s="621"/>
      <c r="CT13" s="621"/>
      <c r="CU13" s="621"/>
      <c r="CV13" s="621"/>
      <c r="CW13" s="621"/>
      <c r="CX13" s="621"/>
      <c r="CY13" s="622"/>
      <c r="CZ13" s="673">
        <v>6.1</v>
      </c>
      <c r="DA13" s="673"/>
      <c r="DB13" s="673"/>
      <c r="DC13" s="673"/>
      <c r="DD13" s="626">
        <v>1060605</v>
      </c>
      <c r="DE13" s="621"/>
      <c r="DF13" s="621"/>
      <c r="DG13" s="621"/>
      <c r="DH13" s="621"/>
      <c r="DI13" s="621"/>
      <c r="DJ13" s="621"/>
      <c r="DK13" s="621"/>
      <c r="DL13" s="621"/>
      <c r="DM13" s="621"/>
      <c r="DN13" s="621"/>
      <c r="DO13" s="621"/>
      <c r="DP13" s="622"/>
      <c r="DQ13" s="626">
        <v>907987</v>
      </c>
      <c r="DR13" s="621"/>
      <c r="DS13" s="621"/>
      <c r="DT13" s="621"/>
      <c r="DU13" s="621"/>
      <c r="DV13" s="621"/>
      <c r="DW13" s="621"/>
      <c r="DX13" s="621"/>
      <c r="DY13" s="621"/>
      <c r="DZ13" s="621"/>
      <c r="EA13" s="621"/>
      <c r="EB13" s="621"/>
      <c r="EC13" s="656"/>
    </row>
    <row r="14" spans="2:143" ht="11.25" customHeight="1" x14ac:dyDescent="0.2">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141738</v>
      </c>
      <c r="BH14" s="621"/>
      <c r="BI14" s="621"/>
      <c r="BJ14" s="621"/>
      <c r="BK14" s="621"/>
      <c r="BL14" s="621"/>
      <c r="BM14" s="621"/>
      <c r="BN14" s="622"/>
      <c r="BO14" s="673">
        <v>4.5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1049551</v>
      </c>
      <c r="CS14" s="621"/>
      <c r="CT14" s="621"/>
      <c r="CU14" s="621"/>
      <c r="CV14" s="621"/>
      <c r="CW14" s="621"/>
      <c r="CX14" s="621"/>
      <c r="CY14" s="622"/>
      <c r="CZ14" s="673">
        <v>3.5</v>
      </c>
      <c r="DA14" s="673"/>
      <c r="DB14" s="673"/>
      <c r="DC14" s="673"/>
      <c r="DD14" s="626">
        <v>168518</v>
      </c>
      <c r="DE14" s="621"/>
      <c r="DF14" s="621"/>
      <c r="DG14" s="621"/>
      <c r="DH14" s="621"/>
      <c r="DI14" s="621"/>
      <c r="DJ14" s="621"/>
      <c r="DK14" s="621"/>
      <c r="DL14" s="621"/>
      <c r="DM14" s="621"/>
      <c r="DN14" s="621"/>
      <c r="DO14" s="621"/>
      <c r="DP14" s="622"/>
      <c r="DQ14" s="626">
        <v>893628</v>
      </c>
      <c r="DR14" s="621"/>
      <c r="DS14" s="621"/>
      <c r="DT14" s="621"/>
      <c r="DU14" s="621"/>
      <c r="DV14" s="621"/>
      <c r="DW14" s="621"/>
      <c r="DX14" s="621"/>
      <c r="DY14" s="621"/>
      <c r="DZ14" s="621"/>
      <c r="EA14" s="621"/>
      <c r="EB14" s="621"/>
      <c r="EC14" s="656"/>
    </row>
    <row r="15" spans="2:143" ht="11.25" customHeight="1" x14ac:dyDescent="0.2">
      <c r="B15" s="617" t="s">
        <v>241</v>
      </c>
      <c r="C15" s="618"/>
      <c r="D15" s="618"/>
      <c r="E15" s="618"/>
      <c r="F15" s="618"/>
      <c r="G15" s="618"/>
      <c r="H15" s="618"/>
      <c r="I15" s="618"/>
      <c r="J15" s="618"/>
      <c r="K15" s="618"/>
      <c r="L15" s="618"/>
      <c r="M15" s="618"/>
      <c r="N15" s="618"/>
      <c r="O15" s="618"/>
      <c r="P15" s="618"/>
      <c r="Q15" s="619"/>
      <c r="R15" s="620">
        <v>10903</v>
      </c>
      <c r="S15" s="621"/>
      <c r="T15" s="621"/>
      <c r="U15" s="621"/>
      <c r="V15" s="621"/>
      <c r="W15" s="621"/>
      <c r="X15" s="621"/>
      <c r="Y15" s="622"/>
      <c r="Z15" s="673">
        <v>0</v>
      </c>
      <c r="AA15" s="673"/>
      <c r="AB15" s="673"/>
      <c r="AC15" s="673"/>
      <c r="AD15" s="674">
        <v>10903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225614</v>
      </c>
      <c r="BH15" s="621"/>
      <c r="BI15" s="621"/>
      <c r="BJ15" s="621"/>
      <c r="BK15" s="621"/>
      <c r="BL15" s="621"/>
      <c r="BM15" s="621"/>
      <c r="BN15" s="622"/>
      <c r="BO15" s="673">
        <v>7.2</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4210813</v>
      </c>
      <c r="CS15" s="621"/>
      <c r="CT15" s="621"/>
      <c r="CU15" s="621"/>
      <c r="CV15" s="621"/>
      <c r="CW15" s="621"/>
      <c r="CX15" s="621"/>
      <c r="CY15" s="622"/>
      <c r="CZ15" s="673">
        <v>14.1</v>
      </c>
      <c r="DA15" s="673"/>
      <c r="DB15" s="673"/>
      <c r="DC15" s="673"/>
      <c r="DD15" s="626">
        <v>2020387</v>
      </c>
      <c r="DE15" s="621"/>
      <c r="DF15" s="621"/>
      <c r="DG15" s="621"/>
      <c r="DH15" s="621"/>
      <c r="DI15" s="621"/>
      <c r="DJ15" s="621"/>
      <c r="DK15" s="621"/>
      <c r="DL15" s="621"/>
      <c r="DM15" s="621"/>
      <c r="DN15" s="621"/>
      <c r="DO15" s="621"/>
      <c r="DP15" s="622"/>
      <c r="DQ15" s="626">
        <v>2108529</v>
      </c>
      <c r="DR15" s="621"/>
      <c r="DS15" s="621"/>
      <c r="DT15" s="621"/>
      <c r="DU15" s="621"/>
      <c r="DV15" s="621"/>
      <c r="DW15" s="621"/>
      <c r="DX15" s="621"/>
      <c r="DY15" s="621"/>
      <c r="DZ15" s="621"/>
      <c r="EA15" s="621"/>
      <c r="EB15" s="621"/>
      <c r="EC15" s="656"/>
    </row>
    <row r="16" spans="2:143" ht="11.25" customHeight="1" x14ac:dyDescent="0.2">
      <c r="B16" s="617" t="s">
        <v>244</v>
      </c>
      <c r="C16" s="618"/>
      <c r="D16" s="618"/>
      <c r="E16" s="618"/>
      <c r="F16" s="618"/>
      <c r="G16" s="618"/>
      <c r="H16" s="618"/>
      <c r="I16" s="618"/>
      <c r="J16" s="618"/>
      <c r="K16" s="618"/>
      <c r="L16" s="618"/>
      <c r="M16" s="618"/>
      <c r="N16" s="618"/>
      <c r="O16" s="618"/>
      <c r="P16" s="618"/>
      <c r="Q16" s="619"/>
      <c r="R16" s="620">
        <v>12498439</v>
      </c>
      <c r="S16" s="621"/>
      <c r="T16" s="621"/>
      <c r="U16" s="621"/>
      <c r="V16" s="621"/>
      <c r="W16" s="621"/>
      <c r="X16" s="621"/>
      <c r="Y16" s="622"/>
      <c r="Z16" s="673">
        <v>40.700000000000003</v>
      </c>
      <c r="AA16" s="673"/>
      <c r="AB16" s="673"/>
      <c r="AC16" s="673"/>
      <c r="AD16" s="674">
        <v>11251140</v>
      </c>
      <c r="AE16" s="674"/>
      <c r="AF16" s="674"/>
      <c r="AG16" s="674"/>
      <c r="AH16" s="674"/>
      <c r="AI16" s="674"/>
      <c r="AJ16" s="674"/>
      <c r="AK16" s="674"/>
      <c r="AL16" s="643">
        <v>73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v>9</v>
      </c>
      <c r="BH16" s="621"/>
      <c r="BI16" s="621"/>
      <c r="BJ16" s="621"/>
      <c r="BK16" s="621"/>
      <c r="BL16" s="621"/>
      <c r="BM16" s="621"/>
      <c r="BN16" s="622"/>
      <c r="BO16" s="673">
        <v>0</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771667</v>
      </c>
      <c r="CS16" s="621"/>
      <c r="CT16" s="621"/>
      <c r="CU16" s="621"/>
      <c r="CV16" s="621"/>
      <c r="CW16" s="621"/>
      <c r="CX16" s="621"/>
      <c r="CY16" s="622"/>
      <c r="CZ16" s="673">
        <v>2.6</v>
      </c>
      <c r="DA16" s="673"/>
      <c r="DB16" s="673"/>
      <c r="DC16" s="673"/>
      <c r="DD16" s="626" t="s">
        <v>112</v>
      </c>
      <c r="DE16" s="621"/>
      <c r="DF16" s="621"/>
      <c r="DG16" s="621"/>
      <c r="DH16" s="621"/>
      <c r="DI16" s="621"/>
      <c r="DJ16" s="621"/>
      <c r="DK16" s="621"/>
      <c r="DL16" s="621"/>
      <c r="DM16" s="621"/>
      <c r="DN16" s="621"/>
      <c r="DO16" s="621"/>
      <c r="DP16" s="622"/>
      <c r="DQ16" s="626">
        <v>106780</v>
      </c>
      <c r="DR16" s="621"/>
      <c r="DS16" s="621"/>
      <c r="DT16" s="621"/>
      <c r="DU16" s="621"/>
      <c r="DV16" s="621"/>
      <c r="DW16" s="621"/>
      <c r="DX16" s="621"/>
      <c r="DY16" s="621"/>
      <c r="DZ16" s="621"/>
      <c r="EA16" s="621"/>
      <c r="EB16" s="621"/>
      <c r="EC16" s="656"/>
    </row>
    <row r="17" spans="2:133" ht="11.25" customHeight="1" x14ac:dyDescent="0.2">
      <c r="B17" s="617" t="s">
        <v>247</v>
      </c>
      <c r="C17" s="618"/>
      <c r="D17" s="618"/>
      <c r="E17" s="618"/>
      <c r="F17" s="618"/>
      <c r="G17" s="618"/>
      <c r="H17" s="618"/>
      <c r="I17" s="618"/>
      <c r="J17" s="618"/>
      <c r="K17" s="618"/>
      <c r="L17" s="618"/>
      <c r="M17" s="618"/>
      <c r="N17" s="618"/>
      <c r="O17" s="618"/>
      <c r="P17" s="618"/>
      <c r="Q17" s="619"/>
      <c r="R17" s="620">
        <v>11251140</v>
      </c>
      <c r="S17" s="621"/>
      <c r="T17" s="621"/>
      <c r="U17" s="621"/>
      <c r="V17" s="621"/>
      <c r="W17" s="621"/>
      <c r="X17" s="621"/>
      <c r="Y17" s="622"/>
      <c r="Z17" s="673">
        <v>36.6</v>
      </c>
      <c r="AA17" s="673"/>
      <c r="AB17" s="673"/>
      <c r="AC17" s="673"/>
      <c r="AD17" s="674">
        <v>11251140</v>
      </c>
      <c r="AE17" s="674"/>
      <c r="AF17" s="674"/>
      <c r="AG17" s="674"/>
      <c r="AH17" s="674"/>
      <c r="AI17" s="674"/>
      <c r="AJ17" s="674"/>
      <c r="AK17" s="674"/>
      <c r="AL17" s="643">
        <v>73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3384942</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3321086</v>
      </c>
      <c r="DR17" s="621"/>
      <c r="DS17" s="621"/>
      <c r="DT17" s="621"/>
      <c r="DU17" s="621"/>
      <c r="DV17" s="621"/>
      <c r="DW17" s="621"/>
      <c r="DX17" s="621"/>
      <c r="DY17" s="621"/>
      <c r="DZ17" s="621"/>
      <c r="EA17" s="621"/>
      <c r="EB17" s="621"/>
      <c r="EC17" s="656"/>
    </row>
    <row r="18" spans="2:133" ht="11.25" customHeight="1" x14ac:dyDescent="0.2">
      <c r="B18" s="617" t="s">
        <v>250</v>
      </c>
      <c r="C18" s="618"/>
      <c r="D18" s="618"/>
      <c r="E18" s="618"/>
      <c r="F18" s="618"/>
      <c r="G18" s="618"/>
      <c r="H18" s="618"/>
      <c r="I18" s="618"/>
      <c r="J18" s="618"/>
      <c r="K18" s="618"/>
      <c r="L18" s="618"/>
      <c r="M18" s="618"/>
      <c r="N18" s="618"/>
      <c r="O18" s="618"/>
      <c r="P18" s="618"/>
      <c r="Q18" s="619"/>
      <c r="R18" s="620">
        <v>1247299</v>
      </c>
      <c r="S18" s="621"/>
      <c r="T18" s="621"/>
      <c r="U18" s="621"/>
      <c r="V18" s="621"/>
      <c r="W18" s="621"/>
      <c r="X18" s="621"/>
      <c r="Y18" s="622"/>
      <c r="Z18" s="673">
        <v>4.0999999999999996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256</v>
      </c>
      <c r="C20" s="618"/>
      <c r="D20" s="618"/>
      <c r="E20" s="618"/>
      <c r="F20" s="618"/>
      <c r="G20" s="618"/>
      <c r="H20" s="618"/>
      <c r="I20" s="618"/>
      <c r="J20" s="618"/>
      <c r="K20" s="618"/>
      <c r="L20" s="618"/>
      <c r="M20" s="618"/>
      <c r="N20" s="618"/>
      <c r="O20" s="618"/>
      <c r="P20" s="618"/>
      <c r="Q20" s="619"/>
      <c r="R20" s="620">
        <v>16631234</v>
      </c>
      <c r="S20" s="621"/>
      <c r="T20" s="621"/>
      <c r="U20" s="621"/>
      <c r="V20" s="621"/>
      <c r="W20" s="621"/>
      <c r="X20" s="621"/>
      <c r="Y20" s="622"/>
      <c r="Z20" s="673">
        <v>54.1</v>
      </c>
      <c r="AA20" s="673"/>
      <c r="AB20" s="673"/>
      <c r="AC20" s="673"/>
      <c r="AD20" s="674">
        <v>15383935</v>
      </c>
      <c r="AE20" s="674"/>
      <c r="AF20" s="674"/>
      <c r="AG20" s="674"/>
      <c r="AH20" s="674"/>
      <c r="AI20" s="674"/>
      <c r="AJ20" s="674"/>
      <c r="AK20" s="674"/>
      <c r="AL20" s="643">
        <v>99.8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29855225</v>
      </c>
      <c r="CS20" s="621"/>
      <c r="CT20" s="621"/>
      <c r="CU20" s="621"/>
      <c r="CV20" s="621"/>
      <c r="CW20" s="621"/>
      <c r="CX20" s="621"/>
      <c r="CY20" s="622"/>
      <c r="CZ20" s="673">
        <v>100</v>
      </c>
      <c r="DA20" s="673"/>
      <c r="DB20" s="673"/>
      <c r="DC20" s="673"/>
      <c r="DD20" s="626">
        <v>7069093</v>
      </c>
      <c r="DE20" s="621"/>
      <c r="DF20" s="621"/>
      <c r="DG20" s="621"/>
      <c r="DH20" s="621"/>
      <c r="DI20" s="621"/>
      <c r="DJ20" s="621"/>
      <c r="DK20" s="621"/>
      <c r="DL20" s="621"/>
      <c r="DM20" s="621"/>
      <c r="DN20" s="621"/>
      <c r="DO20" s="621"/>
      <c r="DP20" s="622"/>
      <c r="DQ20" s="626">
        <v>17801413</v>
      </c>
      <c r="DR20" s="621"/>
      <c r="DS20" s="621"/>
      <c r="DT20" s="621"/>
      <c r="DU20" s="621"/>
      <c r="DV20" s="621"/>
      <c r="DW20" s="621"/>
      <c r="DX20" s="621"/>
      <c r="DY20" s="621"/>
      <c r="DZ20" s="621"/>
      <c r="EA20" s="621"/>
      <c r="EB20" s="621"/>
      <c r="EC20" s="656"/>
    </row>
    <row r="21" spans="2:133" ht="11.25" customHeight="1" x14ac:dyDescent="0.2">
      <c r="B21" s="617" t="s">
        <v>259</v>
      </c>
      <c r="C21" s="618"/>
      <c r="D21" s="618"/>
      <c r="E21" s="618"/>
      <c r="F21" s="618"/>
      <c r="G21" s="618"/>
      <c r="H21" s="618"/>
      <c r="I21" s="618"/>
      <c r="J21" s="618"/>
      <c r="K21" s="618"/>
      <c r="L21" s="618"/>
      <c r="M21" s="618"/>
      <c r="N21" s="618"/>
      <c r="O21" s="618"/>
      <c r="P21" s="618"/>
      <c r="Q21" s="619"/>
      <c r="R21" s="620">
        <v>5759</v>
      </c>
      <c r="S21" s="621"/>
      <c r="T21" s="621"/>
      <c r="U21" s="621"/>
      <c r="V21" s="621"/>
      <c r="W21" s="621"/>
      <c r="X21" s="621"/>
      <c r="Y21" s="622"/>
      <c r="Z21" s="673">
        <v>0</v>
      </c>
      <c r="AA21" s="673"/>
      <c r="AB21" s="673"/>
      <c r="AC21" s="673"/>
      <c r="AD21" s="674">
        <v>5759</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261</v>
      </c>
      <c r="C22" s="618"/>
      <c r="D22" s="618"/>
      <c r="E22" s="618"/>
      <c r="F22" s="618"/>
      <c r="G22" s="618"/>
      <c r="H22" s="618"/>
      <c r="I22" s="618"/>
      <c r="J22" s="618"/>
      <c r="K22" s="618"/>
      <c r="L22" s="618"/>
      <c r="M22" s="618"/>
      <c r="N22" s="618"/>
      <c r="O22" s="618"/>
      <c r="P22" s="618"/>
      <c r="Q22" s="619"/>
      <c r="R22" s="620">
        <v>185168</v>
      </c>
      <c r="S22" s="621"/>
      <c r="T22" s="621"/>
      <c r="U22" s="621"/>
      <c r="V22" s="621"/>
      <c r="W22" s="621"/>
      <c r="X22" s="621"/>
      <c r="Y22" s="622"/>
      <c r="Z22" s="673">
        <v>0.6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264</v>
      </c>
      <c r="C23" s="618"/>
      <c r="D23" s="618"/>
      <c r="E23" s="618"/>
      <c r="F23" s="618"/>
      <c r="G23" s="618"/>
      <c r="H23" s="618"/>
      <c r="I23" s="618"/>
      <c r="J23" s="618"/>
      <c r="K23" s="618"/>
      <c r="L23" s="618"/>
      <c r="M23" s="618"/>
      <c r="N23" s="618"/>
      <c r="O23" s="618"/>
      <c r="P23" s="618"/>
      <c r="Q23" s="619"/>
      <c r="R23" s="620">
        <v>267561</v>
      </c>
      <c r="S23" s="621"/>
      <c r="T23" s="621"/>
      <c r="U23" s="621"/>
      <c r="V23" s="621"/>
      <c r="W23" s="621"/>
      <c r="X23" s="621"/>
      <c r="Y23" s="622"/>
      <c r="Z23" s="673">
        <v>0.9</v>
      </c>
      <c r="AA23" s="673"/>
      <c r="AB23" s="673"/>
      <c r="AC23" s="673"/>
      <c r="AD23" s="674">
        <v>9559</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2">
      <c r="B24" s="617" t="s">
        <v>271</v>
      </c>
      <c r="C24" s="618"/>
      <c r="D24" s="618"/>
      <c r="E24" s="618"/>
      <c r="F24" s="618"/>
      <c r="G24" s="618"/>
      <c r="H24" s="618"/>
      <c r="I24" s="618"/>
      <c r="J24" s="618"/>
      <c r="K24" s="618"/>
      <c r="L24" s="618"/>
      <c r="M24" s="618"/>
      <c r="N24" s="618"/>
      <c r="O24" s="618"/>
      <c r="P24" s="618"/>
      <c r="Q24" s="619"/>
      <c r="R24" s="620">
        <v>88450</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11293938</v>
      </c>
      <c r="CS24" s="671"/>
      <c r="CT24" s="671"/>
      <c r="CU24" s="671"/>
      <c r="CV24" s="671"/>
      <c r="CW24" s="671"/>
      <c r="CX24" s="671"/>
      <c r="CY24" s="718"/>
      <c r="CZ24" s="722">
        <v>37.799999999999997</v>
      </c>
      <c r="DA24" s="723"/>
      <c r="DB24" s="723"/>
      <c r="DC24" s="724"/>
      <c r="DD24" s="717">
        <v>8657402</v>
      </c>
      <c r="DE24" s="671"/>
      <c r="DF24" s="671"/>
      <c r="DG24" s="671"/>
      <c r="DH24" s="671"/>
      <c r="DI24" s="671"/>
      <c r="DJ24" s="671"/>
      <c r="DK24" s="718"/>
      <c r="DL24" s="717">
        <v>8599508</v>
      </c>
      <c r="DM24" s="671"/>
      <c r="DN24" s="671"/>
      <c r="DO24" s="671"/>
      <c r="DP24" s="671"/>
      <c r="DQ24" s="671"/>
      <c r="DR24" s="671"/>
      <c r="DS24" s="671"/>
      <c r="DT24" s="671"/>
      <c r="DU24" s="671"/>
      <c r="DV24" s="718"/>
      <c r="DW24" s="719">
        <v>53.6</v>
      </c>
      <c r="DX24" s="688"/>
      <c r="DY24" s="688"/>
      <c r="DZ24" s="688"/>
      <c r="EA24" s="688"/>
      <c r="EB24" s="688"/>
      <c r="EC24" s="720"/>
    </row>
    <row r="25" spans="2:133" ht="11.25" customHeight="1" x14ac:dyDescent="0.2">
      <c r="B25" s="617" t="s">
        <v>274</v>
      </c>
      <c r="C25" s="618"/>
      <c r="D25" s="618"/>
      <c r="E25" s="618"/>
      <c r="F25" s="618"/>
      <c r="G25" s="618"/>
      <c r="H25" s="618"/>
      <c r="I25" s="618"/>
      <c r="J25" s="618"/>
      <c r="K25" s="618"/>
      <c r="L25" s="618"/>
      <c r="M25" s="618"/>
      <c r="N25" s="618"/>
      <c r="O25" s="618"/>
      <c r="P25" s="618"/>
      <c r="Q25" s="619"/>
      <c r="R25" s="620">
        <v>3570840</v>
      </c>
      <c r="S25" s="621"/>
      <c r="T25" s="621"/>
      <c r="U25" s="621"/>
      <c r="V25" s="621"/>
      <c r="W25" s="621"/>
      <c r="X25" s="621"/>
      <c r="Y25" s="622"/>
      <c r="Z25" s="673">
        <v>11.6</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4331621</v>
      </c>
      <c r="CS25" s="639"/>
      <c r="CT25" s="639"/>
      <c r="CU25" s="639"/>
      <c r="CV25" s="639"/>
      <c r="CW25" s="639"/>
      <c r="CX25" s="639"/>
      <c r="CY25" s="640"/>
      <c r="CZ25" s="623">
        <v>14.5</v>
      </c>
      <c r="DA25" s="641"/>
      <c r="DB25" s="641"/>
      <c r="DC25" s="642"/>
      <c r="DD25" s="626">
        <v>4192768</v>
      </c>
      <c r="DE25" s="639"/>
      <c r="DF25" s="639"/>
      <c r="DG25" s="639"/>
      <c r="DH25" s="639"/>
      <c r="DI25" s="639"/>
      <c r="DJ25" s="639"/>
      <c r="DK25" s="640"/>
      <c r="DL25" s="626">
        <v>4158311</v>
      </c>
      <c r="DM25" s="639"/>
      <c r="DN25" s="639"/>
      <c r="DO25" s="639"/>
      <c r="DP25" s="639"/>
      <c r="DQ25" s="639"/>
      <c r="DR25" s="639"/>
      <c r="DS25" s="639"/>
      <c r="DT25" s="639"/>
      <c r="DU25" s="639"/>
      <c r="DV25" s="640"/>
      <c r="DW25" s="643">
        <v>25.9</v>
      </c>
      <c r="DX25" s="644"/>
      <c r="DY25" s="644"/>
      <c r="DZ25" s="644"/>
      <c r="EA25" s="644"/>
      <c r="EB25" s="644"/>
      <c r="EC25" s="645"/>
    </row>
    <row r="26" spans="2:133" ht="11.25" customHeight="1" x14ac:dyDescent="0.2">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2921053</v>
      </c>
      <c r="CS26" s="621"/>
      <c r="CT26" s="621"/>
      <c r="CU26" s="621"/>
      <c r="CV26" s="621"/>
      <c r="CW26" s="621"/>
      <c r="CX26" s="621"/>
      <c r="CY26" s="622"/>
      <c r="CZ26" s="623">
        <v>9.8000000000000007</v>
      </c>
      <c r="DA26" s="641"/>
      <c r="DB26" s="641"/>
      <c r="DC26" s="642"/>
      <c r="DD26" s="626">
        <v>2921053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1897900</v>
      </c>
      <c r="S27" s="621"/>
      <c r="T27" s="621"/>
      <c r="U27" s="621"/>
      <c r="V27" s="621"/>
      <c r="W27" s="621"/>
      <c r="X27" s="621"/>
      <c r="Y27" s="622"/>
      <c r="Z27" s="673">
        <v>6.2</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3145383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3577375</v>
      </c>
      <c r="CS27" s="639"/>
      <c r="CT27" s="639"/>
      <c r="CU27" s="639"/>
      <c r="CV27" s="639"/>
      <c r="CW27" s="639"/>
      <c r="CX27" s="639"/>
      <c r="CY27" s="640"/>
      <c r="CZ27" s="623">
        <v>12</v>
      </c>
      <c r="DA27" s="641"/>
      <c r="DB27" s="641"/>
      <c r="DC27" s="642"/>
      <c r="DD27" s="626">
        <v>1143548</v>
      </c>
      <c r="DE27" s="639"/>
      <c r="DF27" s="639"/>
      <c r="DG27" s="639"/>
      <c r="DH27" s="639"/>
      <c r="DI27" s="639"/>
      <c r="DJ27" s="639"/>
      <c r="DK27" s="640"/>
      <c r="DL27" s="626">
        <v>1120111</v>
      </c>
      <c r="DM27" s="639"/>
      <c r="DN27" s="639"/>
      <c r="DO27" s="639"/>
      <c r="DP27" s="639"/>
      <c r="DQ27" s="639"/>
      <c r="DR27" s="639"/>
      <c r="DS27" s="639"/>
      <c r="DT27" s="639"/>
      <c r="DU27" s="639"/>
      <c r="DV27" s="640"/>
      <c r="DW27" s="643">
        <v>7</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91110</v>
      </c>
      <c r="S28" s="621"/>
      <c r="T28" s="621"/>
      <c r="U28" s="621"/>
      <c r="V28" s="621"/>
      <c r="W28" s="621"/>
      <c r="X28" s="621"/>
      <c r="Y28" s="622"/>
      <c r="Z28" s="673">
        <v>0.3</v>
      </c>
      <c r="AA28" s="673"/>
      <c r="AB28" s="673"/>
      <c r="AC28" s="673"/>
      <c r="AD28" s="674">
        <v>31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3384942</v>
      </c>
      <c r="CS28" s="621"/>
      <c r="CT28" s="621"/>
      <c r="CU28" s="621"/>
      <c r="CV28" s="621"/>
      <c r="CW28" s="621"/>
      <c r="CX28" s="621"/>
      <c r="CY28" s="622"/>
      <c r="CZ28" s="623">
        <v>11.3</v>
      </c>
      <c r="DA28" s="641"/>
      <c r="DB28" s="641"/>
      <c r="DC28" s="642"/>
      <c r="DD28" s="626">
        <v>3321086</v>
      </c>
      <c r="DE28" s="621"/>
      <c r="DF28" s="621"/>
      <c r="DG28" s="621"/>
      <c r="DH28" s="621"/>
      <c r="DI28" s="621"/>
      <c r="DJ28" s="621"/>
      <c r="DK28" s="622"/>
      <c r="DL28" s="626">
        <v>3321086</v>
      </c>
      <c r="DM28" s="621"/>
      <c r="DN28" s="621"/>
      <c r="DO28" s="621"/>
      <c r="DP28" s="621"/>
      <c r="DQ28" s="621"/>
      <c r="DR28" s="621"/>
      <c r="DS28" s="621"/>
      <c r="DT28" s="621"/>
      <c r="DU28" s="621"/>
      <c r="DV28" s="622"/>
      <c r="DW28" s="643">
        <v>20.7</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75396</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3384939</v>
      </c>
      <c r="CS29" s="639"/>
      <c r="CT29" s="639"/>
      <c r="CU29" s="639"/>
      <c r="CV29" s="639"/>
      <c r="CW29" s="639"/>
      <c r="CX29" s="639"/>
      <c r="CY29" s="640"/>
      <c r="CZ29" s="623">
        <v>11.3</v>
      </c>
      <c r="DA29" s="641"/>
      <c r="DB29" s="641"/>
      <c r="DC29" s="642"/>
      <c r="DD29" s="626">
        <v>3321083</v>
      </c>
      <c r="DE29" s="639"/>
      <c r="DF29" s="639"/>
      <c r="DG29" s="639"/>
      <c r="DH29" s="639"/>
      <c r="DI29" s="639"/>
      <c r="DJ29" s="639"/>
      <c r="DK29" s="640"/>
      <c r="DL29" s="626">
        <v>3321083</v>
      </c>
      <c r="DM29" s="639"/>
      <c r="DN29" s="639"/>
      <c r="DO29" s="639"/>
      <c r="DP29" s="639"/>
      <c r="DQ29" s="639"/>
      <c r="DR29" s="639"/>
      <c r="DS29" s="639"/>
      <c r="DT29" s="639"/>
      <c r="DU29" s="639"/>
      <c r="DV29" s="640"/>
      <c r="DW29" s="643">
        <v>20.7</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836321</v>
      </c>
      <c r="S30" s="621"/>
      <c r="T30" s="621"/>
      <c r="U30" s="621"/>
      <c r="V30" s="621"/>
      <c r="W30" s="621"/>
      <c r="X30" s="621"/>
      <c r="Y30" s="622"/>
      <c r="Z30" s="673">
        <v>2.7</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96.6</v>
      </c>
      <c r="BN30" s="687"/>
      <c r="BO30" s="687"/>
      <c r="BP30" s="687"/>
      <c r="BQ30" s="689"/>
      <c r="BR30" s="686">
        <v>98.7</v>
      </c>
      <c r="BS30" s="687"/>
      <c r="BT30" s="687"/>
      <c r="BU30" s="687"/>
      <c r="BV30" s="687"/>
      <c r="BW30" s="687"/>
      <c r="BX30" s="688">
        <v>96.6</v>
      </c>
      <c r="BY30" s="687"/>
      <c r="BZ30" s="687"/>
      <c r="CA30" s="687"/>
      <c r="CB30" s="689"/>
      <c r="CD30" s="692"/>
      <c r="CE30" s="693"/>
      <c r="CF30" s="657" t="s">
        <v>292</v>
      </c>
      <c r="CG30" s="654"/>
      <c r="CH30" s="654"/>
      <c r="CI30" s="654"/>
      <c r="CJ30" s="654"/>
      <c r="CK30" s="654"/>
      <c r="CL30" s="654"/>
      <c r="CM30" s="654"/>
      <c r="CN30" s="654"/>
      <c r="CO30" s="654"/>
      <c r="CP30" s="654"/>
      <c r="CQ30" s="655"/>
      <c r="CR30" s="620">
        <v>3085853</v>
      </c>
      <c r="CS30" s="621"/>
      <c r="CT30" s="621"/>
      <c r="CU30" s="621"/>
      <c r="CV30" s="621"/>
      <c r="CW30" s="621"/>
      <c r="CX30" s="621"/>
      <c r="CY30" s="622"/>
      <c r="CZ30" s="623">
        <v>10.3</v>
      </c>
      <c r="DA30" s="641"/>
      <c r="DB30" s="641"/>
      <c r="DC30" s="642"/>
      <c r="DD30" s="626">
        <v>3029928</v>
      </c>
      <c r="DE30" s="621"/>
      <c r="DF30" s="621"/>
      <c r="DG30" s="621"/>
      <c r="DH30" s="621"/>
      <c r="DI30" s="621"/>
      <c r="DJ30" s="621"/>
      <c r="DK30" s="622"/>
      <c r="DL30" s="626">
        <v>3029928</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1240582</v>
      </c>
      <c r="S31" s="621"/>
      <c r="T31" s="621"/>
      <c r="U31" s="621"/>
      <c r="V31" s="621"/>
      <c r="W31" s="621"/>
      <c r="X31" s="621"/>
      <c r="Y31" s="622"/>
      <c r="Z31" s="673">
        <v>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98.3</v>
      </c>
      <c r="BN31" s="685"/>
      <c r="BO31" s="685"/>
      <c r="BP31" s="685"/>
      <c r="BQ31" s="649"/>
      <c r="BR31" s="684">
        <v>99.3</v>
      </c>
      <c r="BS31" s="639"/>
      <c r="BT31" s="639"/>
      <c r="BU31" s="639"/>
      <c r="BV31" s="639"/>
      <c r="BW31" s="639"/>
      <c r="BX31" s="675">
        <v>98.2</v>
      </c>
      <c r="BY31" s="685"/>
      <c r="BZ31" s="685"/>
      <c r="CA31" s="685"/>
      <c r="CB31" s="649"/>
      <c r="CD31" s="692"/>
      <c r="CE31" s="693"/>
      <c r="CF31" s="657" t="s">
        <v>296</v>
      </c>
      <c r="CG31" s="654"/>
      <c r="CH31" s="654"/>
      <c r="CI31" s="654"/>
      <c r="CJ31" s="654"/>
      <c r="CK31" s="654"/>
      <c r="CL31" s="654"/>
      <c r="CM31" s="654"/>
      <c r="CN31" s="654"/>
      <c r="CO31" s="654"/>
      <c r="CP31" s="654"/>
      <c r="CQ31" s="655"/>
      <c r="CR31" s="620">
        <v>299086</v>
      </c>
      <c r="CS31" s="639"/>
      <c r="CT31" s="639"/>
      <c r="CU31" s="639"/>
      <c r="CV31" s="639"/>
      <c r="CW31" s="639"/>
      <c r="CX31" s="639"/>
      <c r="CY31" s="640"/>
      <c r="CZ31" s="623">
        <v>1</v>
      </c>
      <c r="DA31" s="641"/>
      <c r="DB31" s="641"/>
      <c r="DC31" s="642"/>
      <c r="DD31" s="626">
        <v>291155</v>
      </c>
      <c r="DE31" s="639"/>
      <c r="DF31" s="639"/>
      <c r="DG31" s="639"/>
      <c r="DH31" s="639"/>
      <c r="DI31" s="639"/>
      <c r="DJ31" s="639"/>
      <c r="DK31" s="640"/>
      <c r="DL31" s="626">
        <v>291155</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317142</v>
      </c>
      <c r="S32" s="621"/>
      <c r="T32" s="621"/>
      <c r="U32" s="621"/>
      <c r="V32" s="621"/>
      <c r="W32" s="621"/>
      <c r="X32" s="621"/>
      <c r="Y32" s="622"/>
      <c r="Z32" s="673">
        <v>1</v>
      </c>
      <c r="AA32" s="673"/>
      <c r="AB32" s="673"/>
      <c r="AC32" s="673"/>
      <c r="AD32" s="674">
        <v>9037</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97.8</v>
      </c>
      <c r="BH32" s="605"/>
      <c r="BI32" s="605"/>
      <c r="BJ32" s="605"/>
      <c r="BK32" s="605"/>
      <c r="BL32" s="605"/>
      <c r="BM32" s="668">
        <v>94.7</v>
      </c>
      <c r="BN32" s="605"/>
      <c r="BO32" s="605"/>
      <c r="BP32" s="605"/>
      <c r="BQ32" s="662"/>
      <c r="BR32" s="683">
        <v>98</v>
      </c>
      <c r="BS32" s="605"/>
      <c r="BT32" s="605"/>
      <c r="BU32" s="605"/>
      <c r="BV32" s="605"/>
      <c r="BW32" s="605"/>
      <c r="BX32" s="668">
        <v>94.8</v>
      </c>
      <c r="BY32" s="605"/>
      <c r="BZ32" s="605"/>
      <c r="CA32" s="605"/>
      <c r="CB32" s="662"/>
      <c r="CD32" s="694"/>
      <c r="CE32" s="695"/>
      <c r="CF32" s="657" t="s">
        <v>299</v>
      </c>
      <c r="CG32" s="654"/>
      <c r="CH32" s="654"/>
      <c r="CI32" s="654"/>
      <c r="CJ32" s="654"/>
      <c r="CK32" s="654"/>
      <c r="CL32" s="654"/>
      <c r="CM32" s="654"/>
      <c r="CN32" s="654"/>
      <c r="CO32" s="654"/>
      <c r="CP32" s="654"/>
      <c r="CQ32" s="655"/>
      <c r="CR32" s="620">
        <v>3</v>
      </c>
      <c r="CS32" s="621"/>
      <c r="CT32" s="621"/>
      <c r="CU32" s="621"/>
      <c r="CV32" s="621"/>
      <c r="CW32" s="621"/>
      <c r="CX32" s="621"/>
      <c r="CY32" s="622"/>
      <c r="CZ32" s="623">
        <v>0</v>
      </c>
      <c r="DA32" s="641"/>
      <c r="DB32" s="641"/>
      <c r="DC32" s="642"/>
      <c r="DD32" s="626">
        <v>3</v>
      </c>
      <c r="DE32" s="621"/>
      <c r="DF32" s="621"/>
      <c r="DG32" s="621"/>
      <c r="DH32" s="621"/>
      <c r="DI32" s="621"/>
      <c r="DJ32" s="621"/>
      <c r="DK32" s="622"/>
      <c r="DL32" s="626">
        <v>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v>5519573</v>
      </c>
      <c r="S33" s="621"/>
      <c r="T33" s="621"/>
      <c r="U33" s="621"/>
      <c r="V33" s="621"/>
      <c r="W33" s="621"/>
      <c r="X33" s="621"/>
      <c r="Y33" s="622"/>
      <c r="Z33" s="673">
        <v>18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10720527</v>
      </c>
      <c r="CS33" s="639"/>
      <c r="CT33" s="639"/>
      <c r="CU33" s="639"/>
      <c r="CV33" s="639"/>
      <c r="CW33" s="639"/>
      <c r="CX33" s="639"/>
      <c r="CY33" s="640"/>
      <c r="CZ33" s="623">
        <v>35.9</v>
      </c>
      <c r="DA33" s="641"/>
      <c r="DB33" s="641"/>
      <c r="DC33" s="642"/>
      <c r="DD33" s="626">
        <v>8189977</v>
      </c>
      <c r="DE33" s="639"/>
      <c r="DF33" s="639"/>
      <c r="DG33" s="639"/>
      <c r="DH33" s="639"/>
      <c r="DI33" s="639"/>
      <c r="DJ33" s="639"/>
      <c r="DK33" s="640"/>
      <c r="DL33" s="626">
        <v>5289590</v>
      </c>
      <c r="DM33" s="639"/>
      <c r="DN33" s="639"/>
      <c r="DO33" s="639"/>
      <c r="DP33" s="639"/>
      <c r="DQ33" s="639"/>
      <c r="DR33" s="639"/>
      <c r="DS33" s="639"/>
      <c r="DT33" s="639"/>
      <c r="DU33" s="639"/>
      <c r="DV33" s="640"/>
      <c r="DW33" s="643">
        <v>33</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3516371</v>
      </c>
      <c r="CS34" s="621"/>
      <c r="CT34" s="621"/>
      <c r="CU34" s="621"/>
      <c r="CV34" s="621"/>
      <c r="CW34" s="621"/>
      <c r="CX34" s="621"/>
      <c r="CY34" s="622"/>
      <c r="CZ34" s="623">
        <v>11.8</v>
      </c>
      <c r="DA34" s="641"/>
      <c r="DB34" s="641"/>
      <c r="DC34" s="642"/>
      <c r="DD34" s="626">
        <v>2862174</v>
      </c>
      <c r="DE34" s="621"/>
      <c r="DF34" s="621"/>
      <c r="DG34" s="621"/>
      <c r="DH34" s="621"/>
      <c r="DI34" s="621"/>
      <c r="DJ34" s="621"/>
      <c r="DK34" s="622"/>
      <c r="DL34" s="626">
        <v>1961313</v>
      </c>
      <c r="DM34" s="621"/>
      <c r="DN34" s="621"/>
      <c r="DO34" s="621"/>
      <c r="DP34" s="621"/>
      <c r="DQ34" s="621"/>
      <c r="DR34" s="621"/>
      <c r="DS34" s="621"/>
      <c r="DT34" s="621"/>
      <c r="DU34" s="621"/>
      <c r="DV34" s="622"/>
      <c r="DW34" s="643">
        <v>12.2</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v>629473</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3791017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90331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56230</v>
      </c>
      <c r="CS35" s="639"/>
      <c r="CT35" s="639"/>
      <c r="CU35" s="639"/>
      <c r="CV35" s="639"/>
      <c r="CW35" s="639"/>
      <c r="CX35" s="639"/>
      <c r="CY35" s="640"/>
      <c r="CZ35" s="623">
        <v>0.2</v>
      </c>
      <c r="DA35" s="641"/>
      <c r="DB35" s="641"/>
      <c r="DC35" s="642"/>
      <c r="DD35" s="626">
        <v>35888</v>
      </c>
      <c r="DE35" s="639"/>
      <c r="DF35" s="639"/>
      <c r="DG35" s="639"/>
      <c r="DH35" s="639"/>
      <c r="DI35" s="639"/>
      <c r="DJ35" s="639"/>
      <c r="DK35" s="640"/>
      <c r="DL35" s="626">
        <v>10215</v>
      </c>
      <c r="DM35" s="639"/>
      <c r="DN35" s="639"/>
      <c r="DO35" s="639"/>
      <c r="DP35" s="639"/>
      <c r="DQ35" s="639"/>
      <c r="DR35" s="639"/>
      <c r="DS35" s="639"/>
      <c r="DT35" s="639"/>
      <c r="DU35" s="639"/>
      <c r="DV35" s="640"/>
      <c r="DW35" s="643">
        <v>0.1</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30727036</v>
      </c>
      <c r="S36" s="661"/>
      <c r="T36" s="661"/>
      <c r="U36" s="661"/>
      <c r="V36" s="661"/>
      <c r="W36" s="661"/>
      <c r="X36" s="661"/>
      <c r="Y36" s="664"/>
      <c r="Z36" s="665">
        <v>100</v>
      </c>
      <c r="AA36" s="665"/>
      <c r="AB36" s="665"/>
      <c r="AC36" s="665"/>
      <c r="AD36" s="666">
        <v>15408321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681539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-264533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2754598</v>
      </c>
      <c r="CS36" s="621"/>
      <c r="CT36" s="621"/>
      <c r="CU36" s="621"/>
      <c r="CV36" s="621"/>
      <c r="CW36" s="621"/>
      <c r="CX36" s="621"/>
      <c r="CY36" s="622"/>
      <c r="CZ36" s="623">
        <v>9.1999999999999993</v>
      </c>
      <c r="DA36" s="641"/>
      <c r="DB36" s="641"/>
      <c r="DC36" s="642"/>
      <c r="DD36" s="626">
        <v>1722237</v>
      </c>
      <c r="DE36" s="621"/>
      <c r="DF36" s="621"/>
      <c r="DG36" s="621"/>
      <c r="DH36" s="621"/>
      <c r="DI36" s="621"/>
      <c r="DJ36" s="621"/>
      <c r="DK36" s="622"/>
      <c r="DL36" s="626">
        <v>1122606</v>
      </c>
      <c r="DM36" s="621"/>
      <c r="DN36" s="621"/>
      <c r="DO36" s="621"/>
      <c r="DP36" s="621"/>
      <c r="DQ36" s="621"/>
      <c r="DR36" s="621"/>
      <c r="DS36" s="621"/>
      <c r="DT36" s="621"/>
      <c r="DU36" s="621"/>
      <c r="DV36" s="622"/>
      <c r="DW36" s="643">
        <v>7</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v>425852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6954</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235698</v>
      </c>
      <c r="CS37" s="639"/>
      <c r="CT37" s="639"/>
      <c r="CU37" s="639"/>
      <c r="CV37" s="639"/>
      <c r="CW37" s="639"/>
      <c r="CX37" s="639"/>
      <c r="CY37" s="640"/>
      <c r="CZ37" s="623">
        <v>0.8</v>
      </c>
      <c r="DA37" s="641"/>
      <c r="DB37" s="641"/>
      <c r="DC37" s="642"/>
      <c r="DD37" s="626">
        <v>225698</v>
      </c>
      <c r="DE37" s="639"/>
      <c r="DF37" s="639"/>
      <c r="DG37" s="639"/>
      <c r="DH37" s="639"/>
      <c r="DI37" s="639"/>
      <c r="DJ37" s="639"/>
      <c r="DK37" s="640"/>
      <c r="DL37" s="626">
        <v>225698</v>
      </c>
      <c r="DM37" s="639"/>
      <c r="DN37" s="639"/>
      <c r="DO37" s="639"/>
      <c r="DP37" s="639"/>
      <c r="DQ37" s="639"/>
      <c r="DR37" s="639"/>
      <c r="DS37" s="639"/>
      <c r="DT37" s="639"/>
      <c r="DU37" s="639"/>
      <c r="DV37" s="640"/>
      <c r="DW37" s="643">
        <v>1.4</v>
      </c>
      <c r="DX37" s="644"/>
      <c r="DY37" s="644"/>
      <c r="DZ37" s="644"/>
      <c r="EA37" s="644"/>
      <c r="EB37" s="644"/>
      <c r="EC37" s="645"/>
    </row>
    <row r="38" spans="2:133" ht="11.25" customHeight="1" x14ac:dyDescent="0.2">
      <c r="AQ38" s="646" t="s">
        <v>317</v>
      </c>
      <c r="AR38" s="647"/>
      <c r="AS38" s="647"/>
      <c r="AT38" s="647"/>
      <c r="AU38" s="647"/>
      <c r="AV38" s="647"/>
      <c r="AW38" s="647"/>
      <c r="AX38" s="647"/>
      <c r="AY38" s="648"/>
      <c r="AZ38" s="620">
        <v>166337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11274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3139798</v>
      </c>
      <c r="CS38" s="621"/>
      <c r="CT38" s="621"/>
      <c r="CU38" s="621"/>
      <c r="CV38" s="621"/>
      <c r="CW38" s="621"/>
      <c r="CX38" s="621"/>
      <c r="CY38" s="622"/>
      <c r="CZ38" s="623">
        <v>10.5</v>
      </c>
      <c r="DA38" s="641"/>
      <c r="DB38" s="641"/>
      <c r="DC38" s="642"/>
      <c r="DD38" s="626">
        <v>2709828</v>
      </c>
      <c r="DE38" s="621"/>
      <c r="DF38" s="621"/>
      <c r="DG38" s="621"/>
      <c r="DH38" s="621"/>
      <c r="DI38" s="621"/>
      <c r="DJ38" s="621"/>
      <c r="DK38" s="622"/>
      <c r="DL38" s="626">
        <v>2195106</v>
      </c>
      <c r="DM38" s="621"/>
      <c r="DN38" s="621"/>
      <c r="DO38" s="621"/>
      <c r="DP38" s="621"/>
      <c r="DQ38" s="621"/>
      <c r="DR38" s="621"/>
      <c r="DS38" s="621"/>
      <c r="DT38" s="621"/>
      <c r="DU38" s="621"/>
      <c r="DV38" s="622"/>
      <c r="DW38" s="643">
        <v>13.7</v>
      </c>
      <c r="DX38" s="644"/>
      <c r="DY38" s="644"/>
      <c r="DZ38" s="644"/>
      <c r="EA38" s="644"/>
      <c r="EB38" s="644"/>
      <c r="EC38" s="645"/>
    </row>
    <row r="39" spans="2:133" ht="11.25" customHeight="1" x14ac:dyDescent="0.2">
      <c r="AQ39" s="646" t="s">
        <v>320</v>
      </c>
      <c r="AR39" s="647"/>
      <c r="AS39" s="647"/>
      <c r="AT39" s="647"/>
      <c r="AU39" s="647"/>
      <c r="AV39" s="647"/>
      <c r="AW39" s="647"/>
      <c r="AX39" s="647"/>
      <c r="AY39" s="648"/>
      <c r="AZ39" s="620">
        <v>57952</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75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1116034</v>
      </c>
      <c r="CS39" s="639"/>
      <c r="CT39" s="639"/>
      <c r="CU39" s="639"/>
      <c r="CV39" s="639"/>
      <c r="CW39" s="639"/>
      <c r="CX39" s="639"/>
      <c r="CY39" s="640"/>
      <c r="CZ39" s="623">
        <v>3.7</v>
      </c>
      <c r="DA39" s="641"/>
      <c r="DB39" s="641"/>
      <c r="DC39" s="642"/>
      <c r="DD39" s="626">
        <v>854989</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683771</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113</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137496</v>
      </c>
      <c r="CS40" s="621"/>
      <c r="CT40" s="621"/>
      <c r="CU40" s="621"/>
      <c r="CV40" s="621"/>
      <c r="CW40" s="621"/>
      <c r="CX40" s="621"/>
      <c r="CY40" s="622"/>
      <c r="CZ40" s="623">
        <v>0.5</v>
      </c>
      <c r="DA40" s="641"/>
      <c r="DB40" s="641"/>
      <c r="DC40" s="642"/>
      <c r="DD40" s="626">
        <v>4861</v>
      </c>
      <c r="DE40" s="621"/>
      <c r="DF40" s="621"/>
      <c r="DG40" s="621"/>
      <c r="DH40" s="621"/>
      <c r="DI40" s="621"/>
      <c r="DJ40" s="621"/>
      <c r="DK40" s="622"/>
      <c r="DL40" s="626">
        <v>350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1775566</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7840760</v>
      </c>
      <c r="CS42" s="621"/>
      <c r="CT42" s="621"/>
      <c r="CU42" s="621"/>
      <c r="CV42" s="621"/>
      <c r="CW42" s="621"/>
      <c r="CX42" s="621"/>
      <c r="CY42" s="622"/>
      <c r="CZ42" s="623">
        <v>26.3</v>
      </c>
      <c r="DA42" s="624"/>
      <c r="DB42" s="624"/>
      <c r="DC42" s="625"/>
      <c r="DD42" s="626">
        <v>954034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7069093</v>
      </c>
      <c r="CS44" s="621"/>
      <c r="CT44" s="621"/>
      <c r="CU44" s="621"/>
      <c r="CV44" s="621"/>
      <c r="CW44" s="621"/>
      <c r="CX44" s="621"/>
      <c r="CY44" s="622"/>
      <c r="CZ44" s="623">
        <v>23.7</v>
      </c>
      <c r="DA44" s="624"/>
      <c r="DB44" s="624"/>
      <c r="DC44" s="625"/>
      <c r="DD44" s="626">
        <v>847254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4841379</v>
      </c>
      <c r="CS45" s="639"/>
      <c r="CT45" s="639"/>
      <c r="CU45" s="639"/>
      <c r="CV45" s="639"/>
      <c r="CW45" s="639"/>
      <c r="CX45" s="639"/>
      <c r="CY45" s="640"/>
      <c r="CZ45" s="623">
        <v>16.2</v>
      </c>
      <c r="DA45" s="641"/>
      <c r="DB45" s="641"/>
      <c r="DC45" s="642"/>
      <c r="DD45" s="626">
        <v>154806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2187095</v>
      </c>
      <c r="CS46" s="621"/>
      <c r="CT46" s="621"/>
      <c r="CU46" s="621"/>
      <c r="CV46" s="621"/>
      <c r="CW46" s="621"/>
      <c r="CX46" s="621"/>
      <c r="CY46" s="622"/>
      <c r="CZ46" s="623">
        <v>7.3</v>
      </c>
      <c r="DA46" s="624"/>
      <c r="DB46" s="624"/>
      <c r="DC46" s="625"/>
      <c r="DD46" s="626">
        <v>688229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v>771667</v>
      </c>
      <c r="CS47" s="639"/>
      <c r="CT47" s="639"/>
      <c r="CU47" s="639"/>
      <c r="CV47" s="639"/>
      <c r="CW47" s="639"/>
      <c r="CX47" s="639"/>
      <c r="CY47" s="640"/>
      <c r="CZ47" s="623">
        <v>2.6</v>
      </c>
      <c r="DA47" s="641"/>
      <c r="DB47" s="641"/>
      <c r="DC47" s="642"/>
      <c r="DD47" s="626">
        <v>106780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29855225</v>
      </c>
      <c r="CS49" s="605"/>
      <c r="CT49" s="605"/>
      <c r="CU49" s="605"/>
      <c r="CV49" s="605"/>
      <c r="CW49" s="605"/>
      <c r="CX49" s="605"/>
      <c r="CY49" s="606"/>
      <c r="CZ49" s="607">
        <v>100</v>
      </c>
      <c r="DA49" s="608"/>
      <c r="DB49" s="608"/>
      <c r="DC49" s="609"/>
      <c r="DD49" s="610">
        <v>17801413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8" zoomScale="70" zoomScaleNormal="25" zoomScaleSheetLayoutView="70" workbookViewId="0">
      <selection activeCell="AK38" sqref="AK38:AO38"/>
    </sheetView>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0" t="s">
        <v>344</v>
      </c>
      <c r="DK2" s="1111"/>
      <c r="DL2" s="1111"/>
      <c r="DM2" s="1111"/>
      <c r="DN2" s="1111"/>
      <c r="DO2" s="1112"/>
      <c r="DP2" s="202"/>
      <c r="DQ2" s="1110" t="s">
        <v>345</v>
      </c>
      <c r="DR2" s="1111"/>
      <c r="DS2" s="1111"/>
      <c r="DT2" s="1111"/>
      <c r="DU2" s="1111"/>
      <c r="DV2" s="1111"/>
      <c r="DW2" s="1111"/>
      <c r="DX2" s="1111"/>
      <c r="DY2" s="1111"/>
      <c r="DZ2" s="1112"/>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85" t="s">
        <v>346</v>
      </c>
      <c r="B4" s="1085"/>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18" t="s">
        <v>348</v>
      </c>
      <c r="B5" s="1019"/>
      <c r="C5" s="1019"/>
      <c r="D5" s="1019"/>
      <c r="E5" s="1019"/>
      <c r="F5" s="1019"/>
      <c r="G5" s="1019"/>
      <c r="H5" s="1019"/>
      <c r="I5" s="1019"/>
      <c r="J5" s="1019"/>
      <c r="K5" s="1019"/>
      <c r="L5" s="1019"/>
      <c r="M5" s="1019"/>
      <c r="N5" s="1019"/>
      <c r="O5" s="1019"/>
      <c r="P5" s="1020"/>
      <c r="Q5" s="1024" t="s">
        <v>349</v>
      </c>
      <c r="R5" s="1025"/>
      <c r="S5" s="1025"/>
      <c r="T5" s="1025"/>
      <c r="U5" s="1026"/>
      <c r="V5" s="1024" t="s">
        <v>350</v>
      </c>
      <c r="W5" s="1025"/>
      <c r="X5" s="1025"/>
      <c r="Y5" s="1025"/>
      <c r="Z5" s="1026"/>
      <c r="AA5" s="1024" t="s">
        <v>351</v>
      </c>
      <c r="AB5" s="1025"/>
      <c r="AC5" s="1025"/>
      <c r="AD5" s="1025"/>
      <c r="AE5" s="1025"/>
      <c r="AF5" s="1113" t="s">
        <v>352</v>
      </c>
      <c r="AG5" s="1025"/>
      <c r="AH5" s="1025"/>
      <c r="AI5" s="1025"/>
      <c r="AJ5" s="1040"/>
      <c r="AK5" s="1025" t="s">
        <v>353</v>
      </c>
      <c r="AL5" s="1025"/>
      <c r="AM5" s="1025"/>
      <c r="AN5" s="1025"/>
      <c r="AO5" s="1026"/>
      <c r="AP5" s="1024" t="s">
        <v>354</v>
      </c>
      <c r="AQ5" s="1025"/>
      <c r="AR5" s="1025"/>
      <c r="AS5" s="1025"/>
      <c r="AT5" s="1026"/>
      <c r="AU5" s="1024" t="s">
        <v>355</v>
      </c>
      <c r="AV5" s="1025"/>
      <c r="AW5" s="1025"/>
      <c r="AX5" s="1025"/>
      <c r="AY5" s="1040"/>
      <c r="AZ5" s="209"/>
      <c r="BA5" s="209"/>
      <c r="BB5" s="209"/>
      <c r="BC5" s="209"/>
      <c r="BD5" s="209"/>
      <c r="BE5" s="210"/>
      <c r="BF5" s="210"/>
      <c r="BG5" s="210"/>
      <c r="BH5" s="210"/>
      <c r="BI5" s="210"/>
      <c r="BJ5" s="210"/>
      <c r="BK5" s="210"/>
      <c r="BL5" s="210"/>
      <c r="BM5" s="210"/>
      <c r="BN5" s="210"/>
      <c r="BO5" s="210"/>
      <c r="BP5" s="210"/>
      <c r="BQ5" s="1018" t="s">
        <v>356</v>
      </c>
      <c r="BR5" s="1019"/>
      <c r="BS5" s="1019"/>
      <c r="BT5" s="1019"/>
      <c r="BU5" s="1019"/>
      <c r="BV5" s="1019"/>
      <c r="BW5" s="1019"/>
      <c r="BX5" s="1019"/>
      <c r="BY5" s="1019"/>
      <c r="BZ5" s="1019"/>
      <c r="CA5" s="1019"/>
      <c r="CB5" s="1019"/>
      <c r="CC5" s="1019"/>
      <c r="CD5" s="1019"/>
      <c r="CE5" s="1019"/>
      <c r="CF5" s="1019"/>
      <c r="CG5" s="1020"/>
      <c r="CH5" s="1024" t="s">
        <v>357</v>
      </c>
      <c r="CI5" s="1025"/>
      <c r="CJ5" s="1025"/>
      <c r="CK5" s="1025"/>
      <c r="CL5" s="1026"/>
      <c r="CM5" s="1024" t="s">
        <v>358</v>
      </c>
      <c r="CN5" s="1025"/>
      <c r="CO5" s="1025"/>
      <c r="CP5" s="1025"/>
      <c r="CQ5" s="1026"/>
      <c r="CR5" s="1024" t="s">
        <v>359</v>
      </c>
      <c r="CS5" s="1025"/>
      <c r="CT5" s="1025"/>
      <c r="CU5" s="1025"/>
      <c r="CV5" s="1026"/>
      <c r="CW5" s="1024" t="s">
        <v>360</v>
      </c>
      <c r="CX5" s="1025"/>
      <c r="CY5" s="1025"/>
      <c r="CZ5" s="1025"/>
      <c r="DA5" s="1026"/>
      <c r="DB5" s="1024" t="s">
        <v>361</v>
      </c>
      <c r="DC5" s="1025"/>
      <c r="DD5" s="1025"/>
      <c r="DE5" s="1025"/>
      <c r="DF5" s="1026"/>
      <c r="DG5" s="1123" t="s">
        <v>362</v>
      </c>
      <c r="DH5" s="1124"/>
      <c r="DI5" s="1124"/>
      <c r="DJ5" s="1124"/>
      <c r="DK5" s="1125"/>
      <c r="DL5" s="1123" t="s">
        <v>363</v>
      </c>
      <c r="DM5" s="1124"/>
      <c r="DN5" s="1124"/>
      <c r="DO5" s="1124"/>
      <c r="DP5" s="1125"/>
      <c r="DQ5" s="1024" t="s">
        <v>364</v>
      </c>
      <c r="DR5" s="1025"/>
      <c r="DS5" s="1025"/>
      <c r="DT5" s="1025"/>
      <c r="DU5" s="1026"/>
      <c r="DV5" s="1024" t="s">
        <v>355</v>
      </c>
      <c r="DW5" s="1025"/>
      <c r="DX5" s="1025"/>
      <c r="DY5" s="1025"/>
      <c r="DZ5" s="1040"/>
      <c r="EA5" s="207"/>
    </row>
    <row r="6" spans="1:131" s="208" customFormat="1" ht="26.25" customHeight="1" thickBot="1" x14ac:dyDescent="0.25">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14"/>
      <c r="AG6" s="1028"/>
      <c r="AH6" s="1028"/>
      <c r="AI6" s="1028"/>
      <c r="AJ6" s="1041"/>
      <c r="AK6" s="1028"/>
      <c r="AL6" s="1028"/>
      <c r="AM6" s="1028"/>
      <c r="AN6" s="1028"/>
      <c r="AO6" s="1029"/>
      <c r="AP6" s="1027"/>
      <c r="AQ6" s="1028"/>
      <c r="AR6" s="1028"/>
      <c r="AS6" s="1028"/>
      <c r="AT6" s="1029"/>
      <c r="AU6" s="1027"/>
      <c r="AV6" s="1028"/>
      <c r="AW6" s="1028"/>
      <c r="AX6" s="1028"/>
      <c r="AY6" s="1041"/>
      <c r="AZ6" s="205"/>
      <c r="BA6" s="205"/>
      <c r="BB6" s="205"/>
      <c r="BC6" s="205"/>
      <c r="BD6" s="205"/>
      <c r="BE6" s="206"/>
      <c r="BF6" s="206"/>
      <c r="BG6" s="206"/>
      <c r="BH6" s="206"/>
      <c r="BI6" s="206"/>
      <c r="BJ6" s="206"/>
      <c r="BK6" s="206"/>
      <c r="BL6" s="206"/>
      <c r="BM6" s="206"/>
      <c r="BN6" s="206"/>
      <c r="BO6" s="206"/>
      <c r="BP6" s="206"/>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6"/>
      <c r="DH6" s="1127"/>
      <c r="DI6" s="1127"/>
      <c r="DJ6" s="1127"/>
      <c r="DK6" s="1128"/>
      <c r="DL6" s="1126"/>
      <c r="DM6" s="1127"/>
      <c r="DN6" s="1127"/>
      <c r="DO6" s="1127"/>
      <c r="DP6" s="1128"/>
      <c r="DQ6" s="1027"/>
      <c r="DR6" s="1028"/>
      <c r="DS6" s="1028"/>
      <c r="DT6" s="1028"/>
      <c r="DU6" s="1029"/>
      <c r="DV6" s="1027"/>
      <c r="DW6" s="1028"/>
      <c r="DX6" s="1028"/>
      <c r="DY6" s="1028"/>
      <c r="DZ6" s="1041"/>
      <c r="EA6" s="207"/>
    </row>
    <row r="7" spans="1:131" s="208" customFormat="1" ht="26.25" customHeight="1" thickTop="1" x14ac:dyDescent="0.2">
      <c r="A7" s="211">
        <v>1</v>
      </c>
      <c r="B7" s="1071" t="s">
        <v>365</v>
      </c>
      <c r="C7" s="1072"/>
      <c r="D7" s="1072"/>
      <c r="E7" s="1072"/>
      <c r="F7" s="1072"/>
      <c r="G7" s="1072"/>
      <c r="H7" s="1072"/>
      <c r="I7" s="1072"/>
      <c r="J7" s="1072"/>
      <c r="K7" s="1072"/>
      <c r="L7" s="1072"/>
      <c r="M7" s="1072"/>
      <c r="N7" s="1072"/>
      <c r="O7" s="1072"/>
      <c r="P7" s="1073"/>
      <c r="Q7" s="1129">
        <v>30680</v>
      </c>
      <c r="R7" s="1130"/>
      <c r="S7" s="1130"/>
      <c r="T7" s="1130"/>
      <c r="U7" s="1130"/>
      <c r="V7" s="1130">
        <v>29825</v>
      </c>
      <c r="W7" s="1130"/>
      <c r="X7" s="1130"/>
      <c r="Y7" s="1130"/>
      <c r="Z7" s="1130"/>
      <c r="AA7" s="1130">
        <v>854</v>
      </c>
      <c r="AB7" s="1130"/>
      <c r="AC7" s="1130"/>
      <c r="AD7" s="1130"/>
      <c r="AE7" s="1131"/>
      <c r="AF7" s="1132">
        <v>652</v>
      </c>
      <c r="AG7" s="1133"/>
      <c r="AH7" s="1133"/>
      <c r="AI7" s="1133"/>
      <c r="AJ7" s="1134"/>
      <c r="AK7" s="1121" t="s">
        <v>568</v>
      </c>
      <c r="AL7" s="1122"/>
      <c r="AM7" s="1122"/>
      <c r="AN7" s="1122"/>
      <c r="AO7" s="1122"/>
      <c r="AP7" s="1122">
        <v>37228</v>
      </c>
      <c r="AQ7" s="1122"/>
      <c r="AR7" s="1122"/>
      <c r="AS7" s="1122"/>
      <c r="AT7" s="1122"/>
      <c r="AU7" s="1135"/>
      <c r="AV7" s="1135"/>
      <c r="AW7" s="1135"/>
      <c r="AX7" s="1135"/>
      <c r="AY7" s="1136"/>
      <c r="AZ7" s="205"/>
      <c r="BA7" s="205"/>
      <c r="BB7" s="205"/>
      <c r="BC7" s="205"/>
      <c r="BD7" s="205"/>
      <c r="BE7" s="206"/>
      <c r="BF7" s="206"/>
      <c r="BG7" s="206"/>
      <c r="BH7" s="206"/>
      <c r="BI7" s="206"/>
      <c r="BJ7" s="206"/>
      <c r="BK7" s="206"/>
      <c r="BL7" s="206"/>
      <c r="BM7" s="206"/>
      <c r="BN7" s="206"/>
      <c r="BO7" s="206"/>
      <c r="BP7" s="206"/>
      <c r="BQ7" s="212">
        <v>1</v>
      </c>
      <c r="BR7" s="213"/>
      <c r="BS7" s="1140" t="s">
        <v>539</v>
      </c>
      <c r="BT7" s="1141"/>
      <c r="BU7" s="1141"/>
      <c r="BV7" s="1141"/>
      <c r="BW7" s="1141"/>
      <c r="BX7" s="1141"/>
      <c r="BY7" s="1141"/>
      <c r="BZ7" s="1141"/>
      <c r="CA7" s="1141"/>
      <c r="CB7" s="1141"/>
      <c r="CC7" s="1141"/>
      <c r="CD7" s="1141"/>
      <c r="CE7" s="1141"/>
      <c r="CF7" s="1141"/>
      <c r="CG7" s="1142"/>
      <c r="CH7" s="1118">
        <v>-1</v>
      </c>
      <c r="CI7" s="1119"/>
      <c r="CJ7" s="1119"/>
      <c r="CK7" s="1119"/>
      <c r="CL7" s="1120"/>
      <c r="CM7" s="1118">
        <v>6</v>
      </c>
      <c r="CN7" s="1119"/>
      <c r="CO7" s="1119"/>
      <c r="CP7" s="1119"/>
      <c r="CQ7" s="1120"/>
      <c r="CR7" s="1118">
        <v>30</v>
      </c>
      <c r="CS7" s="1119"/>
      <c r="CT7" s="1119"/>
      <c r="CU7" s="1119"/>
      <c r="CV7" s="1120"/>
      <c r="CW7" s="1118">
        <v>5</v>
      </c>
      <c r="CX7" s="1119"/>
      <c r="CY7" s="1119"/>
      <c r="CZ7" s="1119"/>
      <c r="DA7" s="1120"/>
      <c r="DB7" s="1118" t="s">
        <v>485</v>
      </c>
      <c r="DC7" s="1119"/>
      <c r="DD7" s="1119"/>
      <c r="DE7" s="1119"/>
      <c r="DF7" s="1120"/>
      <c r="DG7" s="1118" t="s">
        <v>485</v>
      </c>
      <c r="DH7" s="1119"/>
      <c r="DI7" s="1119"/>
      <c r="DJ7" s="1119"/>
      <c r="DK7" s="1120"/>
      <c r="DL7" s="1118">
        <v>10</v>
      </c>
      <c r="DM7" s="1119"/>
      <c r="DN7" s="1119"/>
      <c r="DO7" s="1119"/>
      <c r="DP7" s="1120"/>
      <c r="DQ7" s="1118">
        <v>13</v>
      </c>
      <c r="DR7" s="1119"/>
      <c r="DS7" s="1119"/>
      <c r="DT7" s="1119"/>
      <c r="DU7" s="1120"/>
      <c r="DV7" s="1115"/>
      <c r="DW7" s="1116"/>
      <c r="DX7" s="1116"/>
      <c r="DY7" s="1116"/>
      <c r="DZ7" s="1117"/>
      <c r="EA7" s="207"/>
    </row>
    <row r="8" spans="1:131" s="208" customFormat="1" ht="26.25" customHeight="1" x14ac:dyDescent="0.2">
      <c r="A8" s="214">
        <v>2</v>
      </c>
      <c r="B8" s="1054" t="s">
        <v>366</v>
      </c>
      <c r="C8" s="1055"/>
      <c r="D8" s="1055"/>
      <c r="E8" s="1055"/>
      <c r="F8" s="1055"/>
      <c r="G8" s="1055"/>
      <c r="H8" s="1055"/>
      <c r="I8" s="1055"/>
      <c r="J8" s="1055"/>
      <c r="K8" s="1055"/>
      <c r="L8" s="1055"/>
      <c r="M8" s="1055"/>
      <c r="N8" s="1055"/>
      <c r="O8" s="1055"/>
      <c r="P8" s="1056"/>
      <c r="Q8" s="1065">
        <v>22</v>
      </c>
      <c r="R8" s="1066"/>
      <c r="S8" s="1066"/>
      <c r="T8" s="1066"/>
      <c r="U8" s="1066"/>
      <c r="V8" s="1066">
        <v>22</v>
      </c>
      <c r="W8" s="1066"/>
      <c r="X8" s="1066"/>
      <c r="Y8" s="1066"/>
      <c r="Z8" s="1066"/>
      <c r="AA8" s="1066" t="s">
        <v>567</v>
      </c>
      <c r="AB8" s="1066"/>
      <c r="AC8" s="1066"/>
      <c r="AD8" s="1066"/>
      <c r="AE8" s="1067"/>
      <c r="AF8" s="1060" t="s">
        <v>112</v>
      </c>
      <c r="AG8" s="1061"/>
      <c r="AH8" s="1061"/>
      <c r="AI8" s="1061"/>
      <c r="AJ8" s="1062"/>
      <c r="AK8" s="1108">
        <v>15</v>
      </c>
      <c r="AL8" s="1109"/>
      <c r="AM8" s="1109"/>
      <c r="AN8" s="1109"/>
      <c r="AO8" s="1109"/>
      <c r="AP8" s="1109" t="s">
        <v>567</v>
      </c>
      <c r="AQ8" s="1109"/>
      <c r="AR8" s="1109"/>
      <c r="AS8" s="1109"/>
      <c r="AT8" s="1109"/>
      <c r="AU8" s="1106"/>
      <c r="AV8" s="1106"/>
      <c r="AW8" s="1106"/>
      <c r="AX8" s="1106"/>
      <c r="AY8" s="1107"/>
      <c r="AZ8" s="205"/>
      <c r="BA8" s="205"/>
      <c r="BB8" s="205"/>
      <c r="BC8" s="205"/>
      <c r="BD8" s="205"/>
      <c r="BE8" s="206"/>
      <c r="BF8" s="206"/>
      <c r="BG8" s="206"/>
      <c r="BH8" s="206"/>
      <c r="BI8" s="206"/>
      <c r="BJ8" s="206"/>
      <c r="BK8" s="206"/>
      <c r="BL8" s="206"/>
      <c r="BM8" s="206"/>
      <c r="BN8" s="206"/>
      <c r="BO8" s="206"/>
      <c r="BP8" s="206"/>
      <c r="BQ8" s="215">
        <v>2</v>
      </c>
      <c r="BR8" s="216"/>
      <c r="BS8" s="1037" t="s">
        <v>540</v>
      </c>
      <c r="BT8" s="1038"/>
      <c r="BU8" s="1038"/>
      <c r="BV8" s="1038"/>
      <c r="BW8" s="1038"/>
      <c r="BX8" s="1038"/>
      <c r="BY8" s="1038"/>
      <c r="BZ8" s="1038"/>
      <c r="CA8" s="1038"/>
      <c r="CB8" s="1038"/>
      <c r="CC8" s="1038"/>
      <c r="CD8" s="1038"/>
      <c r="CE8" s="1038"/>
      <c r="CF8" s="1038"/>
      <c r="CG8" s="1039"/>
      <c r="CH8" s="1012">
        <v>14</v>
      </c>
      <c r="CI8" s="1013"/>
      <c r="CJ8" s="1013"/>
      <c r="CK8" s="1013"/>
      <c r="CL8" s="1014"/>
      <c r="CM8" s="1012">
        <v>130</v>
      </c>
      <c r="CN8" s="1013"/>
      <c r="CO8" s="1013"/>
      <c r="CP8" s="1013"/>
      <c r="CQ8" s="1014"/>
      <c r="CR8" s="1012">
        <v>50</v>
      </c>
      <c r="CS8" s="1013"/>
      <c r="CT8" s="1013"/>
      <c r="CU8" s="1013"/>
      <c r="CV8" s="1014"/>
      <c r="CW8" s="1012" t="s">
        <v>485</v>
      </c>
      <c r="CX8" s="1013"/>
      <c r="CY8" s="1013"/>
      <c r="CZ8" s="1013"/>
      <c r="DA8" s="1014"/>
      <c r="DB8" s="1012" t="s">
        <v>485</v>
      </c>
      <c r="DC8" s="1013"/>
      <c r="DD8" s="1013"/>
      <c r="DE8" s="1013"/>
      <c r="DF8" s="1014"/>
      <c r="DG8" s="1012" t="s">
        <v>485</v>
      </c>
      <c r="DH8" s="1013"/>
      <c r="DI8" s="1013"/>
      <c r="DJ8" s="1013"/>
      <c r="DK8" s="1014"/>
      <c r="DL8" s="1012" t="s">
        <v>571</v>
      </c>
      <c r="DM8" s="1013"/>
      <c r="DN8" s="1013"/>
      <c r="DO8" s="1013"/>
      <c r="DP8" s="1014"/>
      <c r="DQ8" s="1012" t="s">
        <v>485</v>
      </c>
      <c r="DR8" s="1013"/>
      <c r="DS8" s="1013"/>
      <c r="DT8" s="1013"/>
      <c r="DU8" s="1014"/>
      <c r="DV8" s="1015"/>
      <c r="DW8" s="1016"/>
      <c r="DX8" s="1016"/>
      <c r="DY8" s="1016"/>
      <c r="DZ8" s="1017"/>
      <c r="EA8" s="207"/>
    </row>
    <row r="9" spans="1:131" s="208" customFormat="1" ht="26.25" customHeight="1" x14ac:dyDescent="0.2">
      <c r="A9" s="214">
        <v>3</v>
      </c>
      <c r="B9" s="1054" t="s">
        <v>367</v>
      </c>
      <c r="C9" s="1055"/>
      <c r="D9" s="1055"/>
      <c r="E9" s="1055"/>
      <c r="F9" s="1055"/>
      <c r="G9" s="1055"/>
      <c r="H9" s="1055"/>
      <c r="I9" s="1055"/>
      <c r="J9" s="1055"/>
      <c r="K9" s="1055"/>
      <c r="L9" s="1055"/>
      <c r="M9" s="1055"/>
      <c r="N9" s="1055"/>
      <c r="O9" s="1055"/>
      <c r="P9" s="1056"/>
      <c r="Q9" s="1065">
        <v>4</v>
      </c>
      <c r="R9" s="1066"/>
      <c r="S9" s="1066"/>
      <c r="T9" s="1066"/>
      <c r="U9" s="1066"/>
      <c r="V9" s="1066">
        <v>3</v>
      </c>
      <c r="W9" s="1066"/>
      <c r="X9" s="1066"/>
      <c r="Y9" s="1066"/>
      <c r="Z9" s="1066"/>
      <c r="AA9" s="1066">
        <v>1</v>
      </c>
      <c r="AB9" s="1066"/>
      <c r="AC9" s="1066"/>
      <c r="AD9" s="1066"/>
      <c r="AE9" s="1067"/>
      <c r="AF9" s="1060">
        <v>1</v>
      </c>
      <c r="AG9" s="1061"/>
      <c r="AH9" s="1061"/>
      <c r="AI9" s="1061"/>
      <c r="AJ9" s="1062"/>
      <c r="AK9" s="1108" t="s">
        <v>567</v>
      </c>
      <c r="AL9" s="1109"/>
      <c r="AM9" s="1109"/>
      <c r="AN9" s="1109"/>
      <c r="AO9" s="1109"/>
      <c r="AP9" s="1109">
        <v>2</v>
      </c>
      <c r="AQ9" s="1109"/>
      <c r="AR9" s="1109"/>
      <c r="AS9" s="1109"/>
      <c r="AT9" s="1109"/>
      <c r="AU9" s="1106"/>
      <c r="AV9" s="1106"/>
      <c r="AW9" s="1106"/>
      <c r="AX9" s="1106"/>
      <c r="AY9" s="1107"/>
      <c r="AZ9" s="205"/>
      <c r="BA9" s="205"/>
      <c r="BB9" s="205"/>
      <c r="BC9" s="205"/>
      <c r="BD9" s="205"/>
      <c r="BE9" s="206"/>
      <c r="BF9" s="206"/>
      <c r="BG9" s="206"/>
      <c r="BH9" s="206"/>
      <c r="BI9" s="206"/>
      <c r="BJ9" s="206"/>
      <c r="BK9" s="206"/>
      <c r="BL9" s="206"/>
      <c r="BM9" s="206"/>
      <c r="BN9" s="206"/>
      <c r="BO9" s="206"/>
      <c r="BP9" s="206"/>
      <c r="BQ9" s="215">
        <v>3</v>
      </c>
      <c r="BR9" s="216"/>
      <c r="BS9" s="1037" t="s">
        <v>541</v>
      </c>
      <c r="BT9" s="1038"/>
      <c r="BU9" s="1038"/>
      <c r="BV9" s="1038"/>
      <c r="BW9" s="1038"/>
      <c r="BX9" s="1038"/>
      <c r="BY9" s="1038"/>
      <c r="BZ9" s="1038"/>
      <c r="CA9" s="1038"/>
      <c r="CB9" s="1038"/>
      <c r="CC9" s="1038"/>
      <c r="CD9" s="1038"/>
      <c r="CE9" s="1038"/>
      <c r="CF9" s="1038"/>
      <c r="CG9" s="1039"/>
      <c r="CH9" s="1012">
        <v>4</v>
      </c>
      <c r="CI9" s="1013"/>
      <c r="CJ9" s="1013"/>
      <c r="CK9" s="1013"/>
      <c r="CL9" s="1014"/>
      <c r="CM9" s="1012">
        <v>61</v>
      </c>
      <c r="CN9" s="1013"/>
      <c r="CO9" s="1013"/>
      <c r="CP9" s="1013"/>
      <c r="CQ9" s="1014"/>
      <c r="CR9" s="1012">
        <v>58</v>
      </c>
      <c r="CS9" s="1013"/>
      <c r="CT9" s="1013"/>
      <c r="CU9" s="1013"/>
      <c r="CV9" s="1014"/>
      <c r="CW9" s="1012" t="s">
        <v>485</v>
      </c>
      <c r="CX9" s="1013"/>
      <c r="CY9" s="1013"/>
      <c r="CZ9" s="1013"/>
      <c r="DA9" s="1014"/>
      <c r="DB9" s="1012" t="s">
        <v>485</v>
      </c>
      <c r="DC9" s="1013"/>
      <c r="DD9" s="1013"/>
      <c r="DE9" s="1013"/>
      <c r="DF9" s="1014"/>
      <c r="DG9" s="1012" t="s">
        <v>485</v>
      </c>
      <c r="DH9" s="1013"/>
      <c r="DI9" s="1013"/>
      <c r="DJ9" s="1013"/>
      <c r="DK9" s="1014"/>
      <c r="DL9" s="1012" t="s">
        <v>485</v>
      </c>
      <c r="DM9" s="1013"/>
      <c r="DN9" s="1013"/>
      <c r="DO9" s="1013"/>
      <c r="DP9" s="1014"/>
      <c r="DQ9" s="1012" t="s">
        <v>485</v>
      </c>
      <c r="DR9" s="1013"/>
      <c r="DS9" s="1013"/>
      <c r="DT9" s="1013"/>
      <c r="DU9" s="1014"/>
      <c r="DV9" s="1015"/>
      <c r="DW9" s="1016"/>
      <c r="DX9" s="1016"/>
      <c r="DY9" s="1016"/>
      <c r="DZ9" s="1017"/>
      <c r="EA9" s="207"/>
    </row>
    <row r="10" spans="1:131" s="208" customFormat="1" ht="26.25" customHeight="1" x14ac:dyDescent="0.2">
      <c r="A10" s="214">
        <v>4</v>
      </c>
      <c r="B10" s="1054" t="s">
        <v>368</v>
      </c>
      <c r="C10" s="1055"/>
      <c r="D10" s="1055"/>
      <c r="E10" s="1055"/>
      <c r="F10" s="1055"/>
      <c r="G10" s="1055"/>
      <c r="H10" s="1055"/>
      <c r="I10" s="1055"/>
      <c r="J10" s="1055"/>
      <c r="K10" s="1055"/>
      <c r="L10" s="1055"/>
      <c r="M10" s="1055"/>
      <c r="N10" s="1055"/>
      <c r="O10" s="1055"/>
      <c r="P10" s="1056"/>
      <c r="Q10" s="1065">
        <v>64</v>
      </c>
      <c r="R10" s="1066"/>
      <c r="S10" s="1066"/>
      <c r="T10" s="1066"/>
      <c r="U10" s="1066"/>
      <c r="V10" s="1066">
        <v>48</v>
      </c>
      <c r="W10" s="1066"/>
      <c r="X10" s="1066"/>
      <c r="Y10" s="1066"/>
      <c r="Z10" s="1066"/>
      <c r="AA10" s="1066">
        <v>16</v>
      </c>
      <c r="AB10" s="1066"/>
      <c r="AC10" s="1066"/>
      <c r="AD10" s="1066"/>
      <c r="AE10" s="1067"/>
      <c r="AF10" s="1060">
        <v>16</v>
      </c>
      <c r="AG10" s="1061"/>
      <c r="AH10" s="1061"/>
      <c r="AI10" s="1061"/>
      <c r="AJ10" s="1062"/>
      <c r="AK10" s="1108" t="s">
        <v>567</v>
      </c>
      <c r="AL10" s="1109"/>
      <c r="AM10" s="1109"/>
      <c r="AN10" s="1109"/>
      <c r="AO10" s="1109"/>
      <c r="AP10" s="1109" t="s">
        <v>567</v>
      </c>
      <c r="AQ10" s="1109"/>
      <c r="AR10" s="1109"/>
      <c r="AS10" s="1109"/>
      <c r="AT10" s="1109"/>
      <c r="AU10" s="1106"/>
      <c r="AV10" s="1106"/>
      <c r="AW10" s="1106"/>
      <c r="AX10" s="1106"/>
      <c r="AY10" s="1107"/>
      <c r="AZ10" s="205"/>
      <c r="BA10" s="205"/>
      <c r="BB10" s="205"/>
      <c r="BC10" s="205"/>
      <c r="BD10" s="205"/>
      <c r="BE10" s="206"/>
      <c r="BF10" s="206"/>
      <c r="BG10" s="206"/>
      <c r="BH10" s="206"/>
      <c r="BI10" s="206"/>
      <c r="BJ10" s="206"/>
      <c r="BK10" s="206"/>
      <c r="BL10" s="206"/>
      <c r="BM10" s="206"/>
      <c r="BN10" s="206"/>
      <c r="BO10" s="206"/>
      <c r="BP10" s="206"/>
      <c r="BQ10" s="215">
        <v>4</v>
      </c>
      <c r="BR10" s="216"/>
      <c r="BS10" s="1037" t="s">
        <v>542</v>
      </c>
      <c r="BT10" s="1038"/>
      <c r="BU10" s="1038"/>
      <c r="BV10" s="1038"/>
      <c r="BW10" s="1038"/>
      <c r="BX10" s="1038"/>
      <c r="BY10" s="1038"/>
      <c r="BZ10" s="1038"/>
      <c r="CA10" s="1038"/>
      <c r="CB10" s="1038"/>
      <c r="CC10" s="1038"/>
      <c r="CD10" s="1038"/>
      <c r="CE10" s="1038"/>
      <c r="CF10" s="1038"/>
      <c r="CG10" s="1039"/>
      <c r="CH10" s="1012">
        <v>54</v>
      </c>
      <c r="CI10" s="1013"/>
      <c r="CJ10" s="1013"/>
      <c r="CK10" s="1013"/>
      <c r="CL10" s="1014"/>
      <c r="CM10" s="1012">
        <v>129</v>
      </c>
      <c r="CN10" s="1013"/>
      <c r="CO10" s="1013"/>
      <c r="CP10" s="1013"/>
      <c r="CQ10" s="1014"/>
      <c r="CR10" s="1012">
        <v>53</v>
      </c>
      <c r="CS10" s="1013"/>
      <c r="CT10" s="1013"/>
      <c r="CU10" s="1013"/>
      <c r="CV10" s="1014"/>
      <c r="CW10" s="1012" t="s">
        <v>485</v>
      </c>
      <c r="CX10" s="1013"/>
      <c r="CY10" s="1013"/>
      <c r="CZ10" s="1013"/>
      <c r="DA10" s="1014"/>
      <c r="DB10" s="1012" t="s">
        <v>485</v>
      </c>
      <c r="DC10" s="1013"/>
      <c r="DD10" s="1013"/>
      <c r="DE10" s="1013"/>
      <c r="DF10" s="1014"/>
      <c r="DG10" s="1012" t="s">
        <v>485</v>
      </c>
      <c r="DH10" s="1013"/>
      <c r="DI10" s="1013"/>
      <c r="DJ10" s="1013"/>
      <c r="DK10" s="1014"/>
      <c r="DL10" s="1012">
        <v>22</v>
      </c>
      <c r="DM10" s="1013"/>
      <c r="DN10" s="1013"/>
      <c r="DO10" s="1013"/>
      <c r="DP10" s="1014"/>
      <c r="DQ10" s="1012">
        <v>9</v>
      </c>
      <c r="DR10" s="1013"/>
      <c r="DS10" s="1013"/>
      <c r="DT10" s="1013"/>
      <c r="DU10" s="1014"/>
      <c r="DV10" s="1015"/>
      <c r="DW10" s="1016"/>
      <c r="DX10" s="1016"/>
      <c r="DY10" s="1016"/>
      <c r="DZ10" s="1017"/>
      <c r="EA10" s="207"/>
    </row>
    <row r="11" spans="1:131" s="208" customFormat="1" ht="26.25" customHeight="1" x14ac:dyDescent="0.2">
      <c r="A11" s="214">
        <v>5</v>
      </c>
      <c r="B11" s="1054"/>
      <c r="C11" s="1055"/>
      <c r="D11" s="1055"/>
      <c r="E11" s="1055"/>
      <c r="F11" s="1055"/>
      <c r="G11" s="1055"/>
      <c r="H11" s="1055"/>
      <c r="I11" s="1055"/>
      <c r="J11" s="1055"/>
      <c r="K11" s="1055"/>
      <c r="L11" s="1055"/>
      <c r="M11" s="1055"/>
      <c r="N11" s="1055"/>
      <c r="O11" s="1055"/>
      <c r="P11" s="1056"/>
      <c r="Q11" s="1065"/>
      <c r="R11" s="1066"/>
      <c r="S11" s="1066"/>
      <c r="T11" s="1066"/>
      <c r="U11" s="1066"/>
      <c r="V11" s="1066"/>
      <c r="W11" s="1066"/>
      <c r="X11" s="1066"/>
      <c r="Y11" s="1066"/>
      <c r="Z11" s="1066"/>
      <c r="AA11" s="1066"/>
      <c r="AB11" s="1066"/>
      <c r="AC11" s="1066"/>
      <c r="AD11" s="1066"/>
      <c r="AE11" s="1067"/>
      <c r="AF11" s="1060"/>
      <c r="AG11" s="1061"/>
      <c r="AH11" s="1061"/>
      <c r="AI11" s="1061"/>
      <c r="AJ11" s="1062"/>
      <c r="AK11" s="1108"/>
      <c r="AL11" s="1109"/>
      <c r="AM11" s="1109"/>
      <c r="AN11" s="1109"/>
      <c r="AO11" s="1109"/>
      <c r="AP11" s="1109"/>
      <c r="AQ11" s="1109"/>
      <c r="AR11" s="1109"/>
      <c r="AS11" s="1109"/>
      <c r="AT11" s="1109"/>
      <c r="AU11" s="1106"/>
      <c r="AV11" s="1106"/>
      <c r="AW11" s="1106"/>
      <c r="AX11" s="1106"/>
      <c r="AY11" s="1107"/>
      <c r="AZ11" s="205"/>
      <c r="BA11" s="205"/>
      <c r="BB11" s="205"/>
      <c r="BC11" s="205"/>
      <c r="BD11" s="205"/>
      <c r="BE11" s="206"/>
      <c r="BF11" s="206"/>
      <c r="BG11" s="206"/>
      <c r="BH11" s="206"/>
      <c r="BI11" s="206"/>
      <c r="BJ11" s="206"/>
      <c r="BK11" s="206"/>
      <c r="BL11" s="206"/>
      <c r="BM11" s="206"/>
      <c r="BN11" s="206"/>
      <c r="BO11" s="206"/>
      <c r="BP11" s="206"/>
      <c r="BQ11" s="215">
        <v>5</v>
      </c>
      <c r="BR11" s="216"/>
      <c r="BS11" s="1037" t="s">
        <v>543</v>
      </c>
      <c r="BT11" s="1038"/>
      <c r="BU11" s="1038"/>
      <c r="BV11" s="1038"/>
      <c r="BW11" s="1038"/>
      <c r="BX11" s="1038"/>
      <c r="BY11" s="1038"/>
      <c r="BZ11" s="1038"/>
      <c r="CA11" s="1038"/>
      <c r="CB11" s="1038"/>
      <c r="CC11" s="1038"/>
      <c r="CD11" s="1038"/>
      <c r="CE11" s="1038"/>
      <c r="CF11" s="1038"/>
      <c r="CG11" s="1039"/>
      <c r="CH11" s="1012">
        <v>36</v>
      </c>
      <c r="CI11" s="1013"/>
      <c r="CJ11" s="1013"/>
      <c r="CK11" s="1013"/>
      <c r="CL11" s="1014"/>
      <c r="CM11" s="1012">
        <v>244</v>
      </c>
      <c r="CN11" s="1013"/>
      <c r="CO11" s="1013"/>
      <c r="CP11" s="1013"/>
      <c r="CQ11" s="1014"/>
      <c r="CR11" s="1012">
        <v>26</v>
      </c>
      <c r="CS11" s="1013"/>
      <c r="CT11" s="1013"/>
      <c r="CU11" s="1013"/>
      <c r="CV11" s="1014"/>
      <c r="CW11" s="1012" t="s">
        <v>485</v>
      </c>
      <c r="CX11" s="1013"/>
      <c r="CY11" s="1013"/>
      <c r="CZ11" s="1013"/>
      <c r="DA11" s="1014"/>
      <c r="DB11" s="1012" t="s">
        <v>485</v>
      </c>
      <c r="DC11" s="1013"/>
      <c r="DD11" s="1013"/>
      <c r="DE11" s="1013"/>
      <c r="DF11" s="1014"/>
      <c r="DG11" s="1012" t="s">
        <v>485</v>
      </c>
      <c r="DH11" s="1013"/>
      <c r="DI11" s="1013"/>
      <c r="DJ11" s="1013"/>
      <c r="DK11" s="1014"/>
      <c r="DL11" s="1012" t="s">
        <v>485</v>
      </c>
      <c r="DM11" s="1013"/>
      <c r="DN11" s="1013"/>
      <c r="DO11" s="1013"/>
      <c r="DP11" s="1014"/>
      <c r="DQ11" s="1012" t="s">
        <v>485</v>
      </c>
      <c r="DR11" s="1013"/>
      <c r="DS11" s="1013"/>
      <c r="DT11" s="1013"/>
      <c r="DU11" s="1014"/>
      <c r="DV11" s="1015"/>
      <c r="DW11" s="1016"/>
      <c r="DX11" s="1016"/>
      <c r="DY11" s="1016"/>
      <c r="DZ11" s="1017"/>
      <c r="EA11" s="207"/>
    </row>
    <row r="12" spans="1:131" s="208" customFormat="1" ht="26.25" customHeight="1" x14ac:dyDescent="0.2">
      <c r="A12" s="214">
        <v>6</v>
      </c>
      <c r="B12" s="1054"/>
      <c r="C12" s="1055"/>
      <c r="D12" s="1055"/>
      <c r="E12" s="1055"/>
      <c r="F12" s="1055"/>
      <c r="G12" s="1055"/>
      <c r="H12" s="1055"/>
      <c r="I12" s="1055"/>
      <c r="J12" s="1055"/>
      <c r="K12" s="1055"/>
      <c r="L12" s="1055"/>
      <c r="M12" s="1055"/>
      <c r="N12" s="1055"/>
      <c r="O12" s="1055"/>
      <c r="P12" s="1056"/>
      <c r="Q12" s="1065"/>
      <c r="R12" s="1066"/>
      <c r="S12" s="1066"/>
      <c r="T12" s="1066"/>
      <c r="U12" s="1066"/>
      <c r="V12" s="1066"/>
      <c r="W12" s="1066"/>
      <c r="X12" s="1066"/>
      <c r="Y12" s="1066"/>
      <c r="Z12" s="1066"/>
      <c r="AA12" s="1066"/>
      <c r="AB12" s="1066"/>
      <c r="AC12" s="1066"/>
      <c r="AD12" s="1066"/>
      <c r="AE12" s="1067"/>
      <c r="AF12" s="1060"/>
      <c r="AG12" s="1061"/>
      <c r="AH12" s="1061"/>
      <c r="AI12" s="1061"/>
      <c r="AJ12" s="1062"/>
      <c r="AK12" s="1108"/>
      <c r="AL12" s="1109"/>
      <c r="AM12" s="1109"/>
      <c r="AN12" s="1109"/>
      <c r="AO12" s="1109"/>
      <c r="AP12" s="1109"/>
      <c r="AQ12" s="1109"/>
      <c r="AR12" s="1109"/>
      <c r="AS12" s="1109"/>
      <c r="AT12" s="1109"/>
      <c r="AU12" s="1106"/>
      <c r="AV12" s="1106"/>
      <c r="AW12" s="1106"/>
      <c r="AX12" s="1106"/>
      <c r="AY12" s="1107"/>
      <c r="AZ12" s="205"/>
      <c r="BA12" s="205"/>
      <c r="BB12" s="205"/>
      <c r="BC12" s="205"/>
      <c r="BD12" s="205"/>
      <c r="BE12" s="206"/>
      <c r="BF12" s="206"/>
      <c r="BG12" s="206"/>
      <c r="BH12" s="206"/>
      <c r="BI12" s="206"/>
      <c r="BJ12" s="206"/>
      <c r="BK12" s="206"/>
      <c r="BL12" s="206"/>
      <c r="BM12" s="206"/>
      <c r="BN12" s="206"/>
      <c r="BO12" s="206"/>
      <c r="BP12" s="206"/>
      <c r="BQ12" s="215">
        <v>6</v>
      </c>
      <c r="BR12" s="216"/>
      <c r="BS12" s="1037" t="s">
        <v>544</v>
      </c>
      <c r="BT12" s="1038"/>
      <c r="BU12" s="1038"/>
      <c r="BV12" s="1038"/>
      <c r="BW12" s="1038"/>
      <c r="BX12" s="1038"/>
      <c r="BY12" s="1038"/>
      <c r="BZ12" s="1038"/>
      <c r="CA12" s="1038"/>
      <c r="CB12" s="1038"/>
      <c r="CC12" s="1038"/>
      <c r="CD12" s="1038"/>
      <c r="CE12" s="1038"/>
      <c r="CF12" s="1038"/>
      <c r="CG12" s="1039"/>
      <c r="CH12" s="1012">
        <v>-4</v>
      </c>
      <c r="CI12" s="1013"/>
      <c r="CJ12" s="1013"/>
      <c r="CK12" s="1013"/>
      <c r="CL12" s="1014"/>
      <c r="CM12" s="1012">
        <v>17</v>
      </c>
      <c r="CN12" s="1013"/>
      <c r="CO12" s="1013"/>
      <c r="CP12" s="1013"/>
      <c r="CQ12" s="1014"/>
      <c r="CR12" s="1012">
        <v>34</v>
      </c>
      <c r="CS12" s="1013"/>
      <c r="CT12" s="1013"/>
      <c r="CU12" s="1013"/>
      <c r="CV12" s="1014"/>
      <c r="CW12" s="1012" t="s">
        <v>485</v>
      </c>
      <c r="CX12" s="1013"/>
      <c r="CY12" s="1013"/>
      <c r="CZ12" s="1013"/>
      <c r="DA12" s="1014"/>
      <c r="DB12" s="1012" t="s">
        <v>485</v>
      </c>
      <c r="DC12" s="1013"/>
      <c r="DD12" s="1013"/>
      <c r="DE12" s="1013"/>
      <c r="DF12" s="1014"/>
      <c r="DG12" s="1012" t="s">
        <v>485</v>
      </c>
      <c r="DH12" s="1013"/>
      <c r="DI12" s="1013"/>
      <c r="DJ12" s="1013"/>
      <c r="DK12" s="1014"/>
      <c r="DL12" s="1012" t="s">
        <v>485</v>
      </c>
      <c r="DM12" s="1013"/>
      <c r="DN12" s="1013"/>
      <c r="DO12" s="1013"/>
      <c r="DP12" s="1014"/>
      <c r="DQ12" s="1012" t="s">
        <v>485</v>
      </c>
      <c r="DR12" s="1013"/>
      <c r="DS12" s="1013"/>
      <c r="DT12" s="1013"/>
      <c r="DU12" s="1014"/>
      <c r="DV12" s="1015"/>
      <c r="DW12" s="1016"/>
      <c r="DX12" s="1016"/>
      <c r="DY12" s="1016"/>
      <c r="DZ12" s="1017"/>
      <c r="EA12" s="207"/>
    </row>
    <row r="13" spans="1:131" s="208" customFormat="1" ht="26.25" customHeight="1" x14ac:dyDescent="0.2">
      <c r="A13" s="214">
        <v>7</v>
      </c>
      <c r="B13" s="1054"/>
      <c r="C13" s="1055"/>
      <c r="D13" s="1055"/>
      <c r="E13" s="1055"/>
      <c r="F13" s="1055"/>
      <c r="G13" s="1055"/>
      <c r="H13" s="1055"/>
      <c r="I13" s="1055"/>
      <c r="J13" s="1055"/>
      <c r="K13" s="1055"/>
      <c r="L13" s="1055"/>
      <c r="M13" s="1055"/>
      <c r="N13" s="1055"/>
      <c r="O13" s="1055"/>
      <c r="P13" s="1056"/>
      <c r="Q13" s="1065"/>
      <c r="R13" s="1066"/>
      <c r="S13" s="1066"/>
      <c r="T13" s="1066"/>
      <c r="U13" s="1066"/>
      <c r="V13" s="1066"/>
      <c r="W13" s="1066"/>
      <c r="X13" s="1066"/>
      <c r="Y13" s="1066"/>
      <c r="Z13" s="1066"/>
      <c r="AA13" s="1066"/>
      <c r="AB13" s="1066"/>
      <c r="AC13" s="1066"/>
      <c r="AD13" s="1066"/>
      <c r="AE13" s="1067"/>
      <c r="AF13" s="1060"/>
      <c r="AG13" s="1061"/>
      <c r="AH13" s="1061"/>
      <c r="AI13" s="1061"/>
      <c r="AJ13" s="1062"/>
      <c r="AK13" s="1108"/>
      <c r="AL13" s="1109"/>
      <c r="AM13" s="1109"/>
      <c r="AN13" s="1109"/>
      <c r="AO13" s="1109"/>
      <c r="AP13" s="1109"/>
      <c r="AQ13" s="1109"/>
      <c r="AR13" s="1109"/>
      <c r="AS13" s="1109"/>
      <c r="AT13" s="1109"/>
      <c r="AU13" s="1106"/>
      <c r="AV13" s="1106"/>
      <c r="AW13" s="1106"/>
      <c r="AX13" s="1106"/>
      <c r="AY13" s="1107"/>
      <c r="AZ13" s="205"/>
      <c r="BA13" s="205"/>
      <c r="BB13" s="205"/>
      <c r="BC13" s="205"/>
      <c r="BD13" s="205"/>
      <c r="BE13" s="206"/>
      <c r="BF13" s="206"/>
      <c r="BG13" s="206"/>
      <c r="BH13" s="206"/>
      <c r="BI13" s="206"/>
      <c r="BJ13" s="206"/>
      <c r="BK13" s="206"/>
      <c r="BL13" s="206"/>
      <c r="BM13" s="206"/>
      <c r="BN13" s="206"/>
      <c r="BO13" s="206"/>
      <c r="BP13" s="206"/>
      <c r="BQ13" s="215">
        <v>7</v>
      </c>
      <c r="BR13" s="216"/>
      <c r="BS13" s="1037" t="s">
        <v>545</v>
      </c>
      <c r="BT13" s="1038"/>
      <c r="BU13" s="1038"/>
      <c r="BV13" s="1038"/>
      <c r="BW13" s="1038"/>
      <c r="BX13" s="1038"/>
      <c r="BY13" s="1038"/>
      <c r="BZ13" s="1038"/>
      <c r="CA13" s="1038"/>
      <c r="CB13" s="1038"/>
      <c r="CC13" s="1038"/>
      <c r="CD13" s="1038"/>
      <c r="CE13" s="1038"/>
      <c r="CF13" s="1038"/>
      <c r="CG13" s="1039"/>
      <c r="CH13" s="1012">
        <v>-1</v>
      </c>
      <c r="CI13" s="1013"/>
      <c r="CJ13" s="1013"/>
      <c r="CK13" s="1013"/>
      <c r="CL13" s="1014"/>
      <c r="CM13" s="1012">
        <v>147</v>
      </c>
      <c r="CN13" s="1013"/>
      <c r="CO13" s="1013"/>
      <c r="CP13" s="1013"/>
      <c r="CQ13" s="1014"/>
      <c r="CR13" s="1012">
        <v>77</v>
      </c>
      <c r="CS13" s="1013"/>
      <c r="CT13" s="1013"/>
      <c r="CU13" s="1013"/>
      <c r="CV13" s="1014"/>
      <c r="CW13" s="1012">
        <v>8</v>
      </c>
      <c r="CX13" s="1013"/>
      <c r="CY13" s="1013"/>
      <c r="CZ13" s="1013"/>
      <c r="DA13" s="1014"/>
      <c r="DB13" s="1012" t="s">
        <v>485</v>
      </c>
      <c r="DC13" s="1013"/>
      <c r="DD13" s="1013"/>
      <c r="DE13" s="1013"/>
      <c r="DF13" s="1014"/>
      <c r="DG13" s="1012" t="s">
        <v>485</v>
      </c>
      <c r="DH13" s="1013"/>
      <c r="DI13" s="1013"/>
      <c r="DJ13" s="1013"/>
      <c r="DK13" s="1014"/>
      <c r="DL13" s="1012" t="s">
        <v>485</v>
      </c>
      <c r="DM13" s="1013"/>
      <c r="DN13" s="1013"/>
      <c r="DO13" s="1013"/>
      <c r="DP13" s="1014"/>
      <c r="DQ13" s="1012" t="s">
        <v>485</v>
      </c>
      <c r="DR13" s="1013"/>
      <c r="DS13" s="1013"/>
      <c r="DT13" s="1013"/>
      <c r="DU13" s="1014"/>
      <c r="DV13" s="1015"/>
      <c r="DW13" s="1016"/>
      <c r="DX13" s="1016"/>
      <c r="DY13" s="1016"/>
      <c r="DZ13" s="1017"/>
      <c r="EA13" s="207"/>
    </row>
    <row r="14" spans="1:131" s="208" customFormat="1" ht="26.25" customHeight="1" x14ac:dyDescent="0.2">
      <c r="A14" s="214">
        <v>8</v>
      </c>
      <c r="B14" s="1054"/>
      <c r="C14" s="1055"/>
      <c r="D14" s="1055"/>
      <c r="E14" s="1055"/>
      <c r="F14" s="1055"/>
      <c r="G14" s="1055"/>
      <c r="H14" s="1055"/>
      <c r="I14" s="1055"/>
      <c r="J14" s="1055"/>
      <c r="K14" s="1055"/>
      <c r="L14" s="1055"/>
      <c r="M14" s="1055"/>
      <c r="N14" s="1055"/>
      <c r="O14" s="1055"/>
      <c r="P14" s="1056"/>
      <c r="Q14" s="1065"/>
      <c r="R14" s="1066"/>
      <c r="S14" s="1066"/>
      <c r="T14" s="1066"/>
      <c r="U14" s="1066"/>
      <c r="V14" s="1066"/>
      <c r="W14" s="1066"/>
      <c r="X14" s="1066"/>
      <c r="Y14" s="1066"/>
      <c r="Z14" s="1066"/>
      <c r="AA14" s="1066"/>
      <c r="AB14" s="1066"/>
      <c r="AC14" s="1066"/>
      <c r="AD14" s="1066"/>
      <c r="AE14" s="1067"/>
      <c r="AF14" s="1060"/>
      <c r="AG14" s="1061"/>
      <c r="AH14" s="1061"/>
      <c r="AI14" s="1061"/>
      <c r="AJ14" s="1062"/>
      <c r="AK14" s="1108"/>
      <c r="AL14" s="1109"/>
      <c r="AM14" s="1109"/>
      <c r="AN14" s="1109"/>
      <c r="AO14" s="1109"/>
      <c r="AP14" s="1109"/>
      <c r="AQ14" s="1109"/>
      <c r="AR14" s="1109"/>
      <c r="AS14" s="1109"/>
      <c r="AT14" s="1109"/>
      <c r="AU14" s="1106"/>
      <c r="AV14" s="1106"/>
      <c r="AW14" s="1106"/>
      <c r="AX14" s="1106"/>
      <c r="AY14" s="1107"/>
      <c r="AZ14" s="205"/>
      <c r="BA14" s="205"/>
      <c r="BB14" s="205"/>
      <c r="BC14" s="205"/>
      <c r="BD14" s="205"/>
      <c r="BE14" s="206"/>
      <c r="BF14" s="206"/>
      <c r="BG14" s="206"/>
      <c r="BH14" s="206"/>
      <c r="BI14" s="206"/>
      <c r="BJ14" s="206"/>
      <c r="BK14" s="206"/>
      <c r="BL14" s="206"/>
      <c r="BM14" s="206"/>
      <c r="BN14" s="206"/>
      <c r="BO14" s="206"/>
      <c r="BP14" s="206"/>
      <c r="BQ14" s="215">
        <v>8</v>
      </c>
      <c r="BR14" s="216"/>
      <c r="BS14" s="1037" t="s">
        <v>546</v>
      </c>
      <c r="BT14" s="1038"/>
      <c r="BU14" s="1038"/>
      <c r="BV14" s="1038"/>
      <c r="BW14" s="1038"/>
      <c r="BX14" s="1038"/>
      <c r="BY14" s="1038"/>
      <c r="BZ14" s="1038"/>
      <c r="CA14" s="1038"/>
      <c r="CB14" s="1038"/>
      <c r="CC14" s="1038"/>
      <c r="CD14" s="1038"/>
      <c r="CE14" s="1038"/>
      <c r="CF14" s="1038"/>
      <c r="CG14" s="1039"/>
      <c r="CH14" s="1012">
        <v>5</v>
      </c>
      <c r="CI14" s="1013"/>
      <c r="CJ14" s="1013"/>
      <c r="CK14" s="1013"/>
      <c r="CL14" s="1014"/>
      <c r="CM14" s="1012">
        <v>47</v>
      </c>
      <c r="CN14" s="1013"/>
      <c r="CO14" s="1013"/>
      <c r="CP14" s="1013"/>
      <c r="CQ14" s="1014"/>
      <c r="CR14" s="1012">
        <v>40</v>
      </c>
      <c r="CS14" s="1013"/>
      <c r="CT14" s="1013"/>
      <c r="CU14" s="1013"/>
      <c r="CV14" s="1014"/>
      <c r="CW14" s="1012">
        <v>13</v>
      </c>
      <c r="CX14" s="1013"/>
      <c r="CY14" s="1013"/>
      <c r="CZ14" s="1013"/>
      <c r="DA14" s="1014"/>
      <c r="DB14" s="1012" t="s">
        <v>485</v>
      </c>
      <c r="DC14" s="1013"/>
      <c r="DD14" s="1013"/>
      <c r="DE14" s="1013"/>
      <c r="DF14" s="1014"/>
      <c r="DG14" s="1012" t="s">
        <v>485</v>
      </c>
      <c r="DH14" s="1013"/>
      <c r="DI14" s="1013"/>
      <c r="DJ14" s="1013"/>
      <c r="DK14" s="1014"/>
      <c r="DL14" s="1012" t="s">
        <v>485</v>
      </c>
      <c r="DM14" s="1013"/>
      <c r="DN14" s="1013"/>
      <c r="DO14" s="1013"/>
      <c r="DP14" s="1014"/>
      <c r="DQ14" s="1012" t="s">
        <v>485</v>
      </c>
      <c r="DR14" s="1013"/>
      <c r="DS14" s="1013"/>
      <c r="DT14" s="1013"/>
      <c r="DU14" s="1014"/>
      <c r="DV14" s="1015"/>
      <c r="DW14" s="1016"/>
      <c r="DX14" s="1016"/>
      <c r="DY14" s="1016"/>
      <c r="DZ14" s="1017"/>
      <c r="EA14" s="207"/>
    </row>
    <row r="15" spans="1:131" s="208" customFormat="1" ht="26.25" customHeight="1" x14ac:dyDescent="0.2">
      <c r="A15" s="214">
        <v>9</v>
      </c>
      <c r="B15" s="1054"/>
      <c r="C15" s="1055"/>
      <c r="D15" s="1055"/>
      <c r="E15" s="1055"/>
      <c r="F15" s="1055"/>
      <c r="G15" s="1055"/>
      <c r="H15" s="1055"/>
      <c r="I15" s="1055"/>
      <c r="J15" s="1055"/>
      <c r="K15" s="1055"/>
      <c r="L15" s="1055"/>
      <c r="M15" s="1055"/>
      <c r="N15" s="1055"/>
      <c r="O15" s="1055"/>
      <c r="P15" s="1056"/>
      <c r="Q15" s="1065"/>
      <c r="R15" s="1066"/>
      <c r="S15" s="1066"/>
      <c r="T15" s="1066"/>
      <c r="U15" s="1066"/>
      <c r="V15" s="1066"/>
      <c r="W15" s="1066"/>
      <c r="X15" s="1066"/>
      <c r="Y15" s="1066"/>
      <c r="Z15" s="1066"/>
      <c r="AA15" s="1066"/>
      <c r="AB15" s="1066"/>
      <c r="AC15" s="1066"/>
      <c r="AD15" s="1066"/>
      <c r="AE15" s="1067"/>
      <c r="AF15" s="1060"/>
      <c r="AG15" s="1061"/>
      <c r="AH15" s="1061"/>
      <c r="AI15" s="1061"/>
      <c r="AJ15" s="1062"/>
      <c r="AK15" s="1108"/>
      <c r="AL15" s="1109"/>
      <c r="AM15" s="1109"/>
      <c r="AN15" s="1109"/>
      <c r="AO15" s="1109"/>
      <c r="AP15" s="1109"/>
      <c r="AQ15" s="1109"/>
      <c r="AR15" s="1109"/>
      <c r="AS15" s="1109"/>
      <c r="AT15" s="1109"/>
      <c r="AU15" s="1106"/>
      <c r="AV15" s="1106"/>
      <c r="AW15" s="1106"/>
      <c r="AX15" s="1106"/>
      <c r="AY15" s="1107"/>
      <c r="AZ15" s="205"/>
      <c r="BA15" s="205"/>
      <c r="BB15" s="205"/>
      <c r="BC15" s="205"/>
      <c r="BD15" s="205"/>
      <c r="BE15" s="206"/>
      <c r="BF15" s="206"/>
      <c r="BG15" s="206"/>
      <c r="BH15" s="206"/>
      <c r="BI15" s="206"/>
      <c r="BJ15" s="206"/>
      <c r="BK15" s="206"/>
      <c r="BL15" s="206"/>
      <c r="BM15" s="206"/>
      <c r="BN15" s="206"/>
      <c r="BO15" s="206"/>
      <c r="BP15" s="206"/>
      <c r="BQ15" s="215">
        <v>9</v>
      </c>
      <c r="BR15" s="216"/>
      <c r="BS15" s="1037" t="s">
        <v>547</v>
      </c>
      <c r="BT15" s="1038"/>
      <c r="BU15" s="1038"/>
      <c r="BV15" s="1038"/>
      <c r="BW15" s="1038"/>
      <c r="BX15" s="1038"/>
      <c r="BY15" s="1038"/>
      <c r="BZ15" s="1038"/>
      <c r="CA15" s="1038"/>
      <c r="CB15" s="1038"/>
      <c r="CC15" s="1038"/>
      <c r="CD15" s="1038"/>
      <c r="CE15" s="1038"/>
      <c r="CF15" s="1038"/>
      <c r="CG15" s="1039"/>
      <c r="CH15" s="1012">
        <v>3</v>
      </c>
      <c r="CI15" s="1013"/>
      <c r="CJ15" s="1013"/>
      <c r="CK15" s="1013"/>
      <c r="CL15" s="1014"/>
      <c r="CM15" s="1012">
        <v>210</v>
      </c>
      <c r="CN15" s="1013"/>
      <c r="CO15" s="1013"/>
      <c r="CP15" s="1013"/>
      <c r="CQ15" s="1014"/>
      <c r="CR15" s="1012">
        <v>10</v>
      </c>
      <c r="CS15" s="1013"/>
      <c r="CT15" s="1013"/>
      <c r="CU15" s="1013"/>
      <c r="CV15" s="1014"/>
      <c r="CW15" s="1012" t="s">
        <v>485</v>
      </c>
      <c r="CX15" s="1013"/>
      <c r="CY15" s="1013"/>
      <c r="CZ15" s="1013"/>
      <c r="DA15" s="1014"/>
      <c r="DB15" s="1012" t="s">
        <v>485</v>
      </c>
      <c r="DC15" s="1013"/>
      <c r="DD15" s="1013"/>
      <c r="DE15" s="1013"/>
      <c r="DF15" s="1014"/>
      <c r="DG15" s="1012">
        <v>210</v>
      </c>
      <c r="DH15" s="1013"/>
      <c r="DI15" s="1013"/>
      <c r="DJ15" s="1013"/>
      <c r="DK15" s="1014"/>
      <c r="DL15" s="1012" t="s">
        <v>485</v>
      </c>
      <c r="DM15" s="1013"/>
      <c r="DN15" s="1013"/>
      <c r="DO15" s="1013"/>
      <c r="DP15" s="1014"/>
      <c r="DQ15" s="1012" t="s">
        <v>485</v>
      </c>
      <c r="DR15" s="1013"/>
      <c r="DS15" s="1013"/>
      <c r="DT15" s="1013"/>
      <c r="DU15" s="1014"/>
      <c r="DV15" s="1015"/>
      <c r="DW15" s="1016"/>
      <c r="DX15" s="1016"/>
      <c r="DY15" s="1016"/>
      <c r="DZ15" s="1017"/>
      <c r="EA15" s="207"/>
    </row>
    <row r="16" spans="1:131" s="208" customFormat="1" ht="26.25" customHeight="1" x14ac:dyDescent="0.2">
      <c r="A16" s="214">
        <v>10</v>
      </c>
      <c r="B16" s="1054"/>
      <c r="C16" s="1055"/>
      <c r="D16" s="1055"/>
      <c r="E16" s="1055"/>
      <c r="F16" s="1055"/>
      <c r="G16" s="1055"/>
      <c r="H16" s="1055"/>
      <c r="I16" s="1055"/>
      <c r="J16" s="1055"/>
      <c r="K16" s="1055"/>
      <c r="L16" s="1055"/>
      <c r="M16" s="1055"/>
      <c r="N16" s="1055"/>
      <c r="O16" s="1055"/>
      <c r="P16" s="1056"/>
      <c r="Q16" s="1065"/>
      <c r="R16" s="1066"/>
      <c r="S16" s="1066"/>
      <c r="T16" s="1066"/>
      <c r="U16" s="1066"/>
      <c r="V16" s="1066"/>
      <c r="W16" s="1066"/>
      <c r="X16" s="1066"/>
      <c r="Y16" s="1066"/>
      <c r="Z16" s="1066"/>
      <c r="AA16" s="1066"/>
      <c r="AB16" s="1066"/>
      <c r="AC16" s="1066"/>
      <c r="AD16" s="1066"/>
      <c r="AE16" s="1067"/>
      <c r="AF16" s="1060"/>
      <c r="AG16" s="1061"/>
      <c r="AH16" s="1061"/>
      <c r="AI16" s="1061"/>
      <c r="AJ16" s="1062"/>
      <c r="AK16" s="1108"/>
      <c r="AL16" s="1109"/>
      <c r="AM16" s="1109"/>
      <c r="AN16" s="1109"/>
      <c r="AO16" s="1109"/>
      <c r="AP16" s="1109"/>
      <c r="AQ16" s="1109"/>
      <c r="AR16" s="1109"/>
      <c r="AS16" s="1109"/>
      <c r="AT16" s="1109"/>
      <c r="AU16" s="1106"/>
      <c r="AV16" s="1106"/>
      <c r="AW16" s="1106"/>
      <c r="AX16" s="1106"/>
      <c r="AY16" s="1107"/>
      <c r="AZ16" s="205"/>
      <c r="BA16" s="205"/>
      <c r="BB16" s="205"/>
      <c r="BC16" s="205"/>
      <c r="BD16" s="205"/>
      <c r="BE16" s="206"/>
      <c r="BF16" s="206"/>
      <c r="BG16" s="206"/>
      <c r="BH16" s="206"/>
      <c r="BI16" s="206"/>
      <c r="BJ16" s="206"/>
      <c r="BK16" s="206"/>
      <c r="BL16" s="206"/>
      <c r="BM16" s="206"/>
      <c r="BN16" s="206"/>
      <c r="BO16" s="206"/>
      <c r="BP16" s="206"/>
      <c r="BQ16" s="215">
        <v>10</v>
      </c>
      <c r="BR16" s="216"/>
      <c r="BS16" s="1037"/>
      <c r="BT16" s="1038"/>
      <c r="BU16" s="1038"/>
      <c r="BV16" s="1038"/>
      <c r="BW16" s="1038"/>
      <c r="BX16" s="1038"/>
      <c r="BY16" s="1038"/>
      <c r="BZ16" s="1038"/>
      <c r="CA16" s="1038"/>
      <c r="CB16" s="1038"/>
      <c r="CC16" s="1038"/>
      <c r="CD16" s="1038"/>
      <c r="CE16" s="1038"/>
      <c r="CF16" s="1038"/>
      <c r="CG16" s="1039"/>
      <c r="CH16" s="1012"/>
      <c r="CI16" s="1013"/>
      <c r="CJ16" s="1013"/>
      <c r="CK16" s="1013"/>
      <c r="CL16" s="1014"/>
      <c r="CM16" s="1012"/>
      <c r="CN16" s="1013"/>
      <c r="CO16" s="1013"/>
      <c r="CP16" s="1013"/>
      <c r="CQ16" s="1014"/>
      <c r="CR16" s="1012"/>
      <c r="CS16" s="1013"/>
      <c r="CT16" s="1013"/>
      <c r="CU16" s="1013"/>
      <c r="CV16" s="1014"/>
      <c r="CW16" s="1012"/>
      <c r="CX16" s="1013"/>
      <c r="CY16" s="1013"/>
      <c r="CZ16" s="1013"/>
      <c r="DA16" s="1014"/>
      <c r="DB16" s="1012"/>
      <c r="DC16" s="1013"/>
      <c r="DD16" s="1013"/>
      <c r="DE16" s="1013"/>
      <c r="DF16" s="1014"/>
      <c r="DG16" s="1012"/>
      <c r="DH16" s="1013"/>
      <c r="DI16" s="1013"/>
      <c r="DJ16" s="1013"/>
      <c r="DK16" s="1014"/>
      <c r="DL16" s="1012"/>
      <c r="DM16" s="1013"/>
      <c r="DN16" s="1013"/>
      <c r="DO16" s="1013"/>
      <c r="DP16" s="1014"/>
      <c r="DQ16" s="1012"/>
      <c r="DR16" s="1013"/>
      <c r="DS16" s="1013"/>
      <c r="DT16" s="1013"/>
      <c r="DU16" s="1014"/>
      <c r="DV16" s="1015"/>
      <c r="DW16" s="1016"/>
      <c r="DX16" s="1016"/>
      <c r="DY16" s="1016"/>
      <c r="DZ16" s="1017"/>
      <c r="EA16" s="207"/>
    </row>
    <row r="17" spans="1:131" s="208" customFormat="1" ht="26.25" customHeight="1" x14ac:dyDescent="0.2">
      <c r="A17" s="214">
        <v>11</v>
      </c>
      <c r="B17" s="1054"/>
      <c r="C17" s="1055"/>
      <c r="D17" s="1055"/>
      <c r="E17" s="1055"/>
      <c r="F17" s="1055"/>
      <c r="G17" s="1055"/>
      <c r="H17" s="1055"/>
      <c r="I17" s="1055"/>
      <c r="J17" s="1055"/>
      <c r="K17" s="1055"/>
      <c r="L17" s="1055"/>
      <c r="M17" s="1055"/>
      <c r="N17" s="1055"/>
      <c r="O17" s="1055"/>
      <c r="P17" s="1056"/>
      <c r="Q17" s="1065"/>
      <c r="R17" s="1066"/>
      <c r="S17" s="1066"/>
      <c r="T17" s="1066"/>
      <c r="U17" s="1066"/>
      <c r="V17" s="1066"/>
      <c r="W17" s="1066"/>
      <c r="X17" s="1066"/>
      <c r="Y17" s="1066"/>
      <c r="Z17" s="1066"/>
      <c r="AA17" s="1066"/>
      <c r="AB17" s="1066"/>
      <c r="AC17" s="1066"/>
      <c r="AD17" s="1066"/>
      <c r="AE17" s="1067"/>
      <c r="AF17" s="1060"/>
      <c r="AG17" s="1061"/>
      <c r="AH17" s="1061"/>
      <c r="AI17" s="1061"/>
      <c r="AJ17" s="1062"/>
      <c r="AK17" s="1108"/>
      <c r="AL17" s="1109"/>
      <c r="AM17" s="1109"/>
      <c r="AN17" s="1109"/>
      <c r="AO17" s="1109"/>
      <c r="AP17" s="1109"/>
      <c r="AQ17" s="1109"/>
      <c r="AR17" s="1109"/>
      <c r="AS17" s="1109"/>
      <c r="AT17" s="1109"/>
      <c r="AU17" s="1106"/>
      <c r="AV17" s="1106"/>
      <c r="AW17" s="1106"/>
      <c r="AX17" s="1106"/>
      <c r="AY17" s="1107"/>
      <c r="AZ17" s="205"/>
      <c r="BA17" s="205"/>
      <c r="BB17" s="205"/>
      <c r="BC17" s="205"/>
      <c r="BD17" s="205"/>
      <c r="BE17" s="206"/>
      <c r="BF17" s="206"/>
      <c r="BG17" s="206"/>
      <c r="BH17" s="206"/>
      <c r="BI17" s="206"/>
      <c r="BJ17" s="206"/>
      <c r="BK17" s="206"/>
      <c r="BL17" s="206"/>
      <c r="BM17" s="206"/>
      <c r="BN17" s="206"/>
      <c r="BO17" s="206"/>
      <c r="BP17" s="206"/>
      <c r="BQ17" s="215">
        <v>11</v>
      </c>
      <c r="BR17" s="216"/>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7"/>
    </row>
    <row r="18" spans="1:131" s="208" customFormat="1" ht="26.25" customHeight="1" x14ac:dyDescent="0.2">
      <c r="A18" s="214">
        <v>12</v>
      </c>
      <c r="B18" s="1054"/>
      <c r="C18" s="1055"/>
      <c r="D18" s="1055"/>
      <c r="E18" s="1055"/>
      <c r="F18" s="1055"/>
      <c r="G18" s="1055"/>
      <c r="H18" s="1055"/>
      <c r="I18" s="1055"/>
      <c r="J18" s="1055"/>
      <c r="K18" s="1055"/>
      <c r="L18" s="1055"/>
      <c r="M18" s="1055"/>
      <c r="N18" s="1055"/>
      <c r="O18" s="1055"/>
      <c r="P18" s="1056"/>
      <c r="Q18" s="1065"/>
      <c r="R18" s="1066"/>
      <c r="S18" s="1066"/>
      <c r="T18" s="1066"/>
      <c r="U18" s="1066"/>
      <c r="V18" s="1066"/>
      <c r="W18" s="1066"/>
      <c r="X18" s="1066"/>
      <c r="Y18" s="1066"/>
      <c r="Z18" s="1066"/>
      <c r="AA18" s="1066"/>
      <c r="AB18" s="1066"/>
      <c r="AC18" s="1066"/>
      <c r="AD18" s="1066"/>
      <c r="AE18" s="1067"/>
      <c r="AF18" s="1060"/>
      <c r="AG18" s="1061"/>
      <c r="AH18" s="1061"/>
      <c r="AI18" s="1061"/>
      <c r="AJ18" s="1062"/>
      <c r="AK18" s="1108"/>
      <c r="AL18" s="1109"/>
      <c r="AM18" s="1109"/>
      <c r="AN18" s="1109"/>
      <c r="AO18" s="1109"/>
      <c r="AP18" s="1109"/>
      <c r="AQ18" s="1109"/>
      <c r="AR18" s="1109"/>
      <c r="AS18" s="1109"/>
      <c r="AT18" s="1109"/>
      <c r="AU18" s="1106"/>
      <c r="AV18" s="1106"/>
      <c r="AW18" s="1106"/>
      <c r="AX18" s="1106"/>
      <c r="AY18" s="1107"/>
      <c r="AZ18" s="205"/>
      <c r="BA18" s="205"/>
      <c r="BB18" s="205"/>
      <c r="BC18" s="205"/>
      <c r="BD18" s="205"/>
      <c r="BE18" s="206"/>
      <c r="BF18" s="206"/>
      <c r="BG18" s="206"/>
      <c r="BH18" s="206"/>
      <c r="BI18" s="206"/>
      <c r="BJ18" s="206"/>
      <c r="BK18" s="206"/>
      <c r="BL18" s="206"/>
      <c r="BM18" s="206"/>
      <c r="BN18" s="206"/>
      <c r="BO18" s="206"/>
      <c r="BP18" s="206"/>
      <c r="BQ18" s="215">
        <v>12</v>
      </c>
      <c r="BR18" s="216"/>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7"/>
    </row>
    <row r="19" spans="1:131" s="208" customFormat="1" ht="26.25" customHeight="1" x14ac:dyDescent="0.2">
      <c r="A19" s="214">
        <v>13</v>
      </c>
      <c r="B19" s="1054"/>
      <c r="C19" s="1055"/>
      <c r="D19" s="1055"/>
      <c r="E19" s="1055"/>
      <c r="F19" s="1055"/>
      <c r="G19" s="1055"/>
      <c r="H19" s="1055"/>
      <c r="I19" s="1055"/>
      <c r="J19" s="1055"/>
      <c r="K19" s="1055"/>
      <c r="L19" s="1055"/>
      <c r="M19" s="1055"/>
      <c r="N19" s="1055"/>
      <c r="O19" s="1055"/>
      <c r="P19" s="1056"/>
      <c r="Q19" s="1065"/>
      <c r="R19" s="1066"/>
      <c r="S19" s="1066"/>
      <c r="T19" s="1066"/>
      <c r="U19" s="1066"/>
      <c r="V19" s="1066"/>
      <c r="W19" s="1066"/>
      <c r="X19" s="1066"/>
      <c r="Y19" s="1066"/>
      <c r="Z19" s="1066"/>
      <c r="AA19" s="1066"/>
      <c r="AB19" s="1066"/>
      <c r="AC19" s="1066"/>
      <c r="AD19" s="1066"/>
      <c r="AE19" s="1067"/>
      <c r="AF19" s="1060"/>
      <c r="AG19" s="1061"/>
      <c r="AH19" s="1061"/>
      <c r="AI19" s="1061"/>
      <c r="AJ19" s="1062"/>
      <c r="AK19" s="1108"/>
      <c r="AL19" s="1109"/>
      <c r="AM19" s="1109"/>
      <c r="AN19" s="1109"/>
      <c r="AO19" s="1109"/>
      <c r="AP19" s="1109"/>
      <c r="AQ19" s="1109"/>
      <c r="AR19" s="1109"/>
      <c r="AS19" s="1109"/>
      <c r="AT19" s="1109"/>
      <c r="AU19" s="1106"/>
      <c r="AV19" s="1106"/>
      <c r="AW19" s="1106"/>
      <c r="AX19" s="1106"/>
      <c r="AY19" s="1107"/>
      <c r="AZ19" s="205"/>
      <c r="BA19" s="205"/>
      <c r="BB19" s="205"/>
      <c r="BC19" s="205"/>
      <c r="BD19" s="205"/>
      <c r="BE19" s="206"/>
      <c r="BF19" s="206"/>
      <c r="BG19" s="206"/>
      <c r="BH19" s="206"/>
      <c r="BI19" s="206"/>
      <c r="BJ19" s="206"/>
      <c r="BK19" s="206"/>
      <c r="BL19" s="206"/>
      <c r="BM19" s="206"/>
      <c r="BN19" s="206"/>
      <c r="BO19" s="206"/>
      <c r="BP19" s="206"/>
      <c r="BQ19" s="215">
        <v>13</v>
      </c>
      <c r="BR19" s="216"/>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7"/>
    </row>
    <row r="20" spans="1:131" s="208" customFormat="1" ht="26.25" customHeight="1" x14ac:dyDescent="0.2">
      <c r="A20" s="214">
        <v>14</v>
      </c>
      <c r="B20" s="1054"/>
      <c r="C20" s="1055"/>
      <c r="D20" s="1055"/>
      <c r="E20" s="1055"/>
      <c r="F20" s="1055"/>
      <c r="G20" s="1055"/>
      <c r="H20" s="1055"/>
      <c r="I20" s="1055"/>
      <c r="J20" s="1055"/>
      <c r="K20" s="1055"/>
      <c r="L20" s="1055"/>
      <c r="M20" s="1055"/>
      <c r="N20" s="1055"/>
      <c r="O20" s="1055"/>
      <c r="P20" s="1056"/>
      <c r="Q20" s="1065"/>
      <c r="R20" s="1066"/>
      <c r="S20" s="1066"/>
      <c r="T20" s="1066"/>
      <c r="U20" s="1066"/>
      <c r="V20" s="1066"/>
      <c r="W20" s="1066"/>
      <c r="X20" s="1066"/>
      <c r="Y20" s="1066"/>
      <c r="Z20" s="1066"/>
      <c r="AA20" s="1066"/>
      <c r="AB20" s="1066"/>
      <c r="AC20" s="1066"/>
      <c r="AD20" s="1066"/>
      <c r="AE20" s="1067"/>
      <c r="AF20" s="1060"/>
      <c r="AG20" s="1061"/>
      <c r="AH20" s="1061"/>
      <c r="AI20" s="1061"/>
      <c r="AJ20" s="1062"/>
      <c r="AK20" s="1108"/>
      <c r="AL20" s="1109"/>
      <c r="AM20" s="1109"/>
      <c r="AN20" s="1109"/>
      <c r="AO20" s="1109"/>
      <c r="AP20" s="1109"/>
      <c r="AQ20" s="1109"/>
      <c r="AR20" s="1109"/>
      <c r="AS20" s="1109"/>
      <c r="AT20" s="1109"/>
      <c r="AU20" s="1106"/>
      <c r="AV20" s="1106"/>
      <c r="AW20" s="1106"/>
      <c r="AX20" s="1106"/>
      <c r="AY20" s="1107"/>
      <c r="AZ20" s="205"/>
      <c r="BA20" s="205"/>
      <c r="BB20" s="205"/>
      <c r="BC20" s="205"/>
      <c r="BD20" s="205"/>
      <c r="BE20" s="206"/>
      <c r="BF20" s="206"/>
      <c r="BG20" s="206"/>
      <c r="BH20" s="206"/>
      <c r="BI20" s="206"/>
      <c r="BJ20" s="206"/>
      <c r="BK20" s="206"/>
      <c r="BL20" s="206"/>
      <c r="BM20" s="206"/>
      <c r="BN20" s="206"/>
      <c r="BO20" s="206"/>
      <c r="BP20" s="206"/>
      <c r="BQ20" s="215">
        <v>14</v>
      </c>
      <c r="BR20" s="216"/>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7"/>
    </row>
    <row r="21" spans="1:131" s="208" customFormat="1" ht="26.25" customHeight="1" thickBot="1" x14ac:dyDescent="0.25">
      <c r="A21" s="214">
        <v>15</v>
      </c>
      <c r="B21" s="1054"/>
      <c r="C21" s="1055"/>
      <c r="D21" s="1055"/>
      <c r="E21" s="1055"/>
      <c r="F21" s="1055"/>
      <c r="G21" s="1055"/>
      <c r="H21" s="1055"/>
      <c r="I21" s="1055"/>
      <c r="J21" s="1055"/>
      <c r="K21" s="1055"/>
      <c r="L21" s="1055"/>
      <c r="M21" s="1055"/>
      <c r="N21" s="1055"/>
      <c r="O21" s="1055"/>
      <c r="P21" s="1056"/>
      <c r="Q21" s="1065"/>
      <c r="R21" s="1066"/>
      <c r="S21" s="1066"/>
      <c r="T21" s="1066"/>
      <c r="U21" s="1066"/>
      <c r="V21" s="1066"/>
      <c r="W21" s="1066"/>
      <c r="X21" s="1066"/>
      <c r="Y21" s="1066"/>
      <c r="Z21" s="1066"/>
      <c r="AA21" s="1066"/>
      <c r="AB21" s="1066"/>
      <c r="AC21" s="1066"/>
      <c r="AD21" s="1066"/>
      <c r="AE21" s="1067"/>
      <c r="AF21" s="1060"/>
      <c r="AG21" s="1061"/>
      <c r="AH21" s="1061"/>
      <c r="AI21" s="1061"/>
      <c r="AJ21" s="1062"/>
      <c r="AK21" s="1108"/>
      <c r="AL21" s="1109"/>
      <c r="AM21" s="1109"/>
      <c r="AN21" s="1109"/>
      <c r="AO21" s="1109"/>
      <c r="AP21" s="1109"/>
      <c r="AQ21" s="1109"/>
      <c r="AR21" s="1109"/>
      <c r="AS21" s="1109"/>
      <c r="AT21" s="1109"/>
      <c r="AU21" s="1106"/>
      <c r="AV21" s="1106"/>
      <c r="AW21" s="1106"/>
      <c r="AX21" s="1106"/>
      <c r="AY21" s="1107"/>
      <c r="AZ21" s="205"/>
      <c r="BA21" s="205"/>
      <c r="BB21" s="205"/>
      <c r="BC21" s="205"/>
      <c r="BD21" s="205"/>
      <c r="BE21" s="206"/>
      <c r="BF21" s="206"/>
      <c r="BG21" s="206"/>
      <c r="BH21" s="206"/>
      <c r="BI21" s="206"/>
      <c r="BJ21" s="206"/>
      <c r="BK21" s="206"/>
      <c r="BL21" s="206"/>
      <c r="BM21" s="206"/>
      <c r="BN21" s="206"/>
      <c r="BO21" s="206"/>
      <c r="BP21" s="206"/>
      <c r="BQ21" s="215">
        <v>15</v>
      </c>
      <c r="BR21" s="216"/>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7"/>
    </row>
    <row r="22" spans="1:131" s="208" customFormat="1" ht="26.25" customHeight="1" x14ac:dyDescent="0.2">
      <c r="A22" s="214">
        <v>16</v>
      </c>
      <c r="B22" s="1054"/>
      <c r="C22" s="1055"/>
      <c r="D22" s="1055"/>
      <c r="E22" s="1055"/>
      <c r="F22" s="1055"/>
      <c r="G22" s="1055"/>
      <c r="H22" s="1055"/>
      <c r="I22" s="1055"/>
      <c r="J22" s="1055"/>
      <c r="K22" s="1055"/>
      <c r="L22" s="1055"/>
      <c r="M22" s="1055"/>
      <c r="N22" s="1055"/>
      <c r="O22" s="1055"/>
      <c r="P22" s="1056"/>
      <c r="Q22" s="1103"/>
      <c r="R22" s="1104"/>
      <c r="S22" s="1104"/>
      <c r="T22" s="1104"/>
      <c r="U22" s="1104"/>
      <c r="V22" s="1104"/>
      <c r="W22" s="1104"/>
      <c r="X22" s="1104"/>
      <c r="Y22" s="1104"/>
      <c r="Z22" s="1104"/>
      <c r="AA22" s="1104"/>
      <c r="AB22" s="1104"/>
      <c r="AC22" s="1104"/>
      <c r="AD22" s="1104"/>
      <c r="AE22" s="1105"/>
      <c r="AF22" s="1060"/>
      <c r="AG22" s="1061"/>
      <c r="AH22" s="1061"/>
      <c r="AI22" s="1061"/>
      <c r="AJ22" s="1062"/>
      <c r="AK22" s="1099"/>
      <c r="AL22" s="1100"/>
      <c r="AM22" s="1100"/>
      <c r="AN22" s="1100"/>
      <c r="AO22" s="1100"/>
      <c r="AP22" s="1100"/>
      <c r="AQ22" s="1100"/>
      <c r="AR22" s="1100"/>
      <c r="AS22" s="1100"/>
      <c r="AT22" s="1100"/>
      <c r="AU22" s="1101"/>
      <c r="AV22" s="1101"/>
      <c r="AW22" s="1101"/>
      <c r="AX22" s="1101"/>
      <c r="AY22" s="1102"/>
      <c r="AZ22" s="1052" t="s">
        <v>369</v>
      </c>
      <c r="BA22" s="1052"/>
      <c r="BB22" s="1052"/>
      <c r="BC22" s="1052"/>
      <c r="BD22" s="1053"/>
      <c r="BE22" s="206"/>
      <c r="BF22" s="206"/>
      <c r="BG22" s="206"/>
      <c r="BH22" s="206"/>
      <c r="BI22" s="206"/>
      <c r="BJ22" s="206"/>
      <c r="BK22" s="206"/>
      <c r="BL22" s="206"/>
      <c r="BM22" s="206"/>
      <c r="BN22" s="206"/>
      <c r="BO22" s="206"/>
      <c r="BP22" s="206"/>
      <c r="BQ22" s="215">
        <v>16</v>
      </c>
      <c r="BR22" s="216"/>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7"/>
    </row>
    <row r="23" spans="1:131" s="208" customFormat="1" ht="26.25" customHeight="1" thickBot="1" x14ac:dyDescent="0.25">
      <c r="A23" s="217" t="s">
        <v>370</v>
      </c>
      <c r="B23" s="973" t="s">
        <v>371</v>
      </c>
      <c r="C23" s="974"/>
      <c r="D23" s="974"/>
      <c r="E23" s="974"/>
      <c r="F23" s="974"/>
      <c r="G23" s="974"/>
      <c r="H23" s="974"/>
      <c r="I23" s="974"/>
      <c r="J23" s="974"/>
      <c r="K23" s="974"/>
      <c r="L23" s="974"/>
      <c r="M23" s="974"/>
      <c r="N23" s="974"/>
      <c r="O23" s="974"/>
      <c r="P23" s="975"/>
      <c r="Q23" s="1090">
        <v>30727</v>
      </c>
      <c r="R23" s="1091"/>
      <c r="S23" s="1091"/>
      <c r="T23" s="1091"/>
      <c r="U23" s="1091"/>
      <c r="V23" s="1091">
        <v>29855</v>
      </c>
      <c r="W23" s="1091"/>
      <c r="X23" s="1091"/>
      <c r="Y23" s="1091"/>
      <c r="Z23" s="1091"/>
      <c r="AA23" s="1091">
        <v>872</v>
      </c>
      <c r="AB23" s="1091"/>
      <c r="AC23" s="1091"/>
      <c r="AD23" s="1091"/>
      <c r="AE23" s="1092"/>
      <c r="AF23" s="1093">
        <v>669</v>
      </c>
      <c r="AG23" s="1091"/>
      <c r="AH23" s="1091"/>
      <c r="AI23" s="1091"/>
      <c r="AJ23" s="1094"/>
      <c r="AK23" s="1095"/>
      <c r="AL23" s="1096"/>
      <c r="AM23" s="1096"/>
      <c r="AN23" s="1096"/>
      <c r="AO23" s="1096"/>
      <c r="AP23" s="1091">
        <v>37280</v>
      </c>
      <c r="AQ23" s="1091"/>
      <c r="AR23" s="1091"/>
      <c r="AS23" s="1091"/>
      <c r="AT23" s="1091"/>
      <c r="AU23" s="1097"/>
      <c r="AV23" s="1097"/>
      <c r="AW23" s="1097"/>
      <c r="AX23" s="1097"/>
      <c r="AY23" s="1098"/>
      <c r="AZ23" s="1087" t="s">
        <v>112</v>
      </c>
      <c r="BA23" s="1088"/>
      <c r="BB23" s="1088"/>
      <c r="BC23" s="1088"/>
      <c r="BD23" s="1089"/>
      <c r="BE23" s="206"/>
      <c r="BF23" s="206"/>
      <c r="BG23" s="206"/>
      <c r="BH23" s="206"/>
      <c r="BI23" s="206"/>
      <c r="BJ23" s="206"/>
      <c r="BK23" s="206"/>
      <c r="BL23" s="206"/>
      <c r="BM23" s="206"/>
      <c r="BN23" s="206"/>
      <c r="BO23" s="206"/>
      <c r="BP23" s="206"/>
      <c r="BQ23" s="215">
        <v>17</v>
      </c>
      <c r="BR23" s="216"/>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7"/>
    </row>
    <row r="24" spans="1:131" s="208" customFormat="1" ht="26.25" customHeight="1" x14ac:dyDescent="0.2">
      <c r="A24" s="1086" t="s">
        <v>372</v>
      </c>
      <c r="B24" s="1086"/>
      <c r="C24" s="1086"/>
      <c r="D24" s="1086"/>
      <c r="E24" s="1086"/>
      <c r="F24" s="1086"/>
      <c r="G24" s="1086"/>
      <c r="H24" s="1086"/>
      <c r="I24" s="1086"/>
      <c r="J24" s="1086"/>
      <c r="K24" s="1086"/>
      <c r="L24" s="1086"/>
      <c r="M24" s="1086"/>
      <c r="N24" s="1086"/>
      <c r="O24" s="1086"/>
      <c r="P24" s="1086"/>
      <c r="Q24" s="1086"/>
      <c r="R24" s="1086"/>
      <c r="S24" s="1086"/>
      <c r="T24" s="1086"/>
      <c r="U24" s="1086"/>
      <c r="V24" s="1086"/>
      <c r="W24" s="1086"/>
      <c r="X24" s="1086"/>
      <c r="Y24" s="1086"/>
      <c r="Z24" s="1086"/>
      <c r="AA24" s="1086"/>
      <c r="AB24" s="1086"/>
      <c r="AC24" s="1086"/>
      <c r="AD24" s="1086"/>
      <c r="AE24" s="1086"/>
      <c r="AF24" s="1086"/>
      <c r="AG24" s="1086"/>
      <c r="AH24" s="1086"/>
      <c r="AI24" s="1086"/>
      <c r="AJ24" s="1086"/>
      <c r="AK24" s="1086"/>
      <c r="AL24" s="1086"/>
      <c r="AM24" s="1086"/>
      <c r="AN24" s="1086"/>
      <c r="AO24" s="1086"/>
      <c r="AP24" s="1086"/>
      <c r="AQ24" s="1086"/>
      <c r="AR24" s="1086"/>
      <c r="AS24" s="1086"/>
      <c r="AT24" s="1086"/>
      <c r="AU24" s="1086"/>
      <c r="AV24" s="1086"/>
      <c r="AW24" s="1086"/>
      <c r="AX24" s="1086"/>
      <c r="AY24" s="1086"/>
      <c r="AZ24" s="205"/>
      <c r="BA24" s="205"/>
      <c r="BB24" s="205"/>
      <c r="BC24" s="205"/>
      <c r="BD24" s="205"/>
      <c r="BE24" s="206"/>
      <c r="BF24" s="206"/>
      <c r="BG24" s="206"/>
      <c r="BH24" s="206"/>
      <c r="BI24" s="206"/>
      <c r="BJ24" s="206"/>
      <c r="BK24" s="206"/>
      <c r="BL24" s="206"/>
      <c r="BM24" s="206"/>
      <c r="BN24" s="206"/>
      <c r="BO24" s="206"/>
      <c r="BP24" s="206"/>
      <c r="BQ24" s="215">
        <v>18</v>
      </c>
      <c r="BR24" s="216"/>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7"/>
    </row>
    <row r="25" spans="1:131" s="200" customFormat="1" ht="26.25" customHeight="1" thickBot="1" x14ac:dyDescent="0.25">
      <c r="A25" s="1085" t="s">
        <v>373</v>
      </c>
      <c r="B25" s="1085"/>
      <c r="C25" s="1085"/>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5"/>
      <c r="AO25" s="1085"/>
      <c r="AP25" s="1085"/>
      <c r="AQ25" s="1085"/>
      <c r="AR25" s="1085"/>
      <c r="AS25" s="1085"/>
      <c r="AT25" s="1085"/>
      <c r="AU25" s="1085"/>
      <c r="AV25" s="1085"/>
      <c r="AW25" s="1085"/>
      <c r="AX25" s="1085"/>
      <c r="AY25" s="1085"/>
      <c r="AZ25" s="1085"/>
      <c r="BA25" s="1085"/>
      <c r="BB25" s="1085"/>
      <c r="BC25" s="1085"/>
      <c r="BD25" s="1085"/>
      <c r="BE25" s="1085"/>
      <c r="BF25" s="1085"/>
      <c r="BG25" s="1085"/>
      <c r="BH25" s="1085"/>
      <c r="BI25" s="1085"/>
      <c r="BJ25" s="205"/>
      <c r="BK25" s="205"/>
      <c r="BL25" s="205"/>
      <c r="BM25" s="205"/>
      <c r="BN25" s="205"/>
      <c r="BO25" s="218"/>
      <c r="BP25" s="218"/>
      <c r="BQ25" s="215">
        <v>19</v>
      </c>
      <c r="BR25" s="216"/>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9"/>
    </row>
    <row r="26" spans="1:131" s="200" customFormat="1" ht="26.25" customHeight="1" x14ac:dyDescent="0.2">
      <c r="A26" s="1018" t="s">
        <v>348</v>
      </c>
      <c r="B26" s="1019"/>
      <c r="C26" s="1019"/>
      <c r="D26" s="1019"/>
      <c r="E26" s="1019"/>
      <c r="F26" s="1019"/>
      <c r="G26" s="1019"/>
      <c r="H26" s="1019"/>
      <c r="I26" s="1019"/>
      <c r="J26" s="1019"/>
      <c r="K26" s="1019"/>
      <c r="L26" s="1019"/>
      <c r="M26" s="1019"/>
      <c r="N26" s="1019"/>
      <c r="O26" s="1019"/>
      <c r="P26" s="1020"/>
      <c r="Q26" s="1024" t="s">
        <v>374</v>
      </c>
      <c r="R26" s="1025"/>
      <c r="S26" s="1025"/>
      <c r="T26" s="1025"/>
      <c r="U26" s="1026"/>
      <c r="V26" s="1024" t="s">
        <v>375</v>
      </c>
      <c r="W26" s="1025"/>
      <c r="X26" s="1025"/>
      <c r="Y26" s="1025"/>
      <c r="Z26" s="1026"/>
      <c r="AA26" s="1024" t="s">
        <v>376</v>
      </c>
      <c r="AB26" s="1025"/>
      <c r="AC26" s="1025"/>
      <c r="AD26" s="1025"/>
      <c r="AE26" s="1025"/>
      <c r="AF26" s="1081" t="s">
        <v>377</v>
      </c>
      <c r="AG26" s="1031"/>
      <c r="AH26" s="1031"/>
      <c r="AI26" s="1031"/>
      <c r="AJ26" s="1082"/>
      <c r="AK26" s="1025" t="s">
        <v>378</v>
      </c>
      <c r="AL26" s="1025"/>
      <c r="AM26" s="1025"/>
      <c r="AN26" s="1025"/>
      <c r="AO26" s="1026"/>
      <c r="AP26" s="1024" t="s">
        <v>379</v>
      </c>
      <c r="AQ26" s="1025"/>
      <c r="AR26" s="1025"/>
      <c r="AS26" s="1025"/>
      <c r="AT26" s="1026"/>
      <c r="AU26" s="1024" t="s">
        <v>380</v>
      </c>
      <c r="AV26" s="1025"/>
      <c r="AW26" s="1025"/>
      <c r="AX26" s="1025"/>
      <c r="AY26" s="1026"/>
      <c r="AZ26" s="1024" t="s">
        <v>381</v>
      </c>
      <c r="BA26" s="1025"/>
      <c r="BB26" s="1025"/>
      <c r="BC26" s="1025"/>
      <c r="BD26" s="1026"/>
      <c r="BE26" s="1024" t="s">
        <v>355</v>
      </c>
      <c r="BF26" s="1025"/>
      <c r="BG26" s="1025"/>
      <c r="BH26" s="1025"/>
      <c r="BI26" s="1040"/>
      <c r="BJ26" s="205"/>
      <c r="BK26" s="205"/>
      <c r="BL26" s="205"/>
      <c r="BM26" s="205"/>
      <c r="BN26" s="205"/>
      <c r="BO26" s="218"/>
      <c r="BP26" s="218"/>
      <c r="BQ26" s="215">
        <v>20</v>
      </c>
      <c r="BR26" s="216"/>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9"/>
    </row>
    <row r="27" spans="1:131" s="200" customFormat="1" ht="26.25" customHeight="1" thickBot="1" x14ac:dyDescent="0.25">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3"/>
      <c r="AG27" s="1034"/>
      <c r="AH27" s="1034"/>
      <c r="AI27" s="1034"/>
      <c r="AJ27" s="1084"/>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5"/>
      <c r="BK27" s="205"/>
      <c r="BL27" s="205"/>
      <c r="BM27" s="205"/>
      <c r="BN27" s="205"/>
      <c r="BO27" s="218"/>
      <c r="BP27" s="218"/>
      <c r="BQ27" s="215">
        <v>21</v>
      </c>
      <c r="BR27" s="216"/>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9"/>
    </row>
    <row r="28" spans="1:131" s="200" customFormat="1" ht="26.25" customHeight="1" thickTop="1" x14ac:dyDescent="0.2">
      <c r="A28" s="219">
        <v>1</v>
      </c>
      <c r="B28" s="1071" t="s">
        <v>382</v>
      </c>
      <c r="C28" s="1072"/>
      <c r="D28" s="1072"/>
      <c r="E28" s="1072"/>
      <c r="F28" s="1072"/>
      <c r="G28" s="1072"/>
      <c r="H28" s="1072"/>
      <c r="I28" s="1072"/>
      <c r="J28" s="1072"/>
      <c r="K28" s="1072"/>
      <c r="L28" s="1072"/>
      <c r="M28" s="1072"/>
      <c r="N28" s="1072"/>
      <c r="O28" s="1072"/>
      <c r="P28" s="1073"/>
      <c r="Q28" s="1074">
        <v>6263</v>
      </c>
      <c r="R28" s="1075"/>
      <c r="S28" s="1075"/>
      <c r="T28" s="1075"/>
      <c r="U28" s="1075"/>
      <c r="V28" s="1075">
        <v>6173</v>
      </c>
      <c r="W28" s="1075"/>
      <c r="X28" s="1075"/>
      <c r="Y28" s="1075"/>
      <c r="Z28" s="1075"/>
      <c r="AA28" s="1075">
        <v>90</v>
      </c>
      <c r="AB28" s="1075"/>
      <c r="AC28" s="1075"/>
      <c r="AD28" s="1075"/>
      <c r="AE28" s="1076"/>
      <c r="AF28" s="1077">
        <v>90</v>
      </c>
      <c r="AG28" s="1075"/>
      <c r="AH28" s="1075"/>
      <c r="AI28" s="1075"/>
      <c r="AJ28" s="1078"/>
      <c r="AK28" s="1143" t="s">
        <v>485</v>
      </c>
      <c r="AL28" s="1079"/>
      <c r="AM28" s="1079"/>
      <c r="AN28" s="1079"/>
      <c r="AO28" s="1079"/>
      <c r="AP28" s="1079" t="s">
        <v>485</v>
      </c>
      <c r="AQ28" s="1079"/>
      <c r="AR28" s="1079"/>
      <c r="AS28" s="1079"/>
      <c r="AT28" s="1079"/>
      <c r="AU28" s="1079" t="s">
        <v>485</v>
      </c>
      <c r="AV28" s="1079"/>
      <c r="AW28" s="1079"/>
      <c r="AX28" s="1079"/>
      <c r="AY28" s="1079"/>
      <c r="AZ28" s="1080" t="s">
        <v>485</v>
      </c>
      <c r="BA28" s="1080"/>
      <c r="BB28" s="1080"/>
      <c r="BC28" s="1080"/>
      <c r="BD28" s="1080"/>
      <c r="BE28" s="1069"/>
      <c r="BF28" s="1069"/>
      <c r="BG28" s="1069"/>
      <c r="BH28" s="1069"/>
      <c r="BI28" s="1070"/>
      <c r="BJ28" s="205"/>
      <c r="BK28" s="205"/>
      <c r="BL28" s="205"/>
      <c r="BM28" s="205"/>
      <c r="BN28" s="205"/>
      <c r="BO28" s="218"/>
      <c r="BP28" s="218"/>
      <c r="BQ28" s="215">
        <v>22</v>
      </c>
      <c r="BR28" s="216"/>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9"/>
    </row>
    <row r="29" spans="1:131" s="200" customFormat="1" ht="26.25" customHeight="1" x14ac:dyDescent="0.2">
      <c r="A29" s="219">
        <v>2</v>
      </c>
      <c r="B29" s="1054" t="s">
        <v>383</v>
      </c>
      <c r="C29" s="1055"/>
      <c r="D29" s="1055"/>
      <c r="E29" s="1055"/>
      <c r="F29" s="1055"/>
      <c r="G29" s="1055"/>
      <c r="H29" s="1055"/>
      <c r="I29" s="1055"/>
      <c r="J29" s="1055"/>
      <c r="K29" s="1055"/>
      <c r="L29" s="1055"/>
      <c r="M29" s="1055"/>
      <c r="N29" s="1055"/>
      <c r="O29" s="1055"/>
      <c r="P29" s="1056"/>
      <c r="Q29" s="1065">
        <v>286</v>
      </c>
      <c r="R29" s="1066"/>
      <c r="S29" s="1066"/>
      <c r="T29" s="1066"/>
      <c r="U29" s="1066"/>
      <c r="V29" s="1066">
        <v>284</v>
      </c>
      <c r="W29" s="1066"/>
      <c r="X29" s="1066"/>
      <c r="Y29" s="1066"/>
      <c r="Z29" s="1066"/>
      <c r="AA29" s="1066">
        <v>2</v>
      </c>
      <c r="AB29" s="1066"/>
      <c r="AC29" s="1066"/>
      <c r="AD29" s="1066"/>
      <c r="AE29" s="1067"/>
      <c r="AF29" s="1060">
        <v>2</v>
      </c>
      <c r="AG29" s="1061"/>
      <c r="AH29" s="1061"/>
      <c r="AI29" s="1061"/>
      <c r="AJ29" s="1062"/>
      <c r="AK29" s="1006" t="s">
        <v>485</v>
      </c>
      <c r="AL29" s="989"/>
      <c r="AM29" s="989"/>
      <c r="AN29" s="989"/>
      <c r="AO29" s="989"/>
      <c r="AP29" s="989" t="s">
        <v>485</v>
      </c>
      <c r="AQ29" s="989"/>
      <c r="AR29" s="989"/>
      <c r="AS29" s="989"/>
      <c r="AT29" s="989"/>
      <c r="AU29" s="989" t="s">
        <v>485</v>
      </c>
      <c r="AV29" s="989"/>
      <c r="AW29" s="989"/>
      <c r="AX29" s="989"/>
      <c r="AY29" s="989"/>
      <c r="AZ29" s="1068" t="s">
        <v>485</v>
      </c>
      <c r="BA29" s="1068"/>
      <c r="BB29" s="1068"/>
      <c r="BC29" s="1068"/>
      <c r="BD29" s="1068"/>
      <c r="BE29" s="1049"/>
      <c r="BF29" s="1049"/>
      <c r="BG29" s="1049"/>
      <c r="BH29" s="1049"/>
      <c r="BI29" s="1050"/>
      <c r="BJ29" s="205"/>
      <c r="BK29" s="205"/>
      <c r="BL29" s="205"/>
      <c r="BM29" s="205"/>
      <c r="BN29" s="205"/>
      <c r="BO29" s="218"/>
      <c r="BP29" s="218"/>
      <c r="BQ29" s="215">
        <v>23</v>
      </c>
      <c r="BR29" s="216"/>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9"/>
    </row>
    <row r="30" spans="1:131" s="200" customFormat="1" ht="26.25" customHeight="1" x14ac:dyDescent="0.2">
      <c r="A30" s="219">
        <v>3</v>
      </c>
      <c r="B30" s="1054" t="s">
        <v>384</v>
      </c>
      <c r="C30" s="1055"/>
      <c r="D30" s="1055"/>
      <c r="E30" s="1055"/>
      <c r="F30" s="1055"/>
      <c r="G30" s="1055"/>
      <c r="H30" s="1055"/>
      <c r="I30" s="1055"/>
      <c r="J30" s="1055"/>
      <c r="K30" s="1055"/>
      <c r="L30" s="1055"/>
      <c r="M30" s="1055"/>
      <c r="N30" s="1055"/>
      <c r="O30" s="1055"/>
      <c r="P30" s="1056"/>
      <c r="Q30" s="1065">
        <v>616</v>
      </c>
      <c r="R30" s="1066"/>
      <c r="S30" s="1066"/>
      <c r="T30" s="1066"/>
      <c r="U30" s="1066"/>
      <c r="V30" s="1066">
        <v>598</v>
      </c>
      <c r="W30" s="1066"/>
      <c r="X30" s="1066"/>
      <c r="Y30" s="1066"/>
      <c r="Z30" s="1066"/>
      <c r="AA30" s="1066">
        <v>18</v>
      </c>
      <c r="AB30" s="1066"/>
      <c r="AC30" s="1066"/>
      <c r="AD30" s="1066"/>
      <c r="AE30" s="1067"/>
      <c r="AF30" s="1060">
        <v>18</v>
      </c>
      <c r="AG30" s="1061"/>
      <c r="AH30" s="1061"/>
      <c r="AI30" s="1061"/>
      <c r="AJ30" s="1062"/>
      <c r="AK30" s="1006" t="s">
        <v>485</v>
      </c>
      <c r="AL30" s="989"/>
      <c r="AM30" s="989"/>
      <c r="AN30" s="989"/>
      <c r="AO30" s="989"/>
      <c r="AP30" s="989" t="s">
        <v>485</v>
      </c>
      <c r="AQ30" s="989"/>
      <c r="AR30" s="989"/>
      <c r="AS30" s="989"/>
      <c r="AT30" s="989"/>
      <c r="AU30" s="989" t="s">
        <v>485</v>
      </c>
      <c r="AV30" s="989"/>
      <c r="AW30" s="989"/>
      <c r="AX30" s="989"/>
      <c r="AY30" s="989"/>
      <c r="AZ30" s="1068" t="s">
        <v>485</v>
      </c>
      <c r="BA30" s="1068"/>
      <c r="BB30" s="1068"/>
      <c r="BC30" s="1068"/>
      <c r="BD30" s="1068"/>
      <c r="BE30" s="1049"/>
      <c r="BF30" s="1049"/>
      <c r="BG30" s="1049"/>
      <c r="BH30" s="1049"/>
      <c r="BI30" s="1050"/>
      <c r="BJ30" s="205"/>
      <c r="BK30" s="205"/>
      <c r="BL30" s="205"/>
      <c r="BM30" s="205"/>
      <c r="BN30" s="205"/>
      <c r="BO30" s="218"/>
      <c r="BP30" s="218"/>
      <c r="BQ30" s="215">
        <v>24</v>
      </c>
      <c r="BR30" s="216"/>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9"/>
    </row>
    <row r="31" spans="1:131" s="200" customFormat="1" ht="26.25" customHeight="1" x14ac:dyDescent="0.2">
      <c r="A31" s="219">
        <v>4</v>
      </c>
      <c r="B31" s="1054" t="s">
        <v>385</v>
      </c>
      <c r="C31" s="1055"/>
      <c r="D31" s="1055"/>
      <c r="E31" s="1055"/>
      <c r="F31" s="1055"/>
      <c r="G31" s="1055"/>
      <c r="H31" s="1055"/>
      <c r="I31" s="1055"/>
      <c r="J31" s="1055"/>
      <c r="K31" s="1055"/>
      <c r="L31" s="1055"/>
      <c r="M31" s="1055"/>
      <c r="N31" s="1055"/>
      <c r="O31" s="1055"/>
      <c r="P31" s="1056"/>
      <c r="Q31" s="1065">
        <v>5681</v>
      </c>
      <c r="R31" s="1066"/>
      <c r="S31" s="1066"/>
      <c r="T31" s="1066"/>
      <c r="U31" s="1066"/>
      <c r="V31" s="1066">
        <v>5572</v>
      </c>
      <c r="W31" s="1066"/>
      <c r="X31" s="1066"/>
      <c r="Y31" s="1066"/>
      <c r="Z31" s="1066"/>
      <c r="AA31" s="1066">
        <v>109</v>
      </c>
      <c r="AB31" s="1066"/>
      <c r="AC31" s="1066"/>
      <c r="AD31" s="1066"/>
      <c r="AE31" s="1067"/>
      <c r="AF31" s="1060">
        <v>109</v>
      </c>
      <c r="AG31" s="1061"/>
      <c r="AH31" s="1061"/>
      <c r="AI31" s="1061"/>
      <c r="AJ31" s="1062"/>
      <c r="AK31" s="1006" t="s">
        <v>485</v>
      </c>
      <c r="AL31" s="989"/>
      <c r="AM31" s="989"/>
      <c r="AN31" s="989"/>
      <c r="AO31" s="989"/>
      <c r="AP31" s="989" t="s">
        <v>485</v>
      </c>
      <c r="AQ31" s="989"/>
      <c r="AR31" s="989"/>
      <c r="AS31" s="989"/>
      <c r="AT31" s="989"/>
      <c r="AU31" s="989" t="s">
        <v>485</v>
      </c>
      <c r="AV31" s="989"/>
      <c r="AW31" s="989"/>
      <c r="AX31" s="989"/>
      <c r="AY31" s="989"/>
      <c r="AZ31" s="1068" t="s">
        <v>485</v>
      </c>
      <c r="BA31" s="1068"/>
      <c r="BB31" s="1068"/>
      <c r="BC31" s="1068"/>
      <c r="BD31" s="1068"/>
      <c r="BE31" s="1049"/>
      <c r="BF31" s="1049"/>
      <c r="BG31" s="1049"/>
      <c r="BH31" s="1049"/>
      <c r="BI31" s="1050"/>
      <c r="BJ31" s="205"/>
      <c r="BK31" s="205"/>
      <c r="BL31" s="205"/>
      <c r="BM31" s="205"/>
      <c r="BN31" s="205"/>
      <c r="BO31" s="218"/>
      <c r="BP31" s="218"/>
      <c r="BQ31" s="215">
        <v>25</v>
      </c>
      <c r="BR31" s="216"/>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9"/>
    </row>
    <row r="32" spans="1:131" s="200" customFormat="1" ht="26.25" customHeight="1" x14ac:dyDescent="0.2">
      <c r="A32" s="219">
        <v>5</v>
      </c>
      <c r="B32" s="1054" t="s">
        <v>386</v>
      </c>
      <c r="C32" s="1055"/>
      <c r="D32" s="1055"/>
      <c r="E32" s="1055"/>
      <c r="F32" s="1055"/>
      <c r="G32" s="1055"/>
      <c r="H32" s="1055"/>
      <c r="I32" s="1055"/>
      <c r="J32" s="1055"/>
      <c r="K32" s="1055"/>
      <c r="L32" s="1055"/>
      <c r="M32" s="1055"/>
      <c r="N32" s="1055"/>
      <c r="O32" s="1055"/>
      <c r="P32" s="1056"/>
      <c r="Q32" s="1065">
        <v>675</v>
      </c>
      <c r="R32" s="1066"/>
      <c r="S32" s="1066"/>
      <c r="T32" s="1066"/>
      <c r="U32" s="1066"/>
      <c r="V32" s="1066">
        <v>674</v>
      </c>
      <c r="W32" s="1066"/>
      <c r="X32" s="1066"/>
      <c r="Y32" s="1066"/>
      <c r="Z32" s="1066"/>
      <c r="AA32" s="1066">
        <v>1</v>
      </c>
      <c r="AB32" s="1066"/>
      <c r="AC32" s="1066"/>
      <c r="AD32" s="1066"/>
      <c r="AE32" s="1067"/>
      <c r="AF32" s="1060">
        <v>849</v>
      </c>
      <c r="AG32" s="1061"/>
      <c r="AH32" s="1061"/>
      <c r="AI32" s="1061"/>
      <c r="AJ32" s="1062"/>
      <c r="AK32" s="1006">
        <v>58</v>
      </c>
      <c r="AL32" s="989"/>
      <c r="AM32" s="989"/>
      <c r="AN32" s="989"/>
      <c r="AO32" s="989"/>
      <c r="AP32" s="989">
        <v>2214</v>
      </c>
      <c r="AQ32" s="989"/>
      <c r="AR32" s="989"/>
      <c r="AS32" s="989"/>
      <c r="AT32" s="989"/>
      <c r="AU32" s="989">
        <v>1027</v>
      </c>
      <c r="AV32" s="989"/>
      <c r="AW32" s="989"/>
      <c r="AX32" s="989"/>
      <c r="AY32" s="989"/>
      <c r="AZ32" s="1068" t="s">
        <v>567</v>
      </c>
      <c r="BA32" s="1068"/>
      <c r="BB32" s="1068"/>
      <c r="BC32" s="1068"/>
      <c r="BD32" s="1068"/>
      <c r="BE32" s="1049" t="s">
        <v>387</v>
      </c>
      <c r="BF32" s="1049"/>
      <c r="BG32" s="1049"/>
      <c r="BH32" s="1049"/>
      <c r="BI32" s="1050"/>
      <c r="BJ32" s="205"/>
      <c r="BK32" s="205"/>
      <c r="BL32" s="205"/>
      <c r="BM32" s="205"/>
      <c r="BN32" s="205"/>
      <c r="BO32" s="218"/>
      <c r="BP32" s="218"/>
      <c r="BQ32" s="215">
        <v>26</v>
      </c>
      <c r="BR32" s="216"/>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9"/>
    </row>
    <row r="33" spans="1:131" s="200" customFormat="1" ht="26.25" customHeight="1" x14ac:dyDescent="0.2">
      <c r="A33" s="219">
        <v>6</v>
      </c>
      <c r="B33" s="1054" t="s">
        <v>388</v>
      </c>
      <c r="C33" s="1055"/>
      <c r="D33" s="1055"/>
      <c r="E33" s="1055"/>
      <c r="F33" s="1055"/>
      <c r="G33" s="1055"/>
      <c r="H33" s="1055"/>
      <c r="I33" s="1055"/>
      <c r="J33" s="1055"/>
      <c r="K33" s="1055"/>
      <c r="L33" s="1055"/>
      <c r="M33" s="1055"/>
      <c r="N33" s="1055"/>
      <c r="O33" s="1055"/>
      <c r="P33" s="1056"/>
      <c r="Q33" s="1065">
        <v>3530</v>
      </c>
      <c r="R33" s="1066"/>
      <c r="S33" s="1066"/>
      <c r="T33" s="1066"/>
      <c r="U33" s="1066"/>
      <c r="V33" s="1066">
        <v>3838</v>
      </c>
      <c r="W33" s="1066"/>
      <c r="X33" s="1066"/>
      <c r="Y33" s="1066"/>
      <c r="Z33" s="1066"/>
      <c r="AA33" s="1066">
        <v>-308</v>
      </c>
      <c r="AB33" s="1066"/>
      <c r="AC33" s="1066"/>
      <c r="AD33" s="1066"/>
      <c r="AE33" s="1067"/>
      <c r="AF33" s="1060">
        <v>1734</v>
      </c>
      <c r="AG33" s="1061"/>
      <c r="AH33" s="1061"/>
      <c r="AI33" s="1061"/>
      <c r="AJ33" s="1062"/>
      <c r="AK33" s="1006">
        <v>425</v>
      </c>
      <c r="AL33" s="989"/>
      <c r="AM33" s="989"/>
      <c r="AN33" s="989"/>
      <c r="AO33" s="989"/>
      <c r="AP33" s="989">
        <v>5512</v>
      </c>
      <c r="AQ33" s="989"/>
      <c r="AR33" s="989"/>
      <c r="AS33" s="989"/>
      <c r="AT33" s="989"/>
      <c r="AU33" s="989">
        <v>3803</v>
      </c>
      <c r="AV33" s="989"/>
      <c r="AW33" s="989"/>
      <c r="AX33" s="989"/>
      <c r="AY33" s="989"/>
      <c r="AZ33" s="1068" t="s">
        <v>567</v>
      </c>
      <c r="BA33" s="1068"/>
      <c r="BB33" s="1068"/>
      <c r="BC33" s="1068"/>
      <c r="BD33" s="1068"/>
      <c r="BE33" s="1049" t="s">
        <v>387</v>
      </c>
      <c r="BF33" s="1049"/>
      <c r="BG33" s="1049"/>
      <c r="BH33" s="1049"/>
      <c r="BI33" s="1050"/>
      <c r="BJ33" s="205"/>
      <c r="BK33" s="205"/>
      <c r="BL33" s="205"/>
      <c r="BM33" s="205"/>
      <c r="BN33" s="205"/>
      <c r="BO33" s="218"/>
      <c r="BP33" s="218"/>
      <c r="BQ33" s="215">
        <v>27</v>
      </c>
      <c r="BR33" s="216"/>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9"/>
    </row>
    <row r="34" spans="1:131" s="200" customFormat="1" ht="26.25" customHeight="1" x14ac:dyDescent="0.2">
      <c r="A34" s="219">
        <v>7</v>
      </c>
      <c r="B34" s="1054" t="s">
        <v>389</v>
      </c>
      <c r="C34" s="1055"/>
      <c r="D34" s="1055"/>
      <c r="E34" s="1055"/>
      <c r="F34" s="1055"/>
      <c r="G34" s="1055"/>
      <c r="H34" s="1055"/>
      <c r="I34" s="1055"/>
      <c r="J34" s="1055"/>
      <c r="K34" s="1055"/>
      <c r="L34" s="1055"/>
      <c r="M34" s="1055"/>
      <c r="N34" s="1055"/>
      <c r="O34" s="1055"/>
      <c r="P34" s="1056"/>
      <c r="Q34" s="1065">
        <v>491</v>
      </c>
      <c r="R34" s="1066"/>
      <c r="S34" s="1066"/>
      <c r="T34" s="1066"/>
      <c r="U34" s="1066"/>
      <c r="V34" s="1066">
        <v>486</v>
      </c>
      <c r="W34" s="1066"/>
      <c r="X34" s="1066"/>
      <c r="Y34" s="1066"/>
      <c r="Z34" s="1066"/>
      <c r="AA34" s="1066">
        <v>5</v>
      </c>
      <c r="AB34" s="1066"/>
      <c r="AC34" s="1066"/>
      <c r="AD34" s="1066"/>
      <c r="AE34" s="1067"/>
      <c r="AF34" s="1060">
        <v>65</v>
      </c>
      <c r="AG34" s="1061"/>
      <c r="AH34" s="1061"/>
      <c r="AI34" s="1061"/>
      <c r="AJ34" s="1062"/>
      <c r="AK34" s="1006">
        <v>66</v>
      </c>
      <c r="AL34" s="989"/>
      <c r="AM34" s="989"/>
      <c r="AN34" s="989"/>
      <c r="AO34" s="989"/>
      <c r="AP34" s="989">
        <v>483</v>
      </c>
      <c r="AQ34" s="989"/>
      <c r="AR34" s="989"/>
      <c r="AS34" s="989"/>
      <c r="AT34" s="989"/>
      <c r="AU34" s="989">
        <v>254</v>
      </c>
      <c r="AV34" s="989"/>
      <c r="AW34" s="989"/>
      <c r="AX34" s="989"/>
      <c r="AY34" s="989"/>
      <c r="AZ34" s="1068" t="s">
        <v>568</v>
      </c>
      <c r="BA34" s="1068"/>
      <c r="BB34" s="1068"/>
      <c r="BC34" s="1068"/>
      <c r="BD34" s="1068"/>
      <c r="BE34" s="1049" t="s">
        <v>387</v>
      </c>
      <c r="BF34" s="1049"/>
      <c r="BG34" s="1049"/>
      <c r="BH34" s="1049"/>
      <c r="BI34" s="1050"/>
      <c r="BJ34" s="205"/>
      <c r="BK34" s="205"/>
      <c r="BL34" s="205"/>
      <c r="BM34" s="205"/>
      <c r="BN34" s="205"/>
      <c r="BO34" s="218"/>
      <c r="BP34" s="218"/>
      <c r="BQ34" s="215">
        <v>28</v>
      </c>
      <c r="BR34" s="216"/>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9"/>
    </row>
    <row r="35" spans="1:131" s="200" customFormat="1" ht="26.25" customHeight="1" x14ac:dyDescent="0.2">
      <c r="A35" s="219">
        <v>8</v>
      </c>
      <c r="B35" s="1054" t="s">
        <v>390</v>
      </c>
      <c r="C35" s="1055"/>
      <c r="D35" s="1055"/>
      <c r="E35" s="1055"/>
      <c r="F35" s="1055"/>
      <c r="G35" s="1055"/>
      <c r="H35" s="1055"/>
      <c r="I35" s="1055"/>
      <c r="J35" s="1055"/>
      <c r="K35" s="1055"/>
      <c r="L35" s="1055"/>
      <c r="M35" s="1055"/>
      <c r="N35" s="1055"/>
      <c r="O35" s="1055"/>
      <c r="P35" s="1056"/>
      <c r="Q35" s="1065">
        <v>154</v>
      </c>
      <c r="R35" s="1066"/>
      <c r="S35" s="1066"/>
      <c r="T35" s="1066"/>
      <c r="U35" s="1066"/>
      <c r="V35" s="1066">
        <v>139</v>
      </c>
      <c r="W35" s="1066"/>
      <c r="X35" s="1066"/>
      <c r="Y35" s="1066"/>
      <c r="Z35" s="1066"/>
      <c r="AA35" s="1066">
        <v>15</v>
      </c>
      <c r="AB35" s="1066"/>
      <c r="AC35" s="1066"/>
      <c r="AD35" s="1066"/>
      <c r="AE35" s="1067"/>
      <c r="AF35" s="1060">
        <v>15</v>
      </c>
      <c r="AG35" s="1061"/>
      <c r="AH35" s="1061"/>
      <c r="AI35" s="1061"/>
      <c r="AJ35" s="1062"/>
      <c r="AK35" s="1006">
        <v>41</v>
      </c>
      <c r="AL35" s="989"/>
      <c r="AM35" s="989"/>
      <c r="AN35" s="989"/>
      <c r="AO35" s="989"/>
      <c r="AP35" s="989">
        <v>180</v>
      </c>
      <c r="AQ35" s="989"/>
      <c r="AR35" s="989"/>
      <c r="AS35" s="989"/>
      <c r="AT35" s="989"/>
      <c r="AU35" s="989">
        <v>84</v>
      </c>
      <c r="AV35" s="989"/>
      <c r="AW35" s="989"/>
      <c r="AX35" s="989"/>
      <c r="AY35" s="989"/>
      <c r="AZ35" s="1068" t="s">
        <v>567</v>
      </c>
      <c r="BA35" s="1068"/>
      <c r="BB35" s="1068"/>
      <c r="BC35" s="1068"/>
      <c r="BD35" s="1068"/>
      <c r="BE35" s="1049" t="s">
        <v>391</v>
      </c>
      <c r="BF35" s="1049"/>
      <c r="BG35" s="1049"/>
      <c r="BH35" s="1049"/>
      <c r="BI35" s="1050"/>
      <c r="BJ35" s="205"/>
      <c r="BK35" s="205"/>
      <c r="BL35" s="205"/>
      <c r="BM35" s="205"/>
      <c r="BN35" s="205"/>
      <c r="BO35" s="218"/>
      <c r="BP35" s="218"/>
      <c r="BQ35" s="215">
        <v>29</v>
      </c>
      <c r="BR35" s="216"/>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9"/>
    </row>
    <row r="36" spans="1:131" s="200" customFormat="1" ht="26.25" customHeight="1" x14ac:dyDescent="0.2">
      <c r="A36" s="219">
        <v>9</v>
      </c>
      <c r="B36" s="1054" t="s">
        <v>392</v>
      </c>
      <c r="C36" s="1055"/>
      <c r="D36" s="1055"/>
      <c r="E36" s="1055"/>
      <c r="F36" s="1055"/>
      <c r="G36" s="1055"/>
      <c r="H36" s="1055"/>
      <c r="I36" s="1055"/>
      <c r="J36" s="1055"/>
      <c r="K36" s="1055"/>
      <c r="L36" s="1055"/>
      <c r="M36" s="1055"/>
      <c r="N36" s="1055"/>
      <c r="O36" s="1055"/>
      <c r="P36" s="1056"/>
      <c r="Q36" s="1065">
        <v>385</v>
      </c>
      <c r="R36" s="1066"/>
      <c r="S36" s="1066"/>
      <c r="T36" s="1066"/>
      <c r="U36" s="1066"/>
      <c r="V36" s="1066">
        <v>383</v>
      </c>
      <c r="W36" s="1066"/>
      <c r="X36" s="1066"/>
      <c r="Y36" s="1066"/>
      <c r="Z36" s="1066"/>
      <c r="AA36" s="1066">
        <v>1</v>
      </c>
      <c r="AB36" s="1066"/>
      <c r="AC36" s="1066"/>
      <c r="AD36" s="1066"/>
      <c r="AE36" s="1067"/>
      <c r="AF36" s="1060">
        <v>1</v>
      </c>
      <c r="AG36" s="1061"/>
      <c r="AH36" s="1061"/>
      <c r="AI36" s="1061"/>
      <c r="AJ36" s="1062"/>
      <c r="AK36" s="1006">
        <v>309</v>
      </c>
      <c r="AL36" s="989"/>
      <c r="AM36" s="989"/>
      <c r="AN36" s="989"/>
      <c r="AO36" s="989"/>
      <c r="AP36" s="989">
        <v>2084</v>
      </c>
      <c r="AQ36" s="989"/>
      <c r="AR36" s="989"/>
      <c r="AS36" s="989"/>
      <c r="AT36" s="989"/>
      <c r="AU36" s="989">
        <v>1715</v>
      </c>
      <c r="AV36" s="989"/>
      <c r="AW36" s="989"/>
      <c r="AX36" s="989"/>
      <c r="AY36" s="989"/>
      <c r="AZ36" s="1068" t="s">
        <v>567</v>
      </c>
      <c r="BA36" s="1068"/>
      <c r="BB36" s="1068"/>
      <c r="BC36" s="1068"/>
      <c r="BD36" s="1068"/>
      <c r="BE36" s="1049" t="s">
        <v>391</v>
      </c>
      <c r="BF36" s="1049"/>
      <c r="BG36" s="1049"/>
      <c r="BH36" s="1049"/>
      <c r="BI36" s="1050"/>
      <c r="BJ36" s="205"/>
      <c r="BK36" s="205"/>
      <c r="BL36" s="205"/>
      <c r="BM36" s="205"/>
      <c r="BN36" s="205"/>
      <c r="BO36" s="218"/>
      <c r="BP36" s="218"/>
      <c r="BQ36" s="215">
        <v>30</v>
      </c>
      <c r="BR36" s="216"/>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9"/>
    </row>
    <row r="37" spans="1:131" s="200" customFormat="1" ht="26.25" customHeight="1" x14ac:dyDescent="0.2">
      <c r="A37" s="219">
        <v>10</v>
      </c>
      <c r="B37" s="1054" t="s">
        <v>393</v>
      </c>
      <c r="C37" s="1055"/>
      <c r="D37" s="1055"/>
      <c r="E37" s="1055"/>
      <c r="F37" s="1055"/>
      <c r="G37" s="1055"/>
      <c r="H37" s="1055"/>
      <c r="I37" s="1055"/>
      <c r="J37" s="1055"/>
      <c r="K37" s="1055"/>
      <c r="L37" s="1055"/>
      <c r="M37" s="1055"/>
      <c r="N37" s="1055"/>
      <c r="O37" s="1055"/>
      <c r="P37" s="1056"/>
      <c r="Q37" s="1065">
        <v>721</v>
      </c>
      <c r="R37" s="1066"/>
      <c r="S37" s="1066"/>
      <c r="T37" s="1066"/>
      <c r="U37" s="1066"/>
      <c r="V37" s="1066">
        <v>720</v>
      </c>
      <c r="W37" s="1066"/>
      <c r="X37" s="1066"/>
      <c r="Y37" s="1066"/>
      <c r="Z37" s="1066"/>
      <c r="AA37" s="1066">
        <v>1</v>
      </c>
      <c r="AB37" s="1066"/>
      <c r="AC37" s="1066"/>
      <c r="AD37" s="1066"/>
      <c r="AE37" s="1067"/>
      <c r="AF37" s="1060">
        <v>1</v>
      </c>
      <c r="AG37" s="1061"/>
      <c r="AH37" s="1061"/>
      <c r="AI37" s="1061"/>
      <c r="AJ37" s="1062"/>
      <c r="AK37" s="1006">
        <v>431</v>
      </c>
      <c r="AL37" s="989"/>
      <c r="AM37" s="989"/>
      <c r="AN37" s="989"/>
      <c r="AO37" s="989"/>
      <c r="AP37" s="989">
        <v>3316</v>
      </c>
      <c r="AQ37" s="989"/>
      <c r="AR37" s="989"/>
      <c r="AS37" s="989"/>
      <c r="AT37" s="989"/>
      <c r="AU37" s="989">
        <v>3074</v>
      </c>
      <c r="AV37" s="989"/>
      <c r="AW37" s="989"/>
      <c r="AX37" s="989"/>
      <c r="AY37" s="989"/>
      <c r="AZ37" s="1068" t="s">
        <v>568</v>
      </c>
      <c r="BA37" s="1068"/>
      <c r="BB37" s="1068"/>
      <c r="BC37" s="1068"/>
      <c r="BD37" s="1068"/>
      <c r="BE37" s="1049" t="s">
        <v>391</v>
      </c>
      <c r="BF37" s="1049"/>
      <c r="BG37" s="1049"/>
      <c r="BH37" s="1049"/>
      <c r="BI37" s="1050"/>
      <c r="BJ37" s="205"/>
      <c r="BK37" s="205"/>
      <c r="BL37" s="205"/>
      <c r="BM37" s="205"/>
      <c r="BN37" s="205"/>
      <c r="BO37" s="218"/>
      <c r="BP37" s="218"/>
      <c r="BQ37" s="215">
        <v>31</v>
      </c>
      <c r="BR37" s="216"/>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9"/>
    </row>
    <row r="38" spans="1:131" s="200" customFormat="1" ht="26.25" customHeight="1" x14ac:dyDescent="0.2">
      <c r="A38" s="219">
        <v>11</v>
      </c>
      <c r="B38" s="1054"/>
      <c r="C38" s="1055"/>
      <c r="D38" s="1055"/>
      <c r="E38" s="1055"/>
      <c r="F38" s="1055"/>
      <c r="G38" s="1055"/>
      <c r="H38" s="1055"/>
      <c r="I38" s="1055"/>
      <c r="J38" s="1055"/>
      <c r="K38" s="1055"/>
      <c r="L38" s="1055"/>
      <c r="M38" s="1055"/>
      <c r="N38" s="1055"/>
      <c r="O38" s="1055"/>
      <c r="P38" s="1056"/>
      <c r="Q38" s="1065"/>
      <c r="R38" s="1066"/>
      <c r="S38" s="1066"/>
      <c r="T38" s="1066"/>
      <c r="U38" s="1066"/>
      <c r="V38" s="1066"/>
      <c r="W38" s="1066"/>
      <c r="X38" s="1066"/>
      <c r="Y38" s="1066"/>
      <c r="Z38" s="1066"/>
      <c r="AA38" s="1066"/>
      <c r="AB38" s="1066"/>
      <c r="AC38" s="1066"/>
      <c r="AD38" s="1066"/>
      <c r="AE38" s="1067"/>
      <c r="AF38" s="1060"/>
      <c r="AG38" s="1061"/>
      <c r="AH38" s="1061"/>
      <c r="AI38" s="1061"/>
      <c r="AJ38" s="1062"/>
      <c r="AK38" s="1006"/>
      <c r="AL38" s="989"/>
      <c r="AM38" s="989"/>
      <c r="AN38" s="989"/>
      <c r="AO38" s="989"/>
      <c r="AP38" s="989"/>
      <c r="AQ38" s="989"/>
      <c r="AR38" s="989"/>
      <c r="AS38" s="989"/>
      <c r="AT38" s="989"/>
      <c r="AU38" s="989"/>
      <c r="AV38" s="989"/>
      <c r="AW38" s="989"/>
      <c r="AX38" s="989"/>
      <c r="AY38" s="989"/>
      <c r="AZ38" s="1068"/>
      <c r="BA38" s="1068"/>
      <c r="BB38" s="1068"/>
      <c r="BC38" s="1068"/>
      <c r="BD38" s="1068"/>
      <c r="BE38" s="1049"/>
      <c r="BF38" s="1049"/>
      <c r="BG38" s="1049"/>
      <c r="BH38" s="1049"/>
      <c r="BI38" s="1050"/>
      <c r="BJ38" s="205"/>
      <c r="BK38" s="205"/>
      <c r="BL38" s="205"/>
      <c r="BM38" s="205"/>
      <c r="BN38" s="205"/>
      <c r="BO38" s="218"/>
      <c r="BP38" s="218"/>
      <c r="BQ38" s="215">
        <v>32</v>
      </c>
      <c r="BR38" s="216"/>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9"/>
    </row>
    <row r="39" spans="1:131" s="200" customFormat="1" ht="26.25" customHeight="1" x14ac:dyDescent="0.2">
      <c r="A39" s="219">
        <v>12</v>
      </c>
      <c r="B39" s="1054"/>
      <c r="C39" s="1055"/>
      <c r="D39" s="1055"/>
      <c r="E39" s="1055"/>
      <c r="F39" s="1055"/>
      <c r="G39" s="1055"/>
      <c r="H39" s="1055"/>
      <c r="I39" s="1055"/>
      <c r="J39" s="1055"/>
      <c r="K39" s="1055"/>
      <c r="L39" s="1055"/>
      <c r="M39" s="1055"/>
      <c r="N39" s="1055"/>
      <c r="O39" s="1055"/>
      <c r="P39" s="1056"/>
      <c r="Q39" s="1065"/>
      <c r="R39" s="1066"/>
      <c r="S39" s="1066"/>
      <c r="T39" s="1066"/>
      <c r="U39" s="1066"/>
      <c r="V39" s="1066"/>
      <c r="W39" s="1066"/>
      <c r="X39" s="1066"/>
      <c r="Y39" s="1066"/>
      <c r="Z39" s="1066"/>
      <c r="AA39" s="1066"/>
      <c r="AB39" s="1066"/>
      <c r="AC39" s="1066"/>
      <c r="AD39" s="1066"/>
      <c r="AE39" s="1067"/>
      <c r="AF39" s="1060"/>
      <c r="AG39" s="1061"/>
      <c r="AH39" s="1061"/>
      <c r="AI39" s="1061"/>
      <c r="AJ39" s="1062"/>
      <c r="AK39" s="1006"/>
      <c r="AL39" s="989"/>
      <c r="AM39" s="989"/>
      <c r="AN39" s="989"/>
      <c r="AO39" s="989"/>
      <c r="AP39" s="989"/>
      <c r="AQ39" s="989"/>
      <c r="AR39" s="989"/>
      <c r="AS39" s="989"/>
      <c r="AT39" s="989"/>
      <c r="AU39" s="989"/>
      <c r="AV39" s="989"/>
      <c r="AW39" s="989"/>
      <c r="AX39" s="989"/>
      <c r="AY39" s="989"/>
      <c r="AZ39" s="1068"/>
      <c r="BA39" s="1068"/>
      <c r="BB39" s="1068"/>
      <c r="BC39" s="1068"/>
      <c r="BD39" s="1068"/>
      <c r="BE39" s="1049"/>
      <c r="BF39" s="1049"/>
      <c r="BG39" s="1049"/>
      <c r="BH39" s="1049"/>
      <c r="BI39" s="1050"/>
      <c r="BJ39" s="205"/>
      <c r="BK39" s="205"/>
      <c r="BL39" s="205"/>
      <c r="BM39" s="205"/>
      <c r="BN39" s="205"/>
      <c r="BO39" s="218"/>
      <c r="BP39" s="218"/>
      <c r="BQ39" s="215">
        <v>33</v>
      </c>
      <c r="BR39" s="216"/>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9"/>
    </row>
    <row r="40" spans="1:131" s="200" customFormat="1" ht="26.25" customHeight="1" x14ac:dyDescent="0.2">
      <c r="A40" s="214">
        <v>13</v>
      </c>
      <c r="B40" s="1054"/>
      <c r="C40" s="1055"/>
      <c r="D40" s="1055"/>
      <c r="E40" s="1055"/>
      <c r="F40" s="1055"/>
      <c r="G40" s="1055"/>
      <c r="H40" s="1055"/>
      <c r="I40" s="1055"/>
      <c r="J40" s="1055"/>
      <c r="K40" s="1055"/>
      <c r="L40" s="1055"/>
      <c r="M40" s="1055"/>
      <c r="N40" s="1055"/>
      <c r="O40" s="1055"/>
      <c r="P40" s="1056"/>
      <c r="Q40" s="1065"/>
      <c r="R40" s="1066"/>
      <c r="S40" s="1066"/>
      <c r="T40" s="1066"/>
      <c r="U40" s="1066"/>
      <c r="V40" s="1066"/>
      <c r="W40" s="1066"/>
      <c r="X40" s="1066"/>
      <c r="Y40" s="1066"/>
      <c r="Z40" s="1066"/>
      <c r="AA40" s="1066"/>
      <c r="AB40" s="1066"/>
      <c r="AC40" s="1066"/>
      <c r="AD40" s="1066"/>
      <c r="AE40" s="1067"/>
      <c r="AF40" s="1060"/>
      <c r="AG40" s="1061"/>
      <c r="AH40" s="1061"/>
      <c r="AI40" s="1061"/>
      <c r="AJ40" s="1062"/>
      <c r="AK40" s="1006"/>
      <c r="AL40" s="989"/>
      <c r="AM40" s="989"/>
      <c r="AN40" s="989"/>
      <c r="AO40" s="989"/>
      <c r="AP40" s="989"/>
      <c r="AQ40" s="989"/>
      <c r="AR40" s="989"/>
      <c r="AS40" s="989"/>
      <c r="AT40" s="989"/>
      <c r="AU40" s="989"/>
      <c r="AV40" s="989"/>
      <c r="AW40" s="989"/>
      <c r="AX40" s="989"/>
      <c r="AY40" s="989"/>
      <c r="AZ40" s="1068"/>
      <c r="BA40" s="1068"/>
      <c r="BB40" s="1068"/>
      <c r="BC40" s="1068"/>
      <c r="BD40" s="1068"/>
      <c r="BE40" s="1049"/>
      <c r="BF40" s="1049"/>
      <c r="BG40" s="1049"/>
      <c r="BH40" s="1049"/>
      <c r="BI40" s="1050"/>
      <c r="BJ40" s="205"/>
      <c r="BK40" s="205"/>
      <c r="BL40" s="205"/>
      <c r="BM40" s="205"/>
      <c r="BN40" s="205"/>
      <c r="BO40" s="218"/>
      <c r="BP40" s="218"/>
      <c r="BQ40" s="215">
        <v>34</v>
      </c>
      <c r="BR40" s="216"/>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9"/>
    </row>
    <row r="41" spans="1:131" s="200" customFormat="1" ht="26.25" customHeight="1" x14ac:dyDescent="0.2">
      <c r="A41" s="214">
        <v>14</v>
      </c>
      <c r="B41" s="1054"/>
      <c r="C41" s="1055"/>
      <c r="D41" s="1055"/>
      <c r="E41" s="1055"/>
      <c r="F41" s="1055"/>
      <c r="G41" s="1055"/>
      <c r="H41" s="1055"/>
      <c r="I41" s="1055"/>
      <c r="J41" s="1055"/>
      <c r="K41" s="1055"/>
      <c r="L41" s="1055"/>
      <c r="M41" s="1055"/>
      <c r="N41" s="1055"/>
      <c r="O41" s="1055"/>
      <c r="P41" s="1056"/>
      <c r="Q41" s="1065"/>
      <c r="R41" s="1066"/>
      <c r="S41" s="1066"/>
      <c r="T41" s="1066"/>
      <c r="U41" s="1066"/>
      <c r="V41" s="1066"/>
      <c r="W41" s="1066"/>
      <c r="X41" s="1066"/>
      <c r="Y41" s="1066"/>
      <c r="Z41" s="1066"/>
      <c r="AA41" s="1066"/>
      <c r="AB41" s="1066"/>
      <c r="AC41" s="1066"/>
      <c r="AD41" s="1066"/>
      <c r="AE41" s="1067"/>
      <c r="AF41" s="1060"/>
      <c r="AG41" s="1061"/>
      <c r="AH41" s="1061"/>
      <c r="AI41" s="1061"/>
      <c r="AJ41" s="1062"/>
      <c r="AK41" s="1006"/>
      <c r="AL41" s="989"/>
      <c r="AM41" s="989"/>
      <c r="AN41" s="989"/>
      <c r="AO41" s="989"/>
      <c r="AP41" s="989"/>
      <c r="AQ41" s="989"/>
      <c r="AR41" s="989"/>
      <c r="AS41" s="989"/>
      <c r="AT41" s="989"/>
      <c r="AU41" s="989"/>
      <c r="AV41" s="989"/>
      <c r="AW41" s="989"/>
      <c r="AX41" s="989"/>
      <c r="AY41" s="989"/>
      <c r="AZ41" s="1068"/>
      <c r="BA41" s="1068"/>
      <c r="BB41" s="1068"/>
      <c r="BC41" s="1068"/>
      <c r="BD41" s="1068"/>
      <c r="BE41" s="1049"/>
      <c r="BF41" s="1049"/>
      <c r="BG41" s="1049"/>
      <c r="BH41" s="1049"/>
      <c r="BI41" s="1050"/>
      <c r="BJ41" s="205"/>
      <c r="BK41" s="205"/>
      <c r="BL41" s="205"/>
      <c r="BM41" s="205"/>
      <c r="BN41" s="205"/>
      <c r="BO41" s="218"/>
      <c r="BP41" s="218"/>
      <c r="BQ41" s="215">
        <v>35</v>
      </c>
      <c r="BR41" s="216"/>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9"/>
    </row>
    <row r="42" spans="1:131" s="200" customFormat="1" ht="26.25" customHeight="1" x14ac:dyDescent="0.2">
      <c r="A42" s="214">
        <v>15</v>
      </c>
      <c r="B42" s="1054"/>
      <c r="C42" s="1055"/>
      <c r="D42" s="1055"/>
      <c r="E42" s="1055"/>
      <c r="F42" s="1055"/>
      <c r="G42" s="1055"/>
      <c r="H42" s="1055"/>
      <c r="I42" s="1055"/>
      <c r="J42" s="1055"/>
      <c r="K42" s="1055"/>
      <c r="L42" s="1055"/>
      <c r="M42" s="1055"/>
      <c r="N42" s="1055"/>
      <c r="O42" s="1055"/>
      <c r="P42" s="1056"/>
      <c r="Q42" s="1065"/>
      <c r="R42" s="1066"/>
      <c r="S42" s="1066"/>
      <c r="T42" s="1066"/>
      <c r="U42" s="1066"/>
      <c r="V42" s="1066"/>
      <c r="W42" s="1066"/>
      <c r="X42" s="1066"/>
      <c r="Y42" s="1066"/>
      <c r="Z42" s="1066"/>
      <c r="AA42" s="1066"/>
      <c r="AB42" s="1066"/>
      <c r="AC42" s="1066"/>
      <c r="AD42" s="1066"/>
      <c r="AE42" s="1067"/>
      <c r="AF42" s="1060"/>
      <c r="AG42" s="1061"/>
      <c r="AH42" s="1061"/>
      <c r="AI42" s="1061"/>
      <c r="AJ42" s="1062"/>
      <c r="AK42" s="1006"/>
      <c r="AL42" s="989"/>
      <c r="AM42" s="989"/>
      <c r="AN42" s="989"/>
      <c r="AO42" s="989"/>
      <c r="AP42" s="989"/>
      <c r="AQ42" s="989"/>
      <c r="AR42" s="989"/>
      <c r="AS42" s="989"/>
      <c r="AT42" s="989"/>
      <c r="AU42" s="989"/>
      <c r="AV42" s="989"/>
      <c r="AW42" s="989"/>
      <c r="AX42" s="989"/>
      <c r="AY42" s="989"/>
      <c r="AZ42" s="1068"/>
      <c r="BA42" s="1068"/>
      <c r="BB42" s="1068"/>
      <c r="BC42" s="1068"/>
      <c r="BD42" s="1068"/>
      <c r="BE42" s="1049"/>
      <c r="BF42" s="1049"/>
      <c r="BG42" s="1049"/>
      <c r="BH42" s="1049"/>
      <c r="BI42" s="1050"/>
      <c r="BJ42" s="205"/>
      <c r="BK42" s="205"/>
      <c r="BL42" s="205"/>
      <c r="BM42" s="205"/>
      <c r="BN42" s="205"/>
      <c r="BO42" s="218"/>
      <c r="BP42" s="218"/>
      <c r="BQ42" s="215">
        <v>36</v>
      </c>
      <c r="BR42" s="216"/>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9"/>
    </row>
    <row r="43" spans="1:131" s="200" customFormat="1" ht="26.25" customHeight="1" x14ac:dyDescent="0.2">
      <c r="A43" s="214">
        <v>16</v>
      </c>
      <c r="B43" s="1054"/>
      <c r="C43" s="1055"/>
      <c r="D43" s="1055"/>
      <c r="E43" s="1055"/>
      <c r="F43" s="1055"/>
      <c r="G43" s="1055"/>
      <c r="H43" s="1055"/>
      <c r="I43" s="1055"/>
      <c r="J43" s="1055"/>
      <c r="K43" s="1055"/>
      <c r="L43" s="1055"/>
      <c r="M43" s="1055"/>
      <c r="N43" s="1055"/>
      <c r="O43" s="1055"/>
      <c r="P43" s="1056"/>
      <c r="Q43" s="1065"/>
      <c r="R43" s="1066"/>
      <c r="S43" s="1066"/>
      <c r="T43" s="1066"/>
      <c r="U43" s="1066"/>
      <c r="V43" s="1066"/>
      <c r="W43" s="1066"/>
      <c r="X43" s="1066"/>
      <c r="Y43" s="1066"/>
      <c r="Z43" s="1066"/>
      <c r="AA43" s="1066"/>
      <c r="AB43" s="1066"/>
      <c r="AC43" s="1066"/>
      <c r="AD43" s="1066"/>
      <c r="AE43" s="1067"/>
      <c r="AF43" s="1060"/>
      <c r="AG43" s="1061"/>
      <c r="AH43" s="1061"/>
      <c r="AI43" s="1061"/>
      <c r="AJ43" s="1062"/>
      <c r="AK43" s="1006"/>
      <c r="AL43" s="989"/>
      <c r="AM43" s="989"/>
      <c r="AN43" s="989"/>
      <c r="AO43" s="989"/>
      <c r="AP43" s="989"/>
      <c r="AQ43" s="989"/>
      <c r="AR43" s="989"/>
      <c r="AS43" s="989"/>
      <c r="AT43" s="989"/>
      <c r="AU43" s="989"/>
      <c r="AV43" s="989"/>
      <c r="AW43" s="989"/>
      <c r="AX43" s="989"/>
      <c r="AY43" s="989"/>
      <c r="AZ43" s="1068"/>
      <c r="BA43" s="1068"/>
      <c r="BB43" s="1068"/>
      <c r="BC43" s="1068"/>
      <c r="BD43" s="1068"/>
      <c r="BE43" s="1049"/>
      <c r="BF43" s="1049"/>
      <c r="BG43" s="1049"/>
      <c r="BH43" s="1049"/>
      <c r="BI43" s="1050"/>
      <c r="BJ43" s="205"/>
      <c r="BK43" s="205"/>
      <c r="BL43" s="205"/>
      <c r="BM43" s="205"/>
      <c r="BN43" s="205"/>
      <c r="BO43" s="218"/>
      <c r="BP43" s="218"/>
      <c r="BQ43" s="215">
        <v>37</v>
      </c>
      <c r="BR43" s="216"/>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9"/>
    </row>
    <row r="44" spans="1:131" s="200" customFormat="1" ht="26.25" customHeight="1" x14ac:dyDescent="0.2">
      <c r="A44" s="214">
        <v>17</v>
      </c>
      <c r="B44" s="1054"/>
      <c r="C44" s="1055"/>
      <c r="D44" s="1055"/>
      <c r="E44" s="1055"/>
      <c r="F44" s="1055"/>
      <c r="G44" s="1055"/>
      <c r="H44" s="1055"/>
      <c r="I44" s="1055"/>
      <c r="J44" s="1055"/>
      <c r="K44" s="1055"/>
      <c r="L44" s="1055"/>
      <c r="M44" s="1055"/>
      <c r="N44" s="1055"/>
      <c r="O44" s="1055"/>
      <c r="P44" s="1056"/>
      <c r="Q44" s="1065"/>
      <c r="R44" s="1066"/>
      <c r="S44" s="1066"/>
      <c r="T44" s="1066"/>
      <c r="U44" s="1066"/>
      <c r="V44" s="1066"/>
      <c r="W44" s="1066"/>
      <c r="X44" s="1066"/>
      <c r="Y44" s="1066"/>
      <c r="Z44" s="1066"/>
      <c r="AA44" s="1066"/>
      <c r="AB44" s="1066"/>
      <c r="AC44" s="1066"/>
      <c r="AD44" s="1066"/>
      <c r="AE44" s="1067"/>
      <c r="AF44" s="1060"/>
      <c r="AG44" s="1061"/>
      <c r="AH44" s="1061"/>
      <c r="AI44" s="1061"/>
      <c r="AJ44" s="1062"/>
      <c r="AK44" s="1006"/>
      <c r="AL44" s="989"/>
      <c r="AM44" s="989"/>
      <c r="AN44" s="989"/>
      <c r="AO44" s="989"/>
      <c r="AP44" s="989"/>
      <c r="AQ44" s="989"/>
      <c r="AR44" s="989"/>
      <c r="AS44" s="989"/>
      <c r="AT44" s="989"/>
      <c r="AU44" s="989"/>
      <c r="AV44" s="989"/>
      <c r="AW44" s="989"/>
      <c r="AX44" s="989"/>
      <c r="AY44" s="989"/>
      <c r="AZ44" s="1068"/>
      <c r="BA44" s="1068"/>
      <c r="BB44" s="1068"/>
      <c r="BC44" s="1068"/>
      <c r="BD44" s="1068"/>
      <c r="BE44" s="1049"/>
      <c r="BF44" s="1049"/>
      <c r="BG44" s="1049"/>
      <c r="BH44" s="1049"/>
      <c r="BI44" s="1050"/>
      <c r="BJ44" s="205"/>
      <c r="BK44" s="205"/>
      <c r="BL44" s="205"/>
      <c r="BM44" s="205"/>
      <c r="BN44" s="205"/>
      <c r="BO44" s="218"/>
      <c r="BP44" s="218"/>
      <c r="BQ44" s="215">
        <v>38</v>
      </c>
      <c r="BR44" s="216"/>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9"/>
    </row>
    <row r="45" spans="1:131" s="200" customFormat="1" ht="26.25" customHeight="1" x14ac:dyDescent="0.2">
      <c r="A45" s="214">
        <v>18</v>
      </c>
      <c r="B45" s="1054"/>
      <c r="C45" s="1055"/>
      <c r="D45" s="1055"/>
      <c r="E45" s="1055"/>
      <c r="F45" s="1055"/>
      <c r="G45" s="1055"/>
      <c r="H45" s="1055"/>
      <c r="I45" s="1055"/>
      <c r="J45" s="1055"/>
      <c r="K45" s="1055"/>
      <c r="L45" s="1055"/>
      <c r="M45" s="1055"/>
      <c r="N45" s="1055"/>
      <c r="O45" s="1055"/>
      <c r="P45" s="1056"/>
      <c r="Q45" s="1065"/>
      <c r="R45" s="1066"/>
      <c r="S45" s="1066"/>
      <c r="T45" s="1066"/>
      <c r="U45" s="1066"/>
      <c r="V45" s="1066"/>
      <c r="W45" s="1066"/>
      <c r="X45" s="1066"/>
      <c r="Y45" s="1066"/>
      <c r="Z45" s="1066"/>
      <c r="AA45" s="1066"/>
      <c r="AB45" s="1066"/>
      <c r="AC45" s="1066"/>
      <c r="AD45" s="1066"/>
      <c r="AE45" s="1067"/>
      <c r="AF45" s="1060"/>
      <c r="AG45" s="1061"/>
      <c r="AH45" s="1061"/>
      <c r="AI45" s="1061"/>
      <c r="AJ45" s="1062"/>
      <c r="AK45" s="1006"/>
      <c r="AL45" s="989"/>
      <c r="AM45" s="989"/>
      <c r="AN45" s="989"/>
      <c r="AO45" s="989"/>
      <c r="AP45" s="989"/>
      <c r="AQ45" s="989"/>
      <c r="AR45" s="989"/>
      <c r="AS45" s="989"/>
      <c r="AT45" s="989"/>
      <c r="AU45" s="989"/>
      <c r="AV45" s="989"/>
      <c r="AW45" s="989"/>
      <c r="AX45" s="989"/>
      <c r="AY45" s="989"/>
      <c r="AZ45" s="1068"/>
      <c r="BA45" s="1068"/>
      <c r="BB45" s="1068"/>
      <c r="BC45" s="1068"/>
      <c r="BD45" s="1068"/>
      <c r="BE45" s="1049"/>
      <c r="BF45" s="1049"/>
      <c r="BG45" s="1049"/>
      <c r="BH45" s="1049"/>
      <c r="BI45" s="1050"/>
      <c r="BJ45" s="205"/>
      <c r="BK45" s="205"/>
      <c r="BL45" s="205"/>
      <c r="BM45" s="205"/>
      <c r="BN45" s="205"/>
      <c r="BO45" s="218"/>
      <c r="BP45" s="218"/>
      <c r="BQ45" s="215">
        <v>39</v>
      </c>
      <c r="BR45" s="216"/>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9"/>
    </row>
    <row r="46" spans="1:131" s="200" customFormat="1" ht="26.25" customHeight="1" x14ac:dyDescent="0.2">
      <c r="A46" s="214">
        <v>19</v>
      </c>
      <c r="B46" s="1054"/>
      <c r="C46" s="1055"/>
      <c r="D46" s="1055"/>
      <c r="E46" s="1055"/>
      <c r="F46" s="1055"/>
      <c r="G46" s="1055"/>
      <c r="H46" s="1055"/>
      <c r="I46" s="1055"/>
      <c r="J46" s="1055"/>
      <c r="K46" s="1055"/>
      <c r="L46" s="1055"/>
      <c r="M46" s="1055"/>
      <c r="N46" s="1055"/>
      <c r="O46" s="1055"/>
      <c r="P46" s="1056"/>
      <c r="Q46" s="1065"/>
      <c r="R46" s="1066"/>
      <c r="S46" s="1066"/>
      <c r="T46" s="1066"/>
      <c r="U46" s="1066"/>
      <c r="V46" s="1066"/>
      <c r="W46" s="1066"/>
      <c r="X46" s="1066"/>
      <c r="Y46" s="1066"/>
      <c r="Z46" s="1066"/>
      <c r="AA46" s="1066"/>
      <c r="AB46" s="1066"/>
      <c r="AC46" s="1066"/>
      <c r="AD46" s="1066"/>
      <c r="AE46" s="1067"/>
      <c r="AF46" s="1060"/>
      <c r="AG46" s="1061"/>
      <c r="AH46" s="1061"/>
      <c r="AI46" s="1061"/>
      <c r="AJ46" s="1062"/>
      <c r="AK46" s="1006"/>
      <c r="AL46" s="989"/>
      <c r="AM46" s="989"/>
      <c r="AN46" s="989"/>
      <c r="AO46" s="989"/>
      <c r="AP46" s="989"/>
      <c r="AQ46" s="989"/>
      <c r="AR46" s="989"/>
      <c r="AS46" s="989"/>
      <c r="AT46" s="989"/>
      <c r="AU46" s="989"/>
      <c r="AV46" s="989"/>
      <c r="AW46" s="989"/>
      <c r="AX46" s="989"/>
      <c r="AY46" s="989"/>
      <c r="AZ46" s="1068"/>
      <c r="BA46" s="1068"/>
      <c r="BB46" s="1068"/>
      <c r="BC46" s="1068"/>
      <c r="BD46" s="1068"/>
      <c r="BE46" s="1049"/>
      <c r="BF46" s="1049"/>
      <c r="BG46" s="1049"/>
      <c r="BH46" s="1049"/>
      <c r="BI46" s="1050"/>
      <c r="BJ46" s="205"/>
      <c r="BK46" s="205"/>
      <c r="BL46" s="205"/>
      <c r="BM46" s="205"/>
      <c r="BN46" s="205"/>
      <c r="BO46" s="218"/>
      <c r="BP46" s="218"/>
      <c r="BQ46" s="215">
        <v>40</v>
      </c>
      <c r="BR46" s="216"/>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9"/>
    </row>
    <row r="47" spans="1:131" s="200" customFormat="1" ht="26.25" customHeight="1" x14ac:dyDescent="0.2">
      <c r="A47" s="214">
        <v>20</v>
      </c>
      <c r="B47" s="1054"/>
      <c r="C47" s="1055"/>
      <c r="D47" s="1055"/>
      <c r="E47" s="1055"/>
      <c r="F47" s="1055"/>
      <c r="G47" s="1055"/>
      <c r="H47" s="1055"/>
      <c r="I47" s="1055"/>
      <c r="J47" s="1055"/>
      <c r="K47" s="1055"/>
      <c r="L47" s="1055"/>
      <c r="M47" s="1055"/>
      <c r="N47" s="1055"/>
      <c r="O47" s="1055"/>
      <c r="P47" s="1056"/>
      <c r="Q47" s="1065"/>
      <c r="R47" s="1066"/>
      <c r="S47" s="1066"/>
      <c r="T47" s="1066"/>
      <c r="U47" s="1066"/>
      <c r="V47" s="1066"/>
      <c r="W47" s="1066"/>
      <c r="X47" s="1066"/>
      <c r="Y47" s="1066"/>
      <c r="Z47" s="1066"/>
      <c r="AA47" s="1066"/>
      <c r="AB47" s="1066"/>
      <c r="AC47" s="1066"/>
      <c r="AD47" s="1066"/>
      <c r="AE47" s="1067"/>
      <c r="AF47" s="1060"/>
      <c r="AG47" s="1061"/>
      <c r="AH47" s="1061"/>
      <c r="AI47" s="1061"/>
      <c r="AJ47" s="1062"/>
      <c r="AK47" s="1006"/>
      <c r="AL47" s="989"/>
      <c r="AM47" s="989"/>
      <c r="AN47" s="989"/>
      <c r="AO47" s="989"/>
      <c r="AP47" s="989"/>
      <c r="AQ47" s="989"/>
      <c r="AR47" s="989"/>
      <c r="AS47" s="989"/>
      <c r="AT47" s="989"/>
      <c r="AU47" s="989"/>
      <c r="AV47" s="989"/>
      <c r="AW47" s="989"/>
      <c r="AX47" s="989"/>
      <c r="AY47" s="989"/>
      <c r="AZ47" s="1068"/>
      <c r="BA47" s="1068"/>
      <c r="BB47" s="1068"/>
      <c r="BC47" s="1068"/>
      <c r="BD47" s="1068"/>
      <c r="BE47" s="1049"/>
      <c r="BF47" s="1049"/>
      <c r="BG47" s="1049"/>
      <c r="BH47" s="1049"/>
      <c r="BI47" s="1050"/>
      <c r="BJ47" s="205"/>
      <c r="BK47" s="205"/>
      <c r="BL47" s="205"/>
      <c r="BM47" s="205"/>
      <c r="BN47" s="205"/>
      <c r="BO47" s="218"/>
      <c r="BP47" s="218"/>
      <c r="BQ47" s="215">
        <v>41</v>
      </c>
      <c r="BR47" s="216"/>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9"/>
    </row>
    <row r="48" spans="1:131" s="200" customFormat="1" ht="26.25" customHeight="1" x14ac:dyDescent="0.2">
      <c r="A48" s="214">
        <v>21</v>
      </c>
      <c r="B48" s="1054"/>
      <c r="C48" s="1055"/>
      <c r="D48" s="1055"/>
      <c r="E48" s="1055"/>
      <c r="F48" s="1055"/>
      <c r="G48" s="1055"/>
      <c r="H48" s="1055"/>
      <c r="I48" s="1055"/>
      <c r="J48" s="1055"/>
      <c r="K48" s="1055"/>
      <c r="L48" s="1055"/>
      <c r="M48" s="1055"/>
      <c r="N48" s="1055"/>
      <c r="O48" s="1055"/>
      <c r="P48" s="1056"/>
      <c r="Q48" s="1065"/>
      <c r="R48" s="1066"/>
      <c r="S48" s="1066"/>
      <c r="T48" s="1066"/>
      <c r="U48" s="1066"/>
      <c r="V48" s="1066"/>
      <c r="W48" s="1066"/>
      <c r="X48" s="1066"/>
      <c r="Y48" s="1066"/>
      <c r="Z48" s="1066"/>
      <c r="AA48" s="1066"/>
      <c r="AB48" s="1066"/>
      <c r="AC48" s="1066"/>
      <c r="AD48" s="1066"/>
      <c r="AE48" s="1067"/>
      <c r="AF48" s="1060"/>
      <c r="AG48" s="1061"/>
      <c r="AH48" s="1061"/>
      <c r="AI48" s="1061"/>
      <c r="AJ48" s="1062"/>
      <c r="AK48" s="1006"/>
      <c r="AL48" s="989"/>
      <c r="AM48" s="989"/>
      <c r="AN48" s="989"/>
      <c r="AO48" s="989"/>
      <c r="AP48" s="989"/>
      <c r="AQ48" s="989"/>
      <c r="AR48" s="989"/>
      <c r="AS48" s="989"/>
      <c r="AT48" s="989"/>
      <c r="AU48" s="989"/>
      <c r="AV48" s="989"/>
      <c r="AW48" s="989"/>
      <c r="AX48" s="989"/>
      <c r="AY48" s="989"/>
      <c r="AZ48" s="1068"/>
      <c r="BA48" s="1068"/>
      <c r="BB48" s="1068"/>
      <c r="BC48" s="1068"/>
      <c r="BD48" s="1068"/>
      <c r="BE48" s="1049"/>
      <c r="BF48" s="1049"/>
      <c r="BG48" s="1049"/>
      <c r="BH48" s="1049"/>
      <c r="BI48" s="1050"/>
      <c r="BJ48" s="205"/>
      <c r="BK48" s="205"/>
      <c r="BL48" s="205"/>
      <c r="BM48" s="205"/>
      <c r="BN48" s="205"/>
      <c r="BO48" s="218"/>
      <c r="BP48" s="218"/>
      <c r="BQ48" s="215">
        <v>42</v>
      </c>
      <c r="BR48" s="216"/>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9"/>
    </row>
    <row r="49" spans="1:131" s="200" customFormat="1" ht="26.25" customHeight="1" x14ac:dyDescent="0.2">
      <c r="A49" s="214">
        <v>22</v>
      </c>
      <c r="B49" s="1054"/>
      <c r="C49" s="1055"/>
      <c r="D49" s="1055"/>
      <c r="E49" s="1055"/>
      <c r="F49" s="1055"/>
      <c r="G49" s="1055"/>
      <c r="H49" s="1055"/>
      <c r="I49" s="1055"/>
      <c r="J49" s="1055"/>
      <c r="K49" s="1055"/>
      <c r="L49" s="1055"/>
      <c r="M49" s="1055"/>
      <c r="N49" s="1055"/>
      <c r="O49" s="1055"/>
      <c r="P49" s="1056"/>
      <c r="Q49" s="1065"/>
      <c r="R49" s="1066"/>
      <c r="S49" s="1066"/>
      <c r="T49" s="1066"/>
      <c r="U49" s="1066"/>
      <c r="V49" s="1066"/>
      <c r="W49" s="1066"/>
      <c r="X49" s="1066"/>
      <c r="Y49" s="1066"/>
      <c r="Z49" s="1066"/>
      <c r="AA49" s="1066"/>
      <c r="AB49" s="1066"/>
      <c r="AC49" s="1066"/>
      <c r="AD49" s="1066"/>
      <c r="AE49" s="1067"/>
      <c r="AF49" s="1060"/>
      <c r="AG49" s="1061"/>
      <c r="AH49" s="1061"/>
      <c r="AI49" s="1061"/>
      <c r="AJ49" s="1062"/>
      <c r="AK49" s="1006"/>
      <c r="AL49" s="989"/>
      <c r="AM49" s="989"/>
      <c r="AN49" s="989"/>
      <c r="AO49" s="989"/>
      <c r="AP49" s="989"/>
      <c r="AQ49" s="989"/>
      <c r="AR49" s="989"/>
      <c r="AS49" s="989"/>
      <c r="AT49" s="989"/>
      <c r="AU49" s="989"/>
      <c r="AV49" s="989"/>
      <c r="AW49" s="989"/>
      <c r="AX49" s="989"/>
      <c r="AY49" s="989"/>
      <c r="AZ49" s="1068"/>
      <c r="BA49" s="1068"/>
      <c r="BB49" s="1068"/>
      <c r="BC49" s="1068"/>
      <c r="BD49" s="1068"/>
      <c r="BE49" s="1049"/>
      <c r="BF49" s="1049"/>
      <c r="BG49" s="1049"/>
      <c r="BH49" s="1049"/>
      <c r="BI49" s="1050"/>
      <c r="BJ49" s="205"/>
      <c r="BK49" s="205"/>
      <c r="BL49" s="205"/>
      <c r="BM49" s="205"/>
      <c r="BN49" s="205"/>
      <c r="BO49" s="218"/>
      <c r="BP49" s="218"/>
      <c r="BQ49" s="215">
        <v>43</v>
      </c>
      <c r="BR49" s="216"/>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9"/>
    </row>
    <row r="50" spans="1:131" s="200" customFormat="1" ht="26.25" customHeight="1" x14ac:dyDescent="0.2">
      <c r="A50" s="214">
        <v>23</v>
      </c>
      <c r="B50" s="1054"/>
      <c r="C50" s="1055"/>
      <c r="D50" s="1055"/>
      <c r="E50" s="1055"/>
      <c r="F50" s="1055"/>
      <c r="G50" s="1055"/>
      <c r="H50" s="1055"/>
      <c r="I50" s="1055"/>
      <c r="J50" s="1055"/>
      <c r="K50" s="1055"/>
      <c r="L50" s="1055"/>
      <c r="M50" s="1055"/>
      <c r="N50" s="1055"/>
      <c r="O50" s="1055"/>
      <c r="P50" s="1056"/>
      <c r="Q50" s="1057"/>
      <c r="R50" s="1058"/>
      <c r="S50" s="1058"/>
      <c r="T50" s="1058"/>
      <c r="U50" s="1058"/>
      <c r="V50" s="1058"/>
      <c r="W50" s="1058"/>
      <c r="X50" s="1058"/>
      <c r="Y50" s="1058"/>
      <c r="Z50" s="1058"/>
      <c r="AA50" s="1058"/>
      <c r="AB50" s="1058"/>
      <c r="AC50" s="1058"/>
      <c r="AD50" s="1058"/>
      <c r="AE50" s="1059"/>
      <c r="AF50" s="1060"/>
      <c r="AG50" s="1061"/>
      <c r="AH50" s="1061"/>
      <c r="AI50" s="1061"/>
      <c r="AJ50" s="1062"/>
      <c r="AK50" s="1063"/>
      <c r="AL50" s="1058"/>
      <c r="AM50" s="1058"/>
      <c r="AN50" s="1058"/>
      <c r="AO50" s="1058"/>
      <c r="AP50" s="1058"/>
      <c r="AQ50" s="1058"/>
      <c r="AR50" s="1058"/>
      <c r="AS50" s="1058"/>
      <c r="AT50" s="1058"/>
      <c r="AU50" s="1058"/>
      <c r="AV50" s="1058"/>
      <c r="AW50" s="1058"/>
      <c r="AX50" s="1058"/>
      <c r="AY50" s="1058"/>
      <c r="AZ50" s="1064"/>
      <c r="BA50" s="1064"/>
      <c r="BB50" s="1064"/>
      <c r="BC50" s="1064"/>
      <c r="BD50" s="1064"/>
      <c r="BE50" s="1049"/>
      <c r="BF50" s="1049"/>
      <c r="BG50" s="1049"/>
      <c r="BH50" s="1049"/>
      <c r="BI50" s="1050"/>
      <c r="BJ50" s="205"/>
      <c r="BK50" s="205"/>
      <c r="BL50" s="205"/>
      <c r="BM50" s="205"/>
      <c r="BN50" s="205"/>
      <c r="BO50" s="218"/>
      <c r="BP50" s="218"/>
      <c r="BQ50" s="215">
        <v>44</v>
      </c>
      <c r="BR50" s="216"/>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9"/>
    </row>
    <row r="51" spans="1:131" s="200" customFormat="1" ht="26.25" customHeight="1" x14ac:dyDescent="0.2">
      <c r="A51" s="214">
        <v>24</v>
      </c>
      <c r="B51" s="1054"/>
      <c r="C51" s="1055"/>
      <c r="D51" s="1055"/>
      <c r="E51" s="1055"/>
      <c r="F51" s="1055"/>
      <c r="G51" s="1055"/>
      <c r="H51" s="1055"/>
      <c r="I51" s="1055"/>
      <c r="J51" s="1055"/>
      <c r="K51" s="1055"/>
      <c r="L51" s="1055"/>
      <c r="M51" s="1055"/>
      <c r="N51" s="1055"/>
      <c r="O51" s="1055"/>
      <c r="P51" s="1056"/>
      <c r="Q51" s="1057"/>
      <c r="R51" s="1058"/>
      <c r="S51" s="1058"/>
      <c r="T51" s="1058"/>
      <c r="U51" s="1058"/>
      <c r="V51" s="1058"/>
      <c r="W51" s="1058"/>
      <c r="X51" s="1058"/>
      <c r="Y51" s="1058"/>
      <c r="Z51" s="1058"/>
      <c r="AA51" s="1058"/>
      <c r="AB51" s="1058"/>
      <c r="AC51" s="1058"/>
      <c r="AD51" s="1058"/>
      <c r="AE51" s="1059"/>
      <c r="AF51" s="1060"/>
      <c r="AG51" s="1061"/>
      <c r="AH51" s="1061"/>
      <c r="AI51" s="1061"/>
      <c r="AJ51" s="1062"/>
      <c r="AK51" s="1063"/>
      <c r="AL51" s="1058"/>
      <c r="AM51" s="1058"/>
      <c r="AN51" s="1058"/>
      <c r="AO51" s="1058"/>
      <c r="AP51" s="1058"/>
      <c r="AQ51" s="1058"/>
      <c r="AR51" s="1058"/>
      <c r="AS51" s="1058"/>
      <c r="AT51" s="1058"/>
      <c r="AU51" s="1058"/>
      <c r="AV51" s="1058"/>
      <c r="AW51" s="1058"/>
      <c r="AX51" s="1058"/>
      <c r="AY51" s="1058"/>
      <c r="AZ51" s="1064"/>
      <c r="BA51" s="1064"/>
      <c r="BB51" s="1064"/>
      <c r="BC51" s="1064"/>
      <c r="BD51" s="1064"/>
      <c r="BE51" s="1049"/>
      <c r="BF51" s="1049"/>
      <c r="BG51" s="1049"/>
      <c r="BH51" s="1049"/>
      <c r="BI51" s="1050"/>
      <c r="BJ51" s="205"/>
      <c r="BK51" s="205"/>
      <c r="BL51" s="205"/>
      <c r="BM51" s="205"/>
      <c r="BN51" s="205"/>
      <c r="BO51" s="218"/>
      <c r="BP51" s="218"/>
      <c r="BQ51" s="215">
        <v>45</v>
      </c>
      <c r="BR51" s="216"/>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9"/>
    </row>
    <row r="52" spans="1:131" s="200" customFormat="1" ht="26.25" customHeight="1" x14ac:dyDescent="0.2">
      <c r="A52" s="214">
        <v>25</v>
      </c>
      <c r="B52" s="1054"/>
      <c r="C52" s="1055"/>
      <c r="D52" s="1055"/>
      <c r="E52" s="1055"/>
      <c r="F52" s="1055"/>
      <c r="G52" s="1055"/>
      <c r="H52" s="1055"/>
      <c r="I52" s="1055"/>
      <c r="J52" s="1055"/>
      <c r="K52" s="1055"/>
      <c r="L52" s="1055"/>
      <c r="M52" s="1055"/>
      <c r="N52" s="1055"/>
      <c r="O52" s="1055"/>
      <c r="P52" s="1056"/>
      <c r="Q52" s="1057"/>
      <c r="R52" s="1058"/>
      <c r="S52" s="1058"/>
      <c r="T52" s="1058"/>
      <c r="U52" s="1058"/>
      <c r="V52" s="1058"/>
      <c r="W52" s="1058"/>
      <c r="X52" s="1058"/>
      <c r="Y52" s="1058"/>
      <c r="Z52" s="1058"/>
      <c r="AA52" s="1058"/>
      <c r="AB52" s="1058"/>
      <c r="AC52" s="1058"/>
      <c r="AD52" s="1058"/>
      <c r="AE52" s="1059"/>
      <c r="AF52" s="1060"/>
      <c r="AG52" s="1061"/>
      <c r="AH52" s="1061"/>
      <c r="AI52" s="1061"/>
      <c r="AJ52" s="1062"/>
      <c r="AK52" s="1063"/>
      <c r="AL52" s="1058"/>
      <c r="AM52" s="1058"/>
      <c r="AN52" s="1058"/>
      <c r="AO52" s="1058"/>
      <c r="AP52" s="1058"/>
      <c r="AQ52" s="1058"/>
      <c r="AR52" s="1058"/>
      <c r="AS52" s="1058"/>
      <c r="AT52" s="1058"/>
      <c r="AU52" s="1058"/>
      <c r="AV52" s="1058"/>
      <c r="AW52" s="1058"/>
      <c r="AX52" s="1058"/>
      <c r="AY52" s="1058"/>
      <c r="AZ52" s="1064"/>
      <c r="BA52" s="1064"/>
      <c r="BB52" s="1064"/>
      <c r="BC52" s="1064"/>
      <c r="BD52" s="1064"/>
      <c r="BE52" s="1049"/>
      <c r="BF52" s="1049"/>
      <c r="BG52" s="1049"/>
      <c r="BH52" s="1049"/>
      <c r="BI52" s="1050"/>
      <c r="BJ52" s="205"/>
      <c r="BK52" s="205"/>
      <c r="BL52" s="205"/>
      <c r="BM52" s="205"/>
      <c r="BN52" s="205"/>
      <c r="BO52" s="218"/>
      <c r="BP52" s="218"/>
      <c r="BQ52" s="215">
        <v>46</v>
      </c>
      <c r="BR52" s="216"/>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9"/>
    </row>
    <row r="53" spans="1:131" s="200" customFormat="1" ht="26.25" customHeight="1" x14ac:dyDescent="0.2">
      <c r="A53" s="214">
        <v>26</v>
      </c>
      <c r="B53" s="1054"/>
      <c r="C53" s="1055"/>
      <c r="D53" s="1055"/>
      <c r="E53" s="1055"/>
      <c r="F53" s="1055"/>
      <c r="G53" s="1055"/>
      <c r="H53" s="1055"/>
      <c r="I53" s="1055"/>
      <c r="J53" s="1055"/>
      <c r="K53" s="1055"/>
      <c r="L53" s="1055"/>
      <c r="M53" s="1055"/>
      <c r="N53" s="1055"/>
      <c r="O53" s="1055"/>
      <c r="P53" s="1056"/>
      <c r="Q53" s="1057"/>
      <c r="R53" s="1058"/>
      <c r="S53" s="1058"/>
      <c r="T53" s="1058"/>
      <c r="U53" s="1058"/>
      <c r="V53" s="1058"/>
      <c r="W53" s="1058"/>
      <c r="X53" s="1058"/>
      <c r="Y53" s="1058"/>
      <c r="Z53" s="1058"/>
      <c r="AA53" s="1058"/>
      <c r="AB53" s="1058"/>
      <c r="AC53" s="1058"/>
      <c r="AD53" s="1058"/>
      <c r="AE53" s="1059"/>
      <c r="AF53" s="1060"/>
      <c r="AG53" s="1061"/>
      <c r="AH53" s="1061"/>
      <c r="AI53" s="1061"/>
      <c r="AJ53" s="1062"/>
      <c r="AK53" s="1063"/>
      <c r="AL53" s="1058"/>
      <c r="AM53" s="1058"/>
      <c r="AN53" s="1058"/>
      <c r="AO53" s="1058"/>
      <c r="AP53" s="1058"/>
      <c r="AQ53" s="1058"/>
      <c r="AR53" s="1058"/>
      <c r="AS53" s="1058"/>
      <c r="AT53" s="1058"/>
      <c r="AU53" s="1058"/>
      <c r="AV53" s="1058"/>
      <c r="AW53" s="1058"/>
      <c r="AX53" s="1058"/>
      <c r="AY53" s="1058"/>
      <c r="AZ53" s="1064"/>
      <c r="BA53" s="1064"/>
      <c r="BB53" s="1064"/>
      <c r="BC53" s="1064"/>
      <c r="BD53" s="1064"/>
      <c r="BE53" s="1049"/>
      <c r="BF53" s="1049"/>
      <c r="BG53" s="1049"/>
      <c r="BH53" s="1049"/>
      <c r="BI53" s="1050"/>
      <c r="BJ53" s="205"/>
      <c r="BK53" s="205"/>
      <c r="BL53" s="205"/>
      <c r="BM53" s="205"/>
      <c r="BN53" s="205"/>
      <c r="BO53" s="218"/>
      <c r="BP53" s="218"/>
      <c r="BQ53" s="215">
        <v>47</v>
      </c>
      <c r="BR53" s="216"/>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9"/>
    </row>
    <row r="54" spans="1:131" s="200" customFormat="1" ht="26.25" customHeight="1" x14ac:dyDescent="0.2">
      <c r="A54" s="214">
        <v>27</v>
      </c>
      <c r="B54" s="1054"/>
      <c r="C54" s="1055"/>
      <c r="D54" s="1055"/>
      <c r="E54" s="1055"/>
      <c r="F54" s="1055"/>
      <c r="G54" s="1055"/>
      <c r="H54" s="1055"/>
      <c r="I54" s="1055"/>
      <c r="J54" s="1055"/>
      <c r="K54" s="1055"/>
      <c r="L54" s="1055"/>
      <c r="M54" s="1055"/>
      <c r="N54" s="1055"/>
      <c r="O54" s="1055"/>
      <c r="P54" s="1056"/>
      <c r="Q54" s="1057"/>
      <c r="R54" s="1058"/>
      <c r="S54" s="1058"/>
      <c r="T54" s="1058"/>
      <c r="U54" s="1058"/>
      <c r="V54" s="1058"/>
      <c r="W54" s="1058"/>
      <c r="X54" s="1058"/>
      <c r="Y54" s="1058"/>
      <c r="Z54" s="1058"/>
      <c r="AA54" s="1058"/>
      <c r="AB54" s="1058"/>
      <c r="AC54" s="1058"/>
      <c r="AD54" s="1058"/>
      <c r="AE54" s="1059"/>
      <c r="AF54" s="1060"/>
      <c r="AG54" s="1061"/>
      <c r="AH54" s="1061"/>
      <c r="AI54" s="1061"/>
      <c r="AJ54" s="1062"/>
      <c r="AK54" s="1063"/>
      <c r="AL54" s="1058"/>
      <c r="AM54" s="1058"/>
      <c r="AN54" s="1058"/>
      <c r="AO54" s="1058"/>
      <c r="AP54" s="1058"/>
      <c r="AQ54" s="1058"/>
      <c r="AR54" s="1058"/>
      <c r="AS54" s="1058"/>
      <c r="AT54" s="1058"/>
      <c r="AU54" s="1058"/>
      <c r="AV54" s="1058"/>
      <c r="AW54" s="1058"/>
      <c r="AX54" s="1058"/>
      <c r="AY54" s="1058"/>
      <c r="AZ54" s="1064"/>
      <c r="BA54" s="1064"/>
      <c r="BB54" s="1064"/>
      <c r="BC54" s="1064"/>
      <c r="BD54" s="1064"/>
      <c r="BE54" s="1049"/>
      <c r="BF54" s="1049"/>
      <c r="BG54" s="1049"/>
      <c r="BH54" s="1049"/>
      <c r="BI54" s="1050"/>
      <c r="BJ54" s="205"/>
      <c r="BK54" s="205"/>
      <c r="BL54" s="205"/>
      <c r="BM54" s="205"/>
      <c r="BN54" s="205"/>
      <c r="BO54" s="218"/>
      <c r="BP54" s="218"/>
      <c r="BQ54" s="215">
        <v>48</v>
      </c>
      <c r="BR54" s="216"/>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9"/>
    </row>
    <row r="55" spans="1:131" s="200" customFormat="1" ht="26.25" customHeight="1" x14ac:dyDescent="0.2">
      <c r="A55" s="214">
        <v>28</v>
      </c>
      <c r="B55" s="1054"/>
      <c r="C55" s="1055"/>
      <c r="D55" s="1055"/>
      <c r="E55" s="1055"/>
      <c r="F55" s="1055"/>
      <c r="G55" s="1055"/>
      <c r="H55" s="1055"/>
      <c r="I55" s="1055"/>
      <c r="J55" s="1055"/>
      <c r="K55" s="1055"/>
      <c r="L55" s="1055"/>
      <c r="M55" s="1055"/>
      <c r="N55" s="1055"/>
      <c r="O55" s="1055"/>
      <c r="P55" s="1056"/>
      <c r="Q55" s="1057"/>
      <c r="R55" s="1058"/>
      <c r="S55" s="1058"/>
      <c r="T55" s="1058"/>
      <c r="U55" s="1058"/>
      <c r="V55" s="1058"/>
      <c r="W55" s="1058"/>
      <c r="X55" s="1058"/>
      <c r="Y55" s="1058"/>
      <c r="Z55" s="1058"/>
      <c r="AA55" s="1058"/>
      <c r="AB55" s="1058"/>
      <c r="AC55" s="1058"/>
      <c r="AD55" s="1058"/>
      <c r="AE55" s="1059"/>
      <c r="AF55" s="1060"/>
      <c r="AG55" s="1061"/>
      <c r="AH55" s="1061"/>
      <c r="AI55" s="1061"/>
      <c r="AJ55" s="1062"/>
      <c r="AK55" s="1063"/>
      <c r="AL55" s="1058"/>
      <c r="AM55" s="1058"/>
      <c r="AN55" s="1058"/>
      <c r="AO55" s="1058"/>
      <c r="AP55" s="1058"/>
      <c r="AQ55" s="1058"/>
      <c r="AR55" s="1058"/>
      <c r="AS55" s="1058"/>
      <c r="AT55" s="1058"/>
      <c r="AU55" s="1058"/>
      <c r="AV55" s="1058"/>
      <c r="AW55" s="1058"/>
      <c r="AX55" s="1058"/>
      <c r="AY55" s="1058"/>
      <c r="AZ55" s="1064"/>
      <c r="BA55" s="1064"/>
      <c r="BB55" s="1064"/>
      <c r="BC55" s="1064"/>
      <c r="BD55" s="1064"/>
      <c r="BE55" s="1049"/>
      <c r="BF55" s="1049"/>
      <c r="BG55" s="1049"/>
      <c r="BH55" s="1049"/>
      <c r="BI55" s="1050"/>
      <c r="BJ55" s="205"/>
      <c r="BK55" s="205"/>
      <c r="BL55" s="205"/>
      <c r="BM55" s="205"/>
      <c r="BN55" s="205"/>
      <c r="BO55" s="218"/>
      <c r="BP55" s="218"/>
      <c r="BQ55" s="215">
        <v>49</v>
      </c>
      <c r="BR55" s="216"/>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9"/>
    </row>
    <row r="56" spans="1:131" s="200" customFormat="1" ht="26.25" customHeight="1" x14ac:dyDescent="0.2">
      <c r="A56" s="214">
        <v>29</v>
      </c>
      <c r="B56" s="1054"/>
      <c r="C56" s="1055"/>
      <c r="D56" s="1055"/>
      <c r="E56" s="1055"/>
      <c r="F56" s="1055"/>
      <c r="G56" s="1055"/>
      <c r="H56" s="1055"/>
      <c r="I56" s="1055"/>
      <c r="J56" s="1055"/>
      <c r="K56" s="1055"/>
      <c r="L56" s="1055"/>
      <c r="M56" s="1055"/>
      <c r="N56" s="1055"/>
      <c r="O56" s="1055"/>
      <c r="P56" s="1056"/>
      <c r="Q56" s="1057"/>
      <c r="R56" s="1058"/>
      <c r="S56" s="1058"/>
      <c r="T56" s="1058"/>
      <c r="U56" s="1058"/>
      <c r="V56" s="1058"/>
      <c r="W56" s="1058"/>
      <c r="X56" s="1058"/>
      <c r="Y56" s="1058"/>
      <c r="Z56" s="1058"/>
      <c r="AA56" s="1058"/>
      <c r="AB56" s="1058"/>
      <c r="AC56" s="1058"/>
      <c r="AD56" s="1058"/>
      <c r="AE56" s="1059"/>
      <c r="AF56" s="1060"/>
      <c r="AG56" s="1061"/>
      <c r="AH56" s="1061"/>
      <c r="AI56" s="1061"/>
      <c r="AJ56" s="1062"/>
      <c r="AK56" s="1063"/>
      <c r="AL56" s="1058"/>
      <c r="AM56" s="1058"/>
      <c r="AN56" s="1058"/>
      <c r="AO56" s="1058"/>
      <c r="AP56" s="1058"/>
      <c r="AQ56" s="1058"/>
      <c r="AR56" s="1058"/>
      <c r="AS56" s="1058"/>
      <c r="AT56" s="1058"/>
      <c r="AU56" s="1058"/>
      <c r="AV56" s="1058"/>
      <c r="AW56" s="1058"/>
      <c r="AX56" s="1058"/>
      <c r="AY56" s="1058"/>
      <c r="AZ56" s="1064"/>
      <c r="BA56" s="1064"/>
      <c r="BB56" s="1064"/>
      <c r="BC56" s="1064"/>
      <c r="BD56" s="1064"/>
      <c r="BE56" s="1049"/>
      <c r="BF56" s="1049"/>
      <c r="BG56" s="1049"/>
      <c r="BH56" s="1049"/>
      <c r="BI56" s="1050"/>
      <c r="BJ56" s="205"/>
      <c r="BK56" s="205"/>
      <c r="BL56" s="205"/>
      <c r="BM56" s="205"/>
      <c r="BN56" s="205"/>
      <c r="BO56" s="218"/>
      <c r="BP56" s="218"/>
      <c r="BQ56" s="215">
        <v>50</v>
      </c>
      <c r="BR56" s="216"/>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9"/>
    </row>
    <row r="57" spans="1:131" s="200" customFormat="1" ht="26.25" customHeight="1" x14ac:dyDescent="0.2">
      <c r="A57" s="214">
        <v>30</v>
      </c>
      <c r="B57" s="1054"/>
      <c r="C57" s="1055"/>
      <c r="D57" s="1055"/>
      <c r="E57" s="1055"/>
      <c r="F57" s="1055"/>
      <c r="G57" s="1055"/>
      <c r="H57" s="1055"/>
      <c r="I57" s="1055"/>
      <c r="J57" s="1055"/>
      <c r="K57" s="1055"/>
      <c r="L57" s="1055"/>
      <c r="M57" s="1055"/>
      <c r="N57" s="1055"/>
      <c r="O57" s="1055"/>
      <c r="P57" s="1056"/>
      <c r="Q57" s="1057"/>
      <c r="R57" s="1058"/>
      <c r="S57" s="1058"/>
      <c r="T57" s="1058"/>
      <c r="U57" s="1058"/>
      <c r="V57" s="1058"/>
      <c r="W57" s="1058"/>
      <c r="X57" s="1058"/>
      <c r="Y57" s="1058"/>
      <c r="Z57" s="1058"/>
      <c r="AA57" s="1058"/>
      <c r="AB57" s="1058"/>
      <c r="AC57" s="1058"/>
      <c r="AD57" s="1058"/>
      <c r="AE57" s="1059"/>
      <c r="AF57" s="1060"/>
      <c r="AG57" s="1061"/>
      <c r="AH57" s="1061"/>
      <c r="AI57" s="1061"/>
      <c r="AJ57" s="1062"/>
      <c r="AK57" s="1063"/>
      <c r="AL57" s="1058"/>
      <c r="AM57" s="1058"/>
      <c r="AN57" s="1058"/>
      <c r="AO57" s="1058"/>
      <c r="AP57" s="1058"/>
      <c r="AQ57" s="1058"/>
      <c r="AR57" s="1058"/>
      <c r="AS57" s="1058"/>
      <c r="AT57" s="1058"/>
      <c r="AU57" s="1058"/>
      <c r="AV57" s="1058"/>
      <c r="AW57" s="1058"/>
      <c r="AX57" s="1058"/>
      <c r="AY57" s="1058"/>
      <c r="AZ57" s="1064"/>
      <c r="BA57" s="1064"/>
      <c r="BB57" s="1064"/>
      <c r="BC57" s="1064"/>
      <c r="BD57" s="1064"/>
      <c r="BE57" s="1049"/>
      <c r="BF57" s="1049"/>
      <c r="BG57" s="1049"/>
      <c r="BH57" s="1049"/>
      <c r="BI57" s="1050"/>
      <c r="BJ57" s="205"/>
      <c r="BK57" s="205"/>
      <c r="BL57" s="205"/>
      <c r="BM57" s="205"/>
      <c r="BN57" s="205"/>
      <c r="BO57" s="218"/>
      <c r="BP57" s="218"/>
      <c r="BQ57" s="215">
        <v>51</v>
      </c>
      <c r="BR57" s="216"/>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9"/>
    </row>
    <row r="58" spans="1:131" s="200" customFormat="1" ht="26.25" customHeight="1" x14ac:dyDescent="0.2">
      <c r="A58" s="214">
        <v>31</v>
      </c>
      <c r="B58" s="1054"/>
      <c r="C58" s="1055"/>
      <c r="D58" s="1055"/>
      <c r="E58" s="1055"/>
      <c r="F58" s="1055"/>
      <c r="G58" s="1055"/>
      <c r="H58" s="1055"/>
      <c r="I58" s="1055"/>
      <c r="J58" s="1055"/>
      <c r="K58" s="1055"/>
      <c r="L58" s="1055"/>
      <c r="M58" s="1055"/>
      <c r="N58" s="1055"/>
      <c r="O58" s="1055"/>
      <c r="P58" s="1056"/>
      <c r="Q58" s="1057"/>
      <c r="R58" s="1058"/>
      <c r="S58" s="1058"/>
      <c r="T58" s="1058"/>
      <c r="U58" s="1058"/>
      <c r="V58" s="1058"/>
      <c r="W58" s="1058"/>
      <c r="X58" s="1058"/>
      <c r="Y58" s="1058"/>
      <c r="Z58" s="1058"/>
      <c r="AA58" s="1058"/>
      <c r="AB58" s="1058"/>
      <c r="AC58" s="1058"/>
      <c r="AD58" s="1058"/>
      <c r="AE58" s="1059"/>
      <c r="AF58" s="1060"/>
      <c r="AG58" s="1061"/>
      <c r="AH58" s="1061"/>
      <c r="AI58" s="1061"/>
      <c r="AJ58" s="1062"/>
      <c r="AK58" s="1063"/>
      <c r="AL58" s="1058"/>
      <c r="AM58" s="1058"/>
      <c r="AN58" s="1058"/>
      <c r="AO58" s="1058"/>
      <c r="AP58" s="1058"/>
      <c r="AQ58" s="1058"/>
      <c r="AR58" s="1058"/>
      <c r="AS58" s="1058"/>
      <c r="AT58" s="1058"/>
      <c r="AU58" s="1058"/>
      <c r="AV58" s="1058"/>
      <c r="AW58" s="1058"/>
      <c r="AX58" s="1058"/>
      <c r="AY58" s="1058"/>
      <c r="AZ58" s="1064"/>
      <c r="BA58" s="1064"/>
      <c r="BB58" s="1064"/>
      <c r="BC58" s="1064"/>
      <c r="BD58" s="1064"/>
      <c r="BE58" s="1049"/>
      <c r="BF58" s="1049"/>
      <c r="BG58" s="1049"/>
      <c r="BH58" s="1049"/>
      <c r="BI58" s="1050"/>
      <c r="BJ58" s="205"/>
      <c r="BK58" s="205"/>
      <c r="BL58" s="205"/>
      <c r="BM58" s="205"/>
      <c r="BN58" s="205"/>
      <c r="BO58" s="218"/>
      <c r="BP58" s="218"/>
      <c r="BQ58" s="215">
        <v>52</v>
      </c>
      <c r="BR58" s="216"/>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9"/>
    </row>
    <row r="59" spans="1:131" s="200" customFormat="1" ht="26.25" customHeight="1" x14ac:dyDescent="0.2">
      <c r="A59" s="214">
        <v>32</v>
      </c>
      <c r="B59" s="1054"/>
      <c r="C59" s="1055"/>
      <c r="D59" s="1055"/>
      <c r="E59" s="1055"/>
      <c r="F59" s="1055"/>
      <c r="G59" s="1055"/>
      <c r="H59" s="1055"/>
      <c r="I59" s="1055"/>
      <c r="J59" s="1055"/>
      <c r="K59" s="1055"/>
      <c r="L59" s="1055"/>
      <c r="M59" s="1055"/>
      <c r="N59" s="1055"/>
      <c r="O59" s="1055"/>
      <c r="P59" s="1056"/>
      <c r="Q59" s="1057"/>
      <c r="R59" s="1058"/>
      <c r="S59" s="1058"/>
      <c r="T59" s="1058"/>
      <c r="U59" s="1058"/>
      <c r="V59" s="1058"/>
      <c r="W59" s="1058"/>
      <c r="X59" s="1058"/>
      <c r="Y59" s="1058"/>
      <c r="Z59" s="1058"/>
      <c r="AA59" s="1058"/>
      <c r="AB59" s="1058"/>
      <c r="AC59" s="1058"/>
      <c r="AD59" s="1058"/>
      <c r="AE59" s="1059"/>
      <c r="AF59" s="1060"/>
      <c r="AG59" s="1061"/>
      <c r="AH59" s="1061"/>
      <c r="AI59" s="1061"/>
      <c r="AJ59" s="1062"/>
      <c r="AK59" s="1063"/>
      <c r="AL59" s="1058"/>
      <c r="AM59" s="1058"/>
      <c r="AN59" s="1058"/>
      <c r="AO59" s="1058"/>
      <c r="AP59" s="1058"/>
      <c r="AQ59" s="1058"/>
      <c r="AR59" s="1058"/>
      <c r="AS59" s="1058"/>
      <c r="AT59" s="1058"/>
      <c r="AU59" s="1058"/>
      <c r="AV59" s="1058"/>
      <c r="AW59" s="1058"/>
      <c r="AX59" s="1058"/>
      <c r="AY59" s="1058"/>
      <c r="AZ59" s="1064"/>
      <c r="BA59" s="1064"/>
      <c r="BB59" s="1064"/>
      <c r="BC59" s="1064"/>
      <c r="BD59" s="1064"/>
      <c r="BE59" s="1049"/>
      <c r="BF59" s="1049"/>
      <c r="BG59" s="1049"/>
      <c r="BH59" s="1049"/>
      <c r="BI59" s="1050"/>
      <c r="BJ59" s="205"/>
      <c r="BK59" s="205"/>
      <c r="BL59" s="205"/>
      <c r="BM59" s="205"/>
      <c r="BN59" s="205"/>
      <c r="BO59" s="218"/>
      <c r="BP59" s="218"/>
      <c r="BQ59" s="215">
        <v>53</v>
      </c>
      <c r="BR59" s="216"/>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9"/>
    </row>
    <row r="60" spans="1:131" s="200" customFormat="1" ht="26.25" customHeight="1" x14ac:dyDescent="0.2">
      <c r="A60" s="214">
        <v>33</v>
      </c>
      <c r="B60" s="1054"/>
      <c r="C60" s="1055"/>
      <c r="D60" s="1055"/>
      <c r="E60" s="1055"/>
      <c r="F60" s="1055"/>
      <c r="G60" s="1055"/>
      <c r="H60" s="1055"/>
      <c r="I60" s="1055"/>
      <c r="J60" s="1055"/>
      <c r="K60" s="1055"/>
      <c r="L60" s="1055"/>
      <c r="M60" s="1055"/>
      <c r="N60" s="1055"/>
      <c r="O60" s="1055"/>
      <c r="P60" s="1056"/>
      <c r="Q60" s="1057"/>
      <c r="R60" s="1058"/>
      <c r="S60" s="1058"/>
      <c r="T60" s="1058"/>
      <c r="U60" s="1058"/>
      <c r="V60" s="1058"/>
      <c r="W60" s="1058"/>
      <c r="X60" s="1058"/>
      <c r="Y60" s="1058"/>
      <c r="Z60" s="1058"/>
      <c r="AA60" s="1058"/>
      <c r="AB60" s="1058"/>
      <c r="AC60" s="1058"/>
      <c r="AD60" s="1058"/>
      <c r="AE60" s="1059"/>
      <c r="AF60" s="1060"/>
      <c r="AG60" s="1061"/>
      <c r="AH60" s="1061"/>
      <c r="AI60" s="1061"/>
      <c r="AJ60" s="1062"/>
      <c r="AK60" s="1063"/>
      <c r="AL60" s="1058"/>
      <c r="AM60" s="1058"/>
      <c r="AN60" s="1058"/>
      <c r="AO60" s="1058"/>
      <c r="AP60" s="1058"/>
      <c r="AQ60" s="1058"/>
      <c r="AR60" s="1058"/>
      <c r="AS60" s="1058"/>
      <c r="AT60" s="1058"/>
      <c r="AU60" s="1058"/>
      <c r="AV60" s="1058"/>
      <c r="AW60" s="1058"/>
      <c r="AX60" s="1058"/>
      <c r="AY60" s="1058"/>
      <c r="AZ60" s="1064"/>
      <c r="BA60" s="1064"/>
      <c r="BB60" s="1064"/>
      <c r="BC60" s="1064"/>
      <c r="BD60" s="1064"/>
      <c r="BE60" s="1049"/>
      <c r="BF60" s="1049"/>
      <c r="BG60" s="1049"/>
      <c r="BH60" s="1049"/>
      <c r="BI60" s="1050"/>
      <c r="BJ60" s="205"/>
      <c r="BK60" s="205"/>
      <c r="BL60" s="205"/>
      <c r="BM60" s="205"/>
      <c r="BN60" s="205"/>
      <c r="BO60" s="218"/>
      <c r="BP60" s="218"/>
      <c r="BQ60" s="215">
        <v>54</v>
      </c>
      <c r="BR60" s="216"/>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9"/>
    </row>
    <row r="61" spans="1:131" s="200" customFormat="1" ht="26.25" customHeight="1" thickBot="1" x14ac:dyDescent="0.25">
      <c r="A61" s="214">
        <v>34</v>
      </c>
      <c r="B61" s="1054"/>
      <c r="C61" s="1055"/>
      <c r="D61" s="1055"/>
      <c r="E61" s="1055"/>
      <c r="F61" s="1055"/>
      <c r="G61" s="1055"/>
      <c r="H61" s="1055"/>
      <c r="I61" s="1055"/>
      <c r="J61" s="1055"/>
      <c r="K61" s="1055"/>
      <c r="L61" s="1055"/>
      <c r="M61" s="1055"/>
      <c r="N61" s="1055"/>
      <c r="O61" s="1055"/>
      <c r="P61" s="1056"/>
      <c r="Q61" s="1057"/>
      <c r="R61" s="1058"/>
      <c r="S61" s="1058"/>
      <c r="T61" s="1058"/>
      <c r="U61" s="1058"/>
      <c r="V61" s="1058"/>
      <c r="W61" s="1058"/>
      <c r="X61" s="1058"/>
      <c r="Y61" s="1058"/>
      <c r="Z61" s="1058"/>
      <c r="AA61" s="1058"/>
      <c r="AB61" s="1058"/>
      <c r="AC61" s="1058"/>
      <c r="AD61" s="1058"/>
      <c r="AE61" s="1059"/>
      <c r="AF61" s="1060"/>
      <c r="AG61" s="1061"/>
      <c r="AH61" s="1061"/>
      <c r="AI61" s="1061"/>
      <c r="AJ61" s="1062"/>
      <c r="AK61" s="1063"/>
      <c r="AL61" s="1058"/>
      <c r="AM61" s="1058"/>
      <c r="AN61" s="1058"/>
      <c r="AO61" s="1058"/>
      <c r="AP61" s="1058"/>
      <c r="AQ61" s="1058"/>
      <c r="AR61" s="1058"/>
      <c r="AS61" s="1058"/>
      <c r="AT61" s="1058"/>
      <c r="AU61" s="1058"/>
      <c r="AV61" s="1058"/>
      <c r="AW61" s="1058"/>
      <c r="AX61" s="1058"/>
      <c r="AY61" s="1058"/>
      <c r="AZ61" s="1064"/>
      <c r="BA61" s="1064"/>
      <c r="BB61" s="1064"/>
      <c r="BC61" s="1064"/>
      <c r="BD61" s="1064"/>
      <c r="BE61" s="1049"/>
      <c r="BF61" s="1049"/>
      <c r="BG61" s="1049"/>
      <c r="BH61" s="1049"/>
      <c r="BI61" s="1050"/>
      <c r="BJ61" s="205"/>
      <c r="BK61" s="205"/>
      <c r="BL61" s="205"/>
      <c r="BM61" s="205"/>
      <c r="BN61" s="205"/>
      <c r="BO61" s="218"/>
      <c r="BP61" s="218"/>
      <c r="BQ61" s="215">
        <v>55</v>
      </c>
      <c r="BR61" s="216"/>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9"/>
    </row>
    <row r="62" spans="1:131" s="200" customFormat="1" ht="26.25" customHeight="1" x14ac:dyDescent="0.2">
      <c r="A62" s="214">
        <v>35</v>
      </c>
      <c r="B62" s="1054"/>
      <c r="C62" s="1055"/>
      <c r="D62" s="1055"/>
      <c r="E62" s="1055"/>
      <c r="F62" s="1055"/>
      <c r="G62" s="1055"/>
      <c r="H62" s="1055"/>
      <c r="I62" s="1055"/>
      <c r="J62" s="1055"/>
      <c r="K62" s="1055"/>
      <c r="L62" s="1055"/>
      <c r="M62" s="1055"/>
      <c r="N62" s="1055"/>
      <c r="O62" s="1055"/>
      <c r="P62" s="1056"/>
      <c r="Q62" s="1057"/>
      <c r="R62" s="1058"/>
      <c r="S62" s="1058"/>
      <c r="T62" s="1058"/>
      <c r="U62" s="1058"/>
      <c r="V62" s="1058"/>
      <c r="W62" s="1058"/>
      <c r="X62" s="1058"/>
      <c r="Y62" s="1058"/>
      <c r="Z62" s="1058"/>
      <c r="AA62" s="1058"/>
      <c r="AB62" s="1058"/>
      <c r="AC62" s="1058"/>
      <c r="AD62" s="1058"/>
      <c r="AE62" s="1059"/>
      <c r="AF62" s="1060"/>
      <c r="AG62" s="1061"/>
      <c r="AH62" s="1061"/>
      <c r="AI62" s="1061"/>
      <c r="AJ62" s="1062"/>
      <c r="AK62" s="1063"/>
      <c r="AL62" s="1058"/>
      <c r="AM62" s="1058"/>
      <c r="AN62" s="1058"/>
      <c r="AO62" s="1058"/>
      <c r="AP62" s="1058"/>
      <c r="AQ62" s="1058"/>
      <c r="AR62" s="1058"/>
      <c r="AS62" s="1058"/>
      <c r="AT62" s="1058"/>
      <c r="AU62" s="1058"/>
      <c r="AV62" s="1058"/>
      <c r="AW62" s="1058"/>
      <c r="AX62" s="1058"/>
      <c r="AY62" s="1058"/>
      <c r="AZ62" s="1064"/>
      <c r="BA62" s="1064"/>
      <c r="BB62" s="1064"/>
      <c r="BC62" s="1064"/>
      <c r="BD62" s="1064"/>
      <c r="BE62" s="1049"/>
      <c r="BF62" s="1049"/>
      <c r="BG62" s="1049"/>
      <c r="BH62" s="1049"/>
      <c r="BI62" s="1050"/>
      <c r="BJ62" s="1051" t="s">
        <v>394</v>
      </c>
      <c r="BK62" s="1052"/>
      <c r="BL62" s="1052"/>
      <c r="BM62" s="1052"/>
      <c r="BN62" s="1053"/>
      <c r="BO62" s="218"/>
      <c r="BP62" s="218"/>
      <c r="BQ62" s="215">
        <v>56</v>
      </c>
      <c r="BR62" s="216"/>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9"/>
    </row>
    <row r="63" spans="1:131" s="200" customFormat="1" ht="26.25" customHeight="1" thickBot="1" x14ac:dyDescent="0.25">
      <c r="A63" s="217" t="s">
        <v>370</v>
      </c>
      <c r="B63" s="973" t="s">
        <v>395</v>
      </c>
      <c r="C63" s="974"/>
      <c r="D63" s="974"/>
      <c r="E63" s="974"/>
      <c r="F63" s="974"/>
      <c r="G63" s="974"/>
      <c r="H63" s="974"/>
      <c r="I63" s="974"/>
      <c r="J63" s="974"/>
      <c r="K63" s="974"/>
      <c r="L63" s="974"/>
      <c r="M63" s="974"/>
      <c r="N63" s="974"/>
      <c r="O63" s="974"/>
      <c r="P63" s="975"/>
      <c r="Q63" s="990"/>
      <c r="R63" s="991"/>
      <c r="S63" s="991"/>
      <c r="T63" s="991"/>
      <c r="U63" s="991"/>
      <c r="V63" s="991"/>
      <c r="W63" s="991"/>
      <c r="X63" s="991"/>
      <c r="Y63" s="991"/>
      <c r="Z63" s="991"/>
      <c r="AA63" s="991"/>
      <c r="AB63" s="991"/>
      <c r="AC63" s="991"/>
      <c r="AD63" s="991"/>
      <c r="AE63" s="1045"/>
      <c r="AF63" s="1046">
        <v>2884</v>
      </c>
      <c r="AG63" s="992"/>
      <c r="AH63" s="992"/>
      <c r="AI63" s="992"/>
      <c r="AJ63" s="1047"/>
      <c r="AK63" s="1048"/>
      <c r="AL63" s="991"/>
      <c r="AM63" s="991"/>
      <c r="AN63" s="991"/>
      <c r="AO63" s="991"/>
      <c r="AP63" s="992">
        <v>13789</v>
      </c>
      <c r="AQ63" s="992"/>
      <c r="AR63" s="992"/>
      <c r="AS63" s="992"/>
      <c r="AT63" s="992"/>
      <c r="AU63" s="992">
        <v>9957</v>
      </c>
      <c r="AV63" s="992"/>
      <c r="AW63" s="992"/>
      <c r="AX63" s="992"/>
      <c r="AY63" s="992"/>
      <c r="AZ63" s="1042"/>
      <c r="BA63" s="1042"/>
      <c r="BB63" s="1042"/>
      <c r="BC63" s="1042"/>
      <c r="BD63" s="1042"/>
      <c r="BE63" s="1000"/>
      <c r="BF63" s="1000"/>
      <c r="BG63" s="1000"/>
      <c r="BH63" s="1000"/>
      <c r="BI63" s="1001"/>
      <c r="BJ63" s="1043" t="s">
        <v>112</v>
      </c>
      <c r="BK63" s="980"/>
      <c r="BL63" s="980"/>
      <c r="BM63" s="980"/>
      <c r="BN63" s="1044"/>
      <c r="BO63" s="218"/>
      <c r="BP63" s="218"/>
      <c r="BQ63" s="215">
        <v>57</v>
      </c>
      <c r="BR63" s="216"/>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9"/>
    </row>
    <row r="65" spans="1:131" s="200" customFormat="1" ht="26.25" customHeight="1" thickBot="1" x14ac:dyDescent="0.25">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9"/>
    </row>
    <row r="66" spans="1:131" s="200" customFormat="1" ht="26.25" customHeight="1" x14ac:dyDescent="0.2">
      <c r="A66" s="1018" t="s">
        <v>397</v>
      </c>
      <c r="B66" s="1019"/>
      <c r="C66" s="1019"/>
      <c r="D66" s="1019"/>
      <c r="E66" s="1019"/>
      <c r="F66" s="1019"/>
      <c r="G66" s="1019"/>
      <c r="H66" s="1019"/>
      <c r="I66" s="1019"/>
      <c r="J66" s="1019"/>
      <c r="K66" s="1019"/>
      <c r="L66" s="1019"/>
      <c r="M66" s="1019"/>
      <c r="N66" s="1019"/>
      <c r="O66" s="1019"/>
      <c r="P66" s="1020"/>
      <c r="Q66" s="1024" t="s">
        <v>374</v>
      </c>
      <c r="R66" s="1025"/>
      <c r="S66" s="1025"/>
      <c r="T66" s="1025"/>
      <c r="U66" s="1026"/>
      <c r="V66" s="1024" t="s">
        <v>375</v>
      </c>
      <c r="W66" s="1025"/>
      <c r="X66" s="1025"/>
      <c r="Y66" s="1025"/>
      <c r="Z66" s="1026"/>
      <c r="AA66" s="1024" t="s">
        <v>376</v>
      </c>
      <c r="AB66" s="1025"/>
      <c r="AC66" s="1025"/>
      <c r="AD66" s="1025"/>
      <c r="AE66" s="1026"/>
      <c r="AF66" s="1030" t="s">
        <v>377</v>
      </c>
      <c r="AG66" s="1031"/>
      <c r="AH66" s="1031"/>
      <c r="AI66" s="1031"/>
      <c r="AJ66" s="1032"/>
      <c r="AK66" s="1024" t="s">
        <v>378</v>
      </c>
      <c r="AL66" s="1019"/>
      <c r="AM66" s="1019"/>
      <c r="AN66" s="1019"/>
      <c r="AO66" s="1020"/>
      <c r="AP66" s="1024" t="s">
        <v>379</v>
      </c>
      <c r="AQ66" s="1025"/>
      <c r="AR66" s="1025"/>
      <c r="AS66" s="1025"/>
      <c r="AT66" s="1026"/>
      <c r="AU66" s="1024" t="s">
        <v>398</v>
      </c>
      <c r="AV66" s="1025"/>
      <c r="AW66" s="1025"/>
      <c r="AX66" s="1025"/>
      <c r="AY66" s="1026"/>
      <c r="AZ66" s="1024" t="s">
        <v>355</v>
      </c>
      <c r="BA66" s="1025"/>
      <c r="BB66" s="1025"/>
      <c r="BC66" s="1025"/>
      <c r="BD66" s="1040"/>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144" t="s">
        <v>548</v>
      </c>
      <c r="C68" s="1145"/>
      <c r="D68" s="1145"/>
      <c r="E68" s="1145"/>
      <c r="F68" s="1145"/>
      <c r="G68" s="1145"/>
      <c r="H68" s="1145"/>
      <c r="I68" s="1145"/>
      <c r="J68" s="1145"/>
      <c r="K68" s="1145"/>
      <c r="L68" s="1145"/>
      <c r="M68" s="1145"/>
      <c r="N68" s="1145"/>
      <c r="O68" s="1145"/>
      <c r="P68" s="1146"/>
      <c r="Q68" s="1011">
        <v>9733</v>
      </c>
      <c r="R68" s="1008"/>
      <c r="S68" s="1008"/>
      <c r="T68" s="1008"/>
      <c r="U68" s="1008"/>
      <c r="V68" s="1008">
        <v>9133</v>
      </c>
      <c r="W68" s="1008"/>
      <c r="X68" s="1008"/>
      <c r="Y68" s="1008"/>
      <c r="Z68" s="1008"/>
      <c r="AA68" s="1008">
        <v>601</v>
      </c>
      <c r="AB68" s="1008"/>
      <c r="AC68" s="1008"/>
      <c r="AD68" s="1008"/>
      <c r="AE68" s="1008"/>
      <c r="AF68" s="1008">
        <v>601</v>
      </c>
      <c r="AG68" s="1008"/>
      <c r="AH68" s="1008"/>
      <c r="AI68" s="1008"/>
      <c r="AJ68" s="1008"/>
      <c r="AK68" s="1008">
        <v>4800</v>
      </c>
      <c r="AL68" s="1008"/>
      <c r="AM68" s="1008"/>
      <c r="AN68" s="1008"/>
      <c r="AO68" s="1008"/>
      <c r="AP68" s="1008" t="s">
        <v>570</v>
      </c>
      <c r="AQ68" s="1008"/>
      <c r="AR68" s="1008"/>
      <c r="AS68" s="1008"/>
      <c r="AT68" s="1008"/>
      <c r="AU68" s="1008" t="s">
        <v>570</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137" t="s">
        <v>549</v>
      </c>
      <c r="C69" s="1138"/>
      <c r="D69" s="1138"/>
      <c r="E69" s="1138"/>
      <c r="F69" s="1138"/>
      <c r="G69" s="1138"/>
      <c r="H69" s="1138"/>
      <c r="I69" s="1138"/>
      <c r="J69" s="1138"/>
      <c r="K69" s="1138"/>
      <c r="L69" s="1138"/>
      <c r="M69" s="1138"/>
      <c r="N69" s="1138"/>
      <c r="O69" s="1138"/>
      <c r="P69" s="1139"/>
      <c r="Q69" s="988">
        <v>555</v>
      </c>
      <c r="R69" s="989"/>
      <c r="S69" s="989"/>
      <c r="T69" s="989"/>
      <c r="U69" s="989"/>
      <c r="V69" s="989">
        <v>552</v>
      </c>
      <c r="W69" s="989"/>
      <c r="X69" s="989"/>
      <c r="Y69" s="989"/>
      <c r="Z69" s="989"/>
      <c r="AA69" s="989">
        <v>3</v>
      </c>
      <c r="AB69" s="989"/>
      <c r="AC69" s="989"/>
      <c r="AD69" s="989"/>
      <c r="AE69" s="989"/>
      <c r="AF69" s="989">
        <v>3</v>
      </c>
      <c r="AG69" s="989"/>
      <c r="AH69" s="989"/>
      <c r="AI69" s="989"/>
      <c r="AJ69" s="989"/>
      <c r="AK69" s="989" t="s">
        <v>570</v>
      </c>
      <c r="AL69" s="989"/>
      <c r="AM69" s="989"/>
      <c r="AN69" s="989"/>
      <c r="AO69" s="989"/>
      <c r="AP69" s="989" t="s">
        <v>569</v>
      </c>
      <c r="AQ69" s="989"/>
      <c r="AR69" s="989"/>
      <c r="AS69" s="989"/>
      <c r="AT69" s="989"/>
      <c r="AU69" s="989" t="s">
        <v>570</v>
      </c>
      <c r="AV69" s="989"/>
      <c r="AW69" s="989"/>
      <c r="AX69" s="989"/>
      <c r="AY69" s="989"/>
      <c r="AZ69" s="1002"/>
      <c r="BA69" s="1002"/>
      <c r="BB69" s="1002"/>
      <c r="BC69" s="1002"/>
      <c r="BD69" s="1003"/>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137" t="s">
        <v>550</v>
      </c>
      <c r="C70" s="1138"/>
      <c r="D70" s="1138"/>
      <c r="E70" s="1138"/>
      <c r="F70" s="1138"/>
      <c r="G70" s="1138"/>
      <c r="H70" s="1138"/>
      <c r="I70" s="1138"/>
      <c r="J70" s="1138"/>
      <c r="K70" s="1138"/>
      <c r="L70" s="1138"/>
      <c r="M70" s="1138"/>
      <c r="N70" s="1138"/>
      <c r="O70" s="1138"/>
      <c r="P70" s="1139"/>
      <c r="Q70" s="988">
        <v>53</v>
      </c>
      <c r="R70" s="989"/>
      <c r="S70" s="989"/>
      <c r="T70" s="989"/>
      <c r="U70" s="989"/>
      <c r="V70" s="989">
        <v>40</v>
      </c>
      <c r="W70" s="989"/>
      <c r="X70" s="989"/>
      <c r="Y70" s="989"/>
      <c r="Z70" s="989"/>
      <c r="AA70" s="989">
        <v>13</v>
      </c>
      <c r="AB70" s="989"/>
      <c r="AC70" s="989"/>
      <c r="AD70" s="989"/>
      <c r="AE70" s="989"/>
      <c r="AF70" s="989">
        <v>13</v>
      </c>
      <c r="AG70" s="989"/>
      <c r="AH70" s="989"/>
      <c r="AI70" s="989"/>
      <c r="AJ70" s="989"/>
      <c r="AK70" s="989" t="s">
        <v>569</v>
      </c>
      <c r="AL70" s="989"/>
      <c r="AM70" s="989"/>
      <c r="AN70" s="989"/>
      <c r="AO70" s="989"/>
      <c r="AP70" s="989" t="s">
        <v>570</v>
      </c>
      <c r="AQ70" s="989"/>
      <c r="AR70" s="989"/>
      <c r="AS70" s="989"/>
      <c r="AT70" s="989"/>
      <c r="AU70" s="989" t="s">
        <v>570</v>
      </c>
      <c r="AV70" s="989"/>
      <c r="AW70" s="989"/>
      <c r="AX70" s="989"/>
      <c r="AY70" s="989"/>
      <c r="AZ70" s="1002"/>
      <c r="BA70" s="1002"/>
      <c r="BB70" s="1002"/>
      <c r="BC70" s="1002"/>
      <c r="BD70" s="1003"/>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137" t="s">
        <v>551</v>
      </c>
      <c r="C71" s="1138"/>
      <c r="D71" s="1138"/>
      <c r="E71" s="1138"/>
      <c r="F71" s="1138"/>
      <c r="G71" s="1138"/>
      <c r="H71" s="1138"/>
      <c r="I71" s="1138"/>
      <c r="J71" s="1138"/>
      <c r="K71" s="1138"/>
      <c r="L71" s="1138"/>
      <c r="M71" s="1138"/>
      <c r="N71" s="1138"/>
      <c r="O71" s="1138"/>
      <c r="P71" s="1139"/>
      <c r="Q71" s="988">
        <v>18</v>
      </c>
      <c r="R71" s="989"/>
      <c r="S71" s="989"/>
      <c r="T71" s="989"/>
      <c r="U71" s="989"/>
      <c r="V71" s="989">
        <v>16</v>
      </c>
      <c r="W71" s="989"/>
      <c r="X71" s="989"/>
      <c r="Y71" s="989"/>
      <c r="Z71" s="989"/>
      <c r="AA71" s="989">
        <v>2</v>
      </c>
      <c r="AB71" s="989"/>
      <c r="AC71" s="989"/>
      <c r="AD71" s="989"/>
      <c r="AE71" s="989"/>
      <c r="AF71" s="989">
        <v>2</v>
      </c>
      <c r="AG71" s="989"/>
      <c r="AH71" s="989"/>
      <c r="AI71" s="989"/>
      <c r="AJ71" s="989"/>
      <c r="AK71" s="989" t="s">
        <v>570</v>
      </c>
      <c r="AL71" s="989"/>
      <c r="AM71" s="989"/>
      <c r="AN71" s="989"/>
      <c r="AO71" s="989"/>
      <c r="AP71" s="989" t="s">
        <v>570</v>
      </c>
      <c r="AQ71" s="989"/>
      <c r="AR71" s="989"/>
      <c r="AS71" s="989"/>
      <c r="AT71" s="989"/>
      <c r="AU71" s="989" t="s">
        <v>570</v>
      </c>
      <c r="AV71" s="989"/>
      <c r="AW71" s="989"/>
      <c r="AX71" s="989"/>
      <c r="AY71" s="989"/>
      <c r="AZ71" s="1002"/>
      <c r="BA71" s="1002"/>
      <c r="BB71" s="1002"/>
      <c r="BC71" s="1002"/>
      <c r="BD71" s="1003"/>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137" t="s">
        <v>552</v>
      </c>
      <c r="C72" s="1138"/>
      <c r="D72" s="1138"/>
      <c r="E72" s="1138"/>
      <c r="F72" s="1138"/>
      <c r="G72" s="1138"/>
      <c r="H72" s="1138"/>
      <c r="I72" s="1138"/>
      <c r="J72" s="1138"/>
      <c r="K72" s="1138"/>
      <c r="L72" s="1138"/>
      <c r="M72" s="1138"/>
      <c r="N72" s="1138"/>
      <c r="O72" s="1138"/>
      <c r="P72" s="1139"/>
      <c r="Q72" s="988">
        <v>1</v>
      </c>
      <c r="R72" s="989"/>
      <c r="S72" s="989"/>
      <c r="T72" s="989"/>
      <c r="U72" s="989"/>
      <c r="V72" s="989">
        <v>0</v>
      </c>
      <c r="W72" s="989"/>
      <c r="X72" s="989"/>
      <c r="Y72" s="989"/>
      <c r="Z72" s="989"/>
      <c r="AA72" s="989">
        <v>0</v>
      </c>
      <c r="AB72" s="989"/>
      <c r="AC72" s="989"/>
      <c r="AD72" s="989"/>
      <c r="AE72" s="989"/>
      <c r="AF72" s="989">
        <v>0</v>
      </c>
      <c r="AG72" s="989"/>
      <c r="AH72" s="989"/>
      <c r="AI72" s="989"/>
      <c r="AJ72" s="989"/>
      <c r="AK72" s="989" t="s">
        <v>569</v>
      </c>
      <c r="AL72" s="989"/>
      <c r="AM72" s="989"/>
      <c r="AN72" s="989"/>
      <c r="AO72" s="989"/>
      <c r="AP72" s="989" t="s">
        <v>569</v>
      </c>
      <c r="AQ72" s="989"/>
      <c r="AR72" s="989"/>
      <c r="AS72" s="989"/>
      <c r="AT72" s="989"/>
      <c r="AU72" s="989" t="s">
        <v>569</v>
      </c>
      <c r="AV72" s="989"/>
      <c r="AW72" s="989"/>
      <c r="AX72" s="989"/>
      <c r="AY72" s="989"/>
      <c r="AZ72" s="1002"/>
      <c r="BA72" s="1002"/>
      <c r="BB72" s="1002"/>
      <c r="BC72" s="1002"/>
      <c r="BD72" s="100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137" t="s">
        <v>553</v>
      </c>
      <c r="C73" s="1138"/>
      <c r="D73" s="1138"/>
      <c r="E73" s="1138"/>
      <c r="F73" s="1138"/>
      <c r="G73" s="1138"/>
      <c r="H73" s="1138"/>
      <c r="I73" s="1138"/>
      <c r="J73" s="1138"/>
      <c r="K73" s="1138"/>
      <c r="L73" s="1138"/>
      <c r="M73" s="1138"/>
      <c r="N73" s="1138"/>
      <c r="O73" s="1138"/>
      <c r="P73" s="1139"/>
      <c r="Q73" s="988">
        <v>48</v>
      </c>
      <c r="R73" s="989"/>
      <c r="S73" s="989"/>
      <c r="T73" s="989"/>
      <c r="U73" s="989"/>
      <c r="V73" s="989">
        <v>48</v>
      </c>
      <c r="W73" s="989"/>
      <c r="X73" s="989"/>
      <c r="Y73" s="989"/>
      <c r="Z73" s="989"/>
      <c r="AA73" s="989" t="s">
        <v>569</v>
      </c>
      <c r="AB73" s="989"/>
      <c r="AC73" s="989"/>
      <c r="AD73" s="989"/>
      <c r="AE73" s="989"/>
      <c r="AF73" s="989" t="s">
        <v>569</v>
      </c>
      <c r="AG73" s="989"/>
      <c r="AH73" s="989"/>
      <c r="AI73" s="989"/>
      <c r="AJ73" s="989"/>
      <c r="AK73" s="989" t="s">
        <v>569</v>
      </c>
      <c r="AL73" s="989"/>
      <c r="AM73" s="989"/>
      <c r="AN73" s="989"/>
      <c r="AO73" s="989"/>
      <c r="AP73" s="989" t="s">
        <v>569</v>
      </c>
      <c r="AQ73" s="989"/>
      <c r="AR73" s="989"/>
      <c r="AS73" s="989"/>
      <c r="AT73" s="989"/>
      <c r="AU73" s="989" t="s">
        <v>570</v>
      </c>
      <c r="AV73" s="989"/>
      <c r="AW73" s="989"/>
      <c r="AX73" s="989"/>
      <c r="AY73" s="989"/>
      <c r="AZ73" s="1002"/>
      <c r="BA73" s="1002"/>
      <c r="BB73" s="1002"/>
      <c r="BC73" s="1002"/>
      <c r="BD73" s="100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137" t="s">
        <v>554</v>
      </c>
      <c r="C74" s="1138"/>
      <c r="D74" s="1138"/>
      <c r="E74" s="1138"/>
      <c r="F74" s="1138"/>
      <c r="G74" s="1138"/>
      <c r="H74" s="1138"/>
      <c r="I74" s="1138"/>
      <c r="J74" s="1138"/>
      <c r="K74" s="1138"/>
      <c r="L74" s="1138"/>
      <c r="M74" s="1138"/>
      <c r="N74" s="1138"/>
      <c r="O74" s="1138"/>
      <c r="P74" s="1139"/>
      <c r="Q74" s="988">
        <v>27</v>
      </c>
      <c r="R74" s="989"/>
      <c r="S74" s="989"/>
      <c r="T74" s="989"/>
      <c r="U74" s="989"/>
      <c r="V74" s="989">
        <v>24</v>
      </c>
      <c r="W74" s="989"/>
      <c r="X74" s="989"/>
      <c r="Y74" s="989"/>
      <c r="Z74" s="989"/>
      <c r="AA74" s="989">
        <v>3</v>
      </c>
      <c r="AB74" s="989"/>
      <c r="AC74" s="989"/>
      <c r="AD74" s="989"/>
      <c r="AE74" s="989"/>
      <c r="AF74" s="989">
        <v>3</v>
      </c>
      <c r="AG74" s="989"/>
      <c r="AH74" s="989"/>
      <c r="AI74" s="989"/>
      <c r="AJ74" s="989"/>
      <c r="AK74" s="989" t="s">
        <v>569</v>
      </c>
      <c r="AL74" s="989"/>
      <c r="AM74" s="989"/>
      <c r="AN74" s="989"/>
      <c r="AO74" s="989"/>
      <c r="AP74" s="989" t="s">
        <v>569</v>
      </c>
      <c r="AQ74" s="989"/>
      <c r="AR74" s="989"/>
      <c r="AS74" s="989"/>
      <c r="AT74" s="989"/>
      <c r="AU74" s="989" t="s">
        <v>570</v>
      </c>
      <c r="AV74" s="989"/>
      <c r="AW74" s="989"/>
      <c r="AX74" s="989"/>
      <c r="AY74" s="989"/>
      <c r="AZ74" s="1002"/>
      <c r="BA74" s="1002"/>
      <c r="BB74" s="1002"/>
      <c r="BC74" s="1002"/>
      <c r="BD74" s="100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137" t="s">
        <v>555</v>
      </c>
      <c r="C75" s="1138"/>
      <c r="D75" s="1138"/>
      <c r="E75" s="1138"/>
      <c r="F75" s="1138"/>
      <c r="G75" s="1138"/>
      <c r="H75" s="1138"/>
      <c r="I75" s="1138"/>
      <c r="J75" s="1138"/>
      <c r="K75" s="1138"/>
      <c r="L75" s="1138"/>
      <c r="M75" s="1138"/>
      <c r="N75" s="1138"/>
      <c r="O75" s="1138"/>
      <c r="P75" s="1139"/>
      <c r="Q75" s="1004">
        <v>1146</v>
      </c>
      <c r="R75" s="1005"/>
      <c r="S75" s="1005"/>
      <c r="T75" s="1005"/>
      <c r="U75" s="1006"/>
      <c r="V75" s="1007">
        <v>1127</v>
      </c>
      <c r="W75" s="1005"/>
      <c r="X75" s="1005"/>
      <c r="Y75" s="1005"/>
      <c r="Z75" s="1006"/>
      <c r="AA75" s="1007">
        <v>18</v>
      </c>
      <c r="AB75" s="1005"/>
      <c r="AC75" s="1005"/>
      <c r="AD75" s="1005"/>
      <c r="AE75" s="1006"/>
      <c r="AF75" s="1007">
        <v>18</v>
      </c>
      <c r="AG75" s="1005"/>
      <c r="AH75" s="1005"/>
      <c r="AI75" s="1005"/>
      <c r="AJ75" s="1006"/>
      <c r="AK75" s="989" t="s">
        <v>569</v>
      </c>
      <c r="AL75" s="989"/>
      <c r="AM75" s="989"/>
      <c r="AN75" s="989"/>
      <c r="AO75" s="989"/>
      <c r="AP75" s="989" t="s">
        <v>569</v>
      </c>
      <c r="AQ75" s="989"/>
      <c r="AR75" s="989"/>
      <c r="AS75" s="989"/>
      <c r="AT75" s="989"/>
      <c r="AU75" s="989" t="s">
        <v>570</v>
      </c>
      <c r="AV75" s="989"/>
      <c r="AW75" s="989"/>
      <c r="AX75" s="989"/>
      <c r="AY75" s="989"/>
      <c r="AZ75" s="1002"/>
      <c r="BA75" s="1002"/>
      <c r="BB75" s="1002"/>
      <c r="BC75" s="1002"/>
      <c r="BD75" s="1003"/>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137" t="s">
        <v>556</v>
      </c>
      <c r="C76" s="1138"/>
      <c r="D76" s="1138"/>
      <c r="E76" s="1138"/>
      <c r="F76" s="1138"/>
      <c r="G76" s="1138"/>
      <c r="H76" s="1138"/>
      <c r="I76" s="1138"/>
      <c r="J76" s="1138"/>
      <c r="K76" s="1138"/>
      <c r="L76" s="1138"/>
      <c r="M76" s="1138"/>
      <c r="N76" s="1138"/>
      <c r="O76" s="1138"/>
      <c r="P76" s="1139"/>
      <c r="Q76" s="1004">
        <v>92</v>
      </c>
      <c r="R76" s="1005"/>
      <c r="S76" s="1005"/>
      <c r="T76" s="1005"/>
      <c r="U76" s="1006"/>
      <c r="V76" s="1007">
        <v>84</v>
      </c>
      <c r="W76" s="1005"/>
      <c r="X76" s="1005"/>
      <c r="Y76" s="1005"/>
      <c r="Z76" s="1006"/>
      <c r="AA76" s="1007">
        <v>8</v>
      </c>
      <c r="AB76" s="1005"/>
      <c r="AC76" s="1005"/>
      <c r="AD76" s="1005"/>
      <c r="AE76" s="1006"/>
      <c r="AF76" s="1007">
        <v>8</v>
      </c>
      <c r="AG76" s="1005"/>
      <c r="AH76" s="1005"/>
      <c r="AI76" s="1005"/>
      <c r="AJ76" s="1006"/>
      <c r="AK76" s="989" t="s">
        <v>569</v>
      </c>
      <c r="AL76" s="989"/>
      <c r="AM76" s="989"/>
      <c r="AN76" s="989"/>
      <c r="AO76" s="989"/>
      <c r="AP76" s="989" t="s">
        <v>569</v>
      </c>
      <c r="AQ76" s="989"/>
      <c r="AR76" s="989"/>
      <c r="AS76" s="989"/>
      <c r="AT76" s="989"/>
      <c r="AU76" s="989" t="s">
        <v>570</v>
      </c>
      <c r="AV76" s="989"/>
      <c r="AW76" s="989"/>
      <c r="AX76" s="989"/>
      <c r="AY76" s="989"/>
      <c r="AZ76" s="1002"/>
      <c r="BA76" s="1002"/>
      <c r="BB76" s="1002"/>
      <c r="BC76" s="1002"/>
      <c r="BD76" s="1003"/>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137" t="s">
        <v>557</v>
      </c>
      <c r="C77" s="1138"/>
      <c r="D77" s="1138"/>
      <c r="E77" s="1138"/>
      <c r="F77" s="1138"/>
      <c r="G77" s="1138"/>
      <c r="H77" s="1138"/>
      <c r="I77" s="1138"/>
      <c r="J77" s="1138"/>
      <c r="K77" s="1138"/>
      <c r="L77" s="1138"/>
      <c r="M77" s="1138"/>
      <c r="N77" s="1138"/>
      <c r="O77" s="1138"/>
      <c r="P77" s="1139"/>
      <c r="Q77" s="1004">
        <v>167</v>
      </c>
      <c r="R77" s="1005"/>
      <c r="S77" s="1005"/>
      <c r="T77" s="1005"/>
      <c r="U77" s="1006"/>
      <c r="V77" s="1007">
        <v>146</v>
      </c>
      <c r="W77" s="1005"/>
      <c r="X77" s="1005"/>
      <c r="Y77" s="1005"/>
      <c r="Z77" s="1006"/>
      <c r="AA77" s="1007">
        <v>21</v>
      </c>
      <c r="AB77" s="1005"/>
      <c r="AC77" s="1005"/>
      <c r="AD77" s="1005"/>
      <c r="AE77" s="1006"/>
      <c r="AF77" s="1007">
        <v>21</v>
      </c>
      <c r="AG77" s="1005"/>
      <c r="AH77" s="1005"/>
      <c r="AI77" s="1005"/>
      <c r="AJ77" s="1006"/>
      <c r="AK77" s="989" t="s">
        <v>569</v>
      </c>
      <c r="AL77" s="989"/>
      <c r="AM77" s="989"/>
      <c r="AN77" s="989"/>
      <c r="AO77" s="989"/>
      <c r="AP77" s="989" t="s">
        <v>569</v>
      </c>
      <c r="AQ77" s="989"/>
      <c r="AR77" s="989"/>
      <c r="AS77" s="989"/>
      <c r="AT77" s="989"/>
      <c r="AU77" s="989" t="s">
        <v>570</v>
      </c>
      <c r="AV77" s="989"/>
      <c r="AW77" s="989"/>
      <c r="AX77" s="989"/>
      <c r="AY77" s="989"/>
      <c r="AZ77" s="1002"/>
      <c r="BA77" s="1002"/>
      <c r="BB77" s="1002"/>
      <c r="BC77" s="1002"/>
      <c r="BD77" s="1003"/>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137" t="s">
        <v>558</v>
      </c>
      <c r="C78" s="1138"/>
      <c r="D78" s="1138"/>
      <c r="E78" s="1138"/>
      <c r="F78" s="1138"/>
      <c r="G78" s="1138"/>
      <c r="H78" s="1138"/>
      <c r="I78" s="1138"/>
      <c r="J78" s="1138"/>
      <c r="K78" s="1138"/>
      <c r="L78" s="1138"/>
      <c r="M78" s="1138"/>
      <c r="N78" s="1138"/>
      <c r="O78" s="1138"/>
      <c r="P78" s="1139"/>
      <c r="Q78" s="988">
        <v>484</v>
      </c>
      <c r="R78" s="989"/>
      <c r="S78" s="989"/>
      <c r="T78" s="989"/>
      <c r="U78" s="989"/>
      <c r="V78" s="989">
        <v>442</v>
      </c>
      <c r="W78" s="989"/>
      <c r="X78" s="989"/>
      <c r="Y78" s="989"/>
      <c r="Z78" s="989"/>
      <c r="AA78" s="989">
        <v>42</v>
      </c>
      <c r="AB78" s="989"/>
      <c r="AC78" s="989"/>
      <c r="AD78" s="989"/>
      <c r="AE78" s="989"/>
      <c r="AF78" s="989">
        <v>42</v>
      </c>
      <c r="AG78" s="989"/>
      <c r="AH78" s="989"/>
      <c r="AI78" s="989"/>
      <c r="AJ78" s="989"/>
      <c r="AK78" s="989" t="s">
        <v>569</v>
      </c>
      <c r="AL78" s="989"/>
      <c r="AM78" s="989"/>
      <c r="AN78" s="989"/>
      <c r="AO78" s="989"/>
      <c r="AP78" s="989">
        <v>215</v>
      </c>
      <c r="AQ78" s="989"/>
      <c r="AR78" s="989"/>
      <c r="AS78" s="989"/>
      <c r="AT78" s="989"/>
      <c r="AU78" s="989" t="s">
        <v>570</v>
      </c>
      <c r="AV78" s="989"/>
      <c r="AW78" s="989"/>
      <c r="AX78" s="989"/>
      <c r="AY78" s="989"/>
      <c r="AZ78" s="1002"/>
      <c r="BA78" s="1002"/>
      <c r="BB78" s="1002"/>
      <c r="BC78" s="1002"/>
      <c r="BD78" s="1003"/>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137" t="s">
        <v>559</v>
      </c>
      <c r="C79" s="1138"/>
      <c r="D79" s="1138"/>
      <c r="E79" s="1138"/>
      <c r="F79" s="1138"/>
      <c r="G79" s="1138"/>
      <c r="H79" s="1138"/>
      <c r="I79" s="1138"/>
      <c r="J79" s="1138"/>
      <c r="K79" s="1138"/>
      <c r="L79" s="1138"/>
      <c r="M79" s="1138"/>
      <c r="N79" s="1138"/>
      <c r="O79" s="1138"/>
      <c r="P79" s="1139"/>
      <c r="Q79" s="988">
        <v>4</v>
      </c>
      <c r="R79" s="989"/>
      <c r="S79" s="989"/>
      <c r="T79" s="989"/>
      <c r="U79" s="989"/>
      <c r="V79" s="989">
        <v>4</v>
      </c>
      <c r="W79" s="989"/>
      <c r="X79" s="989"/>
      <c r="Y79" s="989"/>
      <c r="Z79" s="989"/>
      <c r="AA79" s="989">
        <v>1</v>
      </c>
      <c r="AB79" s="989"/>
      <c r="AC79" s="989"/>
      <c r="AD79" s="989"/>
      <c r="AE79" s="989"/>
      <c r="AF79" s="989">
        <v>1</v>
      </c>
      <c r="AG79" s="989"/>
      <c r="AH79" s="989"/>
      <c r="AI79" s="989"/>
      <c r="AJ79" s="989"/>
      <c r="AK79" s="989" t="s">
        <v>569</v>
      </c>
      <c r="AL79" s="989"/>
      <c r="AM79" s="989"/>
      <c r="AN79" s="989"/>
      <c r="AO79" s="989"/>
      <c r="AP79" s="989" t="s">
        <v>569</v>
      </c>
      <c r="AQ79" s="989"/>
      <c r="AR79" s="989"/>
      <c r="AS79" s="989"/>
      <c r="AT79" s="989"/>
      <c r="AU79" s="989" t="s">
        <v>569</v>
      </c>
      <c r="AV79" s="989"/>
      <c r="AW79" s="989"/>
      <c r="AX79" s="989"/>
      <c r="AY79" s="989"/>
      <c r="AZ79" s="1002"/>
      <c r="BA79" s="1002"/>
      <c r="BB79" s="1002"/>
      <c r="BC79" s="1002"/>
      <c r="BD79" s="1003"/>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137" t="s">
        <v>560</v>
      </c>
      <c r="C80" s="1138"/>
      <c r="D80" s="1138"/>
      <c r="E80" s="1138"/>
      <c r="F80" s="1138"/>
      <c r="G80" s="1138"/>
      <c r="H80" s="1138"/>
      <c r="I80" s="1138"/>
      <c r="J80" s="1138"/>
      <c r="K80" s="1138"/>
      <c r="L80" s="1138"/>
      <c r="M80" s="1138"/>
      <c r="N80" s="1138"/>
      <c r="O80" s="1138"/>
      <c r="P80" s="1139"/>
      <c r="Q80" s="988">
        <v>1</v>
      </c>
      <c r="R80" s="989"/>
      <c r="S80" s="989"/>
      <c r="T80" s="989"/>
      <c r="U80" s="989"/>
      <c r="V80" s="989">
        <v>0</v>
      </c>
      <c r="W80" s="989"/>
      <c r="X80" s="989"/>
      <c r="Y80" s="989"/>
      <c r="Z80" s="989"/>
      <c r="AA80" s="989">
        <v>1</v>
      </c>
      <c r="AB80" s="989"/>
      <c r="AC80" s="989"/>
      <c r="AD80" s="989"/>
      <c r="AE80" s="989"/>
      <c r="AF80" s="989">
        <v>1</v>
      </c>
      <c r="AG80" s="989"/>
      <c r="AH80" s="989"/>
      <c r="AI80" s="989"/>
      <c r="AJ80" s="989"/>
      <c r="AK80" s="989" t="s">
        <v>569</v>
      </c>
      <c r="AL80" s="989"/>
      <c r="AM80" s="989"/>
      <c r="AN80" s="989"/>
      <c r="AO80" s="989"/>
      <c r="AP80" s="989" t="s">
        <v>569</v>
      </c>
      <c r="AQ80" s="989"/>
      <c r="AR80" s="989"/>
      <c r="AS80" s="989"/>
      <c r="AT80" s="989"/>
      <c r="AU80" s="989" t="s">
        <v>569</v>
      </c>
      <c r="AV80" s="989"/>
      <c r="AW80" s="989"/>
      <c r="AX80" s="989"/>
      <c r="AY80" s="989"/>
      <c r="AZ80" s="1002"/>
      <c r="BA80" s="1002"/>
      <c r="BB80" s="1002"/>
      <c r="BC80" s="1002"/>
      <c r="BD80" s="1003"/>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137" t="s">
        <v>561</v>
      </c>
      <c r="C81" s="1138"/>
      <c r="D81" s="1138"/>
      <c r="E81" s="1138"/>
      <c r="F81" s="1138"/>
      <c r="G81" s="1138"/>
      <c r="H81" s="1138"/>
      <c r="I81" s="1138"/>
      <c r="J81" s="1138"/>
      <c r="K81" s="1138"/>
      <c r="L81" s="1138"/>
      <c r="M81" s="1138"/>
      <c r="N81" s="1138"/>
      <c r="O81" s="1138"/>
      <c r="P81" s="1139"/>
      <c r="Q81" s="988">
        <v>5</v>
      </c>
      <c r="R81" s="989"/>
      <c r="S81" s="989"/>
      <c r="T81" s="989"/>
      <c r="U81" s="989"/>
      <c r="V81" s="989">
        <v>2</v>
      </c>
      <c r="W81" s="989"/>
      <c r="X81" s="989"/>
      <c r="Y81" s="989"/>
      <c r="Z81" s="989"/>
      <c r="AA81" s="989">
        <v>3</v>
      </c>
      <c r="AB81" s="989"/>
      <c r="AC81" s="989"/>
      <c r="AD81" s="989"/>
      <c r="AE81" s="989"/>
      <c r="AF81" s="989">
        <v>3</v>
      </c>
      <c r="AG81" s="989"/>
      <c r="AH81" s="989"/>
      <c r="AI81" s="989"/>
      <c r="AJ81" s="989"/>
      <c r="AK81" s="989" t="s">
        <v>569</v>
      </c>
      <c r="AL81" s="989"/>
      <c r="AM81" s="989"/>
      <c r="AN81" s="989"/>
      <c r="AO81" s="989"/>
      <c r="AP81" s="989" t="s">
        <v>569</v>
      </c>
      <c r="AQ81" s="989"/>
      <c r="AR81" s="989"/>
      <c r="AS81" s="989"/>
      <c r="AT81" s="989"/>
      <c r="AU81" s="989" t="s">
        <v>569</v>
      </c>
      <c r="AV81" s="989"/>
      <c r="AW81" s="989"/>
      <c r="AX81" s="989"/>
      <c r="AY81" s="989"/>
      <c r="AZ81" s="1002"/>
      <c r="BA81" s="1002"/>
      <c r="BB81" s="1002"/>
      <c r="BC81" s="1002"/>
      <c r="BD81" s="1003"/>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137" t="s">
        <v>562</v>
      </c>
      <c r="C82" s="1138"/>
      <c r="D82" s="1138"/>
      <c r="E82" s="1138"/>
      <c r="F82" s="1138"/>
      <c r="G82" s="1138"/>
      <c r="H82" s="1138"/>
      <c r="I82" s="1138"/>
      <c r="J82" s="1138"/>
      <c r="K82" s="1138"/>
      <c r="L82" s="1138"/>
      <c r="M82" s="1138"/>
      <c r="N82" s="1138"/>
      <c r="O82" s="1138"/>
      <c r="P82" s="1139"/>
      <c r="Q82" s="988">
        <v>196</v>
      </c>
      <c r="R82" s="989"/>
      <c r="S82" s="989"/>
      <c r="T82" s="989"/>
      <c r="U82" s="989"/>
      <c r="V82" s="989">
        <v>169</v>
      </c>
      <c r="W82" s="989"/>
      <c r="X82" s="989"/>
      <c r="Y82" s="989"/>
      <c r="Z82" s="989"/>
      <c r="AA82" s="989">
        <v>27</v>
      </c>
      <c r="AB82" s="989"/>
      <c r="AC82" s="989"/>
      <c r="AD82" s="989"/>
      <c r="AE82" s="989"/>
      <c r="AF82" s="989">
        <v>12</v>
      </c>
      <c r="AG82" s="989"/>
      <c r="AH82" s="989"/>
      <c r="AI82" s="989"/>
      <c r="AJ82" s="989"/>
      <c r="AK82" s="989" t="s">
        <v>569</v>
      </c>
      <c r="AL82" s="989"/>
      <c r="AM82" s="989"/>
      <c r="AN82" s="989"/>
      <c r="AO82" s="989"/>
      <c r="AP82" s="989" t="s">
        <v>569</v>
      </c>
      <c r="AQ82" s="989"/>
      <c r="AR82" s="989"/>
      <c r="AS82" s="989"/>
      <c r="AT82" s="989"/>
      <c r="AU82" s="989" t="s">
        <v>569</v>
      </c>
      <c r="AV82" s="989"/>
      <c r="AW82" s="989"/>
      <c r="AX82" s="989"/>
      <c r="AY82" s="989"/>
      <c r="AZ82" s="1002"/>
      <c r="BA82" s="1002"/>
      <c r="BB82" s="1002"/>
      <c r="BC82" s="1002"/>
      <c r="BD82" s="1003"/>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137" t="s">
        <v>563</v>
      </c>
      <c r="C83" s="1138"/>
      <c r="D83" s="1138"/>
      <c r="E83" s="1138"/>
      <c r="F83" s="1138"/>
      <c r="G83" s="1138"/>
      <c r="H83" s="1138"/>
      <c r="I83" s="1138"/>
      <c r="J83" s="1138"/>
      <c r="K83" s="1138"/>
      <c r="L83" s="1138"/>
      <c r="M83" s="1138"/>
      <c r="N83" s="1138"/>
      <c r="O83" s="1138"/>
      <c r="P83" s="1139"/>
      <c r="Q83" s="988">
        <v>181</v>
      </c>
      <c r="R83" s="989"/>
      <c r="S83" s="989"/>
      <c r="T83" s="989"/>
      <c r="U83" s="989"/>
      <c r="V83" s="989">
        <v>108</v>
      </c>
      <c r="W83" s="989"/>
      <c r="X83" s="989"/>
      <c r="Y83" s="989"/>
      <c r="Z83" s="989"/>
      <c r="AA83" s="989">
        <v>74</v>
      </c>
      <c r="AB83" s="989"/>
      <c r="AC83" s="989"/>
      <c r="AD83" s="989"/>
      <c r="AE83" s="989"/>
      <c r="AF83" s="989">
        <v>74</v>
      </c>
      <c r="AG83" s="989"/>
      <c r="AH83" s="989"/>
      <c r="AI83" s="989"/>
      <c r="AJ83" s="989"/>
      <c r="AK83" s="989" t="s">
        <v>570</v>
      </c>
      <c r="AL83" s="989"/>
      <c r="AM83" s="989"/>
      <c r="AN83" s="989"/>
      <c r="AO83" s="989"/>
      <c r="AP83" s="989" t="s">
        <v>570</v>
      </c>
      <c r="AQ83" s="989"/>
      <c r="AR83" s="989"/>
      <c r="AS83" s="989"/>
      <c r="AT83" s="989"/>
      <c r="AU83" s="989" t="s">
        <v>570</v>
      </c>
      <c r="AV83" s="989"/>
      <c r="AW83" s="989"/>
      <c r="AX83" s="989"/>
      <c r="AY83" s="989"/>
      <c r="AZ83" s="1002"/>
      <c r="BA83" s="1002"/>
      <c r="BB83" s="1002"/>
      <c r="BC83" s="1002"/>
      <c r="BD83" s="1003"/>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137" t="s">
        <v>564</v>
      </c>
      <c r="C84" s="1138"/>
      <c r="D84" s="1138"/>
      <c r="E84" s="1138"/>
      <c r="F84" s="1138"/>
      <c r="G84" s="1138"/>
      <c r="H84" s="1138"/>
      <c r="I84" s="1138"/>
      <c r="J84" s="1138"/>
      <c r="K84" s="1138"/>
      <c r="L84" s="1138"/>
      <c r="M84" s="1138"/>
      <c r="N84" s="1138"/>
      <c r="O84" s="1138"/>
      <c r="P84" s="1139"/>
      <c r="Q84" s="988">
        <v>188</v>
      </c>
      <c r="R84" s="989"/>
      <c r="S84" s="989"/>
      <c r="T84" s="989"/>
      <c r="U84" s="989"/>
      <c r="V84" s="989">
        <v>181</v>
      </c>
      <c r="W84" s="989"/>
      <c r="X84" s="989"/>
      <c r="Y84" s="989"/>
      <c r="Z84" s="989"/>
      <c r="AA84" s="989">
        <v>7</v>
      </c>
      <c r="AB84" s="989"/>
      <c r="AC84" s="989"/>
      <c r="AD84" s="989"/>
      <c r="AE84" s="989"/>
      <c r="AF84" s="989">
        <v>7</v>
      </c>
      <c r="AG84" s="989"/>
      <c r="AH84" s="989"/>
      <c r="AI84" s="989"/>
      <c r="AJ84" s="989"/>
      <c r="AK84" s="989" t="s">
        <v>570</v>
      </c>
      <c r="AL84" s="989"/>
      <c r="AM84" s="989"/>
      <c r="AN84" s="989"/>
      <c r="AO84" s="989"/>
      <c r="AP84" s="989" t="s">
        <v>570</v>
      </c>
      <c r="AQ84" s="989"/>
      <c r="AR84" s="989"/>
      <c r="AS84" s="989"/>
      <c r="AT84" s="989"/>
      <c r="AU84" s="989" t="s">
        <v>570</v>
      </c>
      <c r="AV84" s="989"/>
      <c r="AW84" s="989"/>
      <c r="AX84" s="989"/>
      <c r="AY84" s="989"/>
      <c r="AZ84" s="1002"/>
      <c r="BA84" s="1002"/>
      <c r="BB84" s="1002"/>
      <c r="BC84" s="1002"/>
      <c r="BD84" s="1003"/>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137" t="s">
        <v>565</v>
      </c>
      <c r="C85" s="1138"/>
      <c r="D85" s="1138"/>
      <c r="E85" s="1138"/>
      <c r="F85" s="1138"/>
      <c r="G85" s="1138"/>
      <c r="H85" s="1138"/>
      <c r="I85" s="1138"/>
      <c r="J85" s="1138"/>
      <c r="K85" s="1138"/>
      <c r="L85" s="1138"/>
      <c r="M85" s="1138"/>
      <c r="N85" s="1138"/>
      <c r="O85" s="1138"/>
      <c r="P85" s="1139"/>
      <c r="Q85" s="988">
        <v>208949</v>
      </c>
      <c r="R85" s="989"/>
      <c r="S85" s="989"/>
      <c r="T85" s="989"/>
      <c r="U85" s="989"/>
      <c r="V85" s="989">
        <v>20190</v>
      </c>
      <c r="W85" s="989"/>
      <c r="X85" s="989"/>
      <c r="Y85" s="989"/>
      <c r="Z85" s="989"/>
      <c r="AA85" s="989">
        <v>8759</v>
      </c>
      <c r="AB85" s="989"/>
      <c r="AC85" s="989"/>
      <c r="AD85" s="989"/>
      <c r="AE85" s="989"/>
      <c r="AF85" s="989">
        <v>8759</v>
      </c>
      <c r="AG85" s="989"/>
      <c r="AH85" s="989"/>
      <c r="AI85" s="989"/>
      <c r="AJ85" s="989"/>
      <c r="AK85" s="989" t="s">
        <v>570</v>
      </c>
      <c r="AL85" s="989"/>
      <c r="AM85" s="989"/>
      <c r="AN85" s="989"/>
      <c r="AO85" s="989"/>
      <c r="AP85" s="989" t="s">
        <v>570</v>
      </c>
      <c r="AQ85" s="989"/>
      <c r="AR85" s="989"/>
      <c r="AS85" s="989"/>
      <c r="AT85" s="989"/>
      <c r="AU85" s="989" t="s">
        <v>570</v>
      </c>
      <c r="AV85" s="989"/>
      <c r="AW85" s="989"/>
      <c r="AX85" s="989"/>
      <c r="AY85" s="989"/>
      <c r="AZ85" s="1002"/>
      <c r="BA85" s="1002"/>
      <c r="BB85" s="1002"/>
      <c r="BC85" s="1002"/>
      <c r="BD85" s="1003"/>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137" t="s">
        <v>566</v>
      </c>
      <c r="C86" s="1138"/>
      <c r="D86" s="1138"/>
      <c r="E86" s="1138"/>
      <c r="F86" s="1138"/>
      <c r="G86" s="1138"/>
      <c r="H86" s="1138"/>
      <c r="I86" s="1138"/>
      <c r="J86" s="1138"/>
      <c r="K86" s="1138"/>
      <c r="L86" s="1138"/>
      <c r="M86" s="1138"/>
      <c r="N86" s="1138"/>
      <c r="O86" s="1138"/>
      <c r="P86" s="1139"/>
      <c r="Q86" s="988">
        <v>932</v>
      </c>
      <c r="R86" s="989"/>
      <c r="S86" s="989"/>
      <c r="T86" s="989"/>
      <c r="U86" s="989"/>
      <c r="V86" s="989">
        <v>807</v>
      </c>
      <c r="W86" s="989"/>
      <c r="X86" s="989"/>
      <c r="Y86" s="989"/>
      <c r="Z86" s="989"/>
      <c r="AA86" s="989">
        <v>125</v>
      </c>
      <c r="AB86" s="989"/>
      <c r="AC86" s="989"/>
      <c r="AD86" s="989"/>
      <c r="AE86" s="989"/>
      <c r="AF86" s="989">
        <v>1153</v>
      </c>
      <c r="AG86" s="989"/>
      <c r="AH86" s="989"/>
      <c r="AI86" s="989"/>
      <c r="AJ86" s="989"/>
      <c r="AK86" s="989">
        <v>10</v>
      </c>
      <c r="AL86" s="989"/>
      <c r="AM86" s="989"/>
      <c r="AN86" s="989"/>
      <c r="AO86" s="989"/>
      <c r="AP86" s="989">
        <v>22</v>
      </c>
      <c r="AQ86" s="989"/>
      <c r="AR86" s="989"/>
      <c r="AS86" s="989"/>
      <c r="AT86" s="989"/>
      <c r="AU86" s="989" t="s">
        <v>570</v>
      </c>
      <c r="AV86" s="989"/>
      <c r="AW86" s="989"/>
      <c r="AX86" s="989"/>
      <c r="AY86" s="989"/>
      <c r="AZ86" s="1002"/>
      <c r="BA86" s="1002"/>
      <c r="BB86" s="1002"/>
      <c r="BC86" s="1002"/>
      <c r="BD86" s="1003"/>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370</v>
      </c>
      <c r="B88" s="973" t="s">
        <v>399</v>
      </c>
      <c r="C88" s="974"/>
      <c r="D88" s="974"/>
      <c r="E88" s="974"/>
      <c r="F88" s="974"/>
      <c r="G88" s="974"/>
      <c r="H88" s="974"/>
      <c r="I88" s="974"/>
      <c r="J88" s="974"/>
      <c r="K88" s="974"/>
      <c r="L88" s="974"/>
      <c r="M88" s="974"/>
      <c r="N88" s="974"/>
      <c r="O88" s="974"/>
      <c r="P88" s="975"/>
      <c r="Q88" s="990"/>
      <c r="R88" s="991"/>
      <c r="S88" s="991"/>
      <c r="T88" s="991"/>
      <c r="U88" s="991"/>
      <c r="V88" s="991"/>
      <c r="W88" s="991"/>
      <c r="X88" s="991"/>
      <c r="Y88" s="991"/>
      <c r="Z88" s="991"/>
      <c r="AA88" s="991"/>
      <c r="AB88" s="991"/>
      <c r="AC88" s="991"/>
      <c r="AD88" s="991"/>
      <c r="AE88" s="991"/>
      <c r="AF88" s="992">
        <v>10721</v>
      </c>
      <c r="AG88" s="992"/>
      <c r="AH88" s="992"/>
      <c r="AI88" s="992"/>
      <c r="AJ88" s="992"/>
      <c r="AK88" s="991"/>
      <c r="AL88" s="991"/>
      <c r="AM88" s="991"/>
      <c r="AN88" s="991"/>
      <c r="AO88" s="991"/>
      <c r="AP88" s="992">
        <v>237</v>
      </c>
      <c r="AQ88" s="992"/>
      <c r="AR88" s="992"/>
      <c r="AS88" s="992"/>
      <c r="AT88" s="992"/>
      <c r="AU88" s="992"/>
      <c r="AV88" s="992"/>
      <c r="AW88" s="992"/>
      <c r="AX88" s="992"/>
      <c r="AY88" s="992"/>
      <c r="AZ88" s="1000"/>
      <c r="BA88" s="1000"/>
      <c r="BB88" s="1000"/>
      <c r="BC88" s="1000"/>
      <c r="BD88" s="1001"/>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378</v>
      </c>
      <c r="CS102" s="980"/>
      <c r="CT102" s="980"/>
      <c r="CU102" s="980"/>
      <c r="CV102" s="981"/>
      <c r="CW102" s="979">
        <v>26</v>
      </c>
      <c r="CX102" s="980"/>
      <c r="CY102" s="980"/>
      <c r="CZ102" s="980"/>
      <c r="DA102" s="981"/>
      <c r="DB102" s="979" t="s">
        <v>567</v>
      </c>
      <c r="DC102" s="980"/>
      <c r="DD102" s="980"/>
      <c r="DE102" s="980"/>
      <c r="DF102" s="981"/>
      <c r="DG102" s="979">
        <v>210</v>
      </c>
      <c r="DH102" s="980"/>
      <c r="DI102" s="980"/>
      <c r="DJ102" s="980"/>
      <c r="DK102" s="981"/>
      <c r="DL102" s="979">
        <v>32</v>
      </c>
      <c r="DM102" s="980"/>
      <c r="DN102" s="980"/>
      <c r="DO102" s="980"/>
      <c r="DP102" s="981"/>
      <c r="DQ102" s="979">
        <v>22</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2">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3775190</v>
      </c>
      <c r="AB110" s="916"/>
      <c r="AC110" s="916"/>
      <c r="AD110" s="916"/>
      <c r="AE110" s="917"/>
      <c r="AF110" s="918">
        <v>3724612</v>
      </c>
      <c r="AG110" s="916"/>
      <c r="AH110" s="916"/>
      <c r="AI110" s="916"/>
      <c r="AJ110" s="917"/>
      <c r="AK110" s="918">
        <v>3384939</v>
      </c>
      <c r="AL110" s="916"/>
      <c r="AM110" s="916"/>
      <c r="AN110" s="916"/>
      <c r="AO110" s="917"/>
      <c r="AP110" s="919">
        <v>26.2</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34063111</v>
      </c>
      <c r="BR110" s="863"/>
      <c r="BS110" s="863"/>
      <c r="BT110" s="863"/>
      <c r="BU110" s="863"/>
      <c r="BV110" s="863">
        <v>34795935</v>
      </c>
      <c r="BW110" s="863"/>
      <c r="BX110" s="863"/>
      <c r="BY110" s="863"/>
      <c r="BZ110" s="863"/>
      <c r="CA110" s="863">
        <v>37229655</v>
      </c>
      <c r="CB110" s="863"/>
      <c r="CC110" s="863"/>
      <c r="CD110" s="863"/>
      <c r="CE110" s="863"/>
      <c r="CF110" s="887">
        <v>288.5</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195797</v>
      </c>
      <c r="BR111" s="835"/>
      <c r="BS111" s="835"/>
      <c r="BT111" s="835"/>
      <c r="BU111" s="835"/>
      <c r="BV111" s="835">
        <v>168096</v>
      </c>
      <c r="BW111" s="835"/>
      <c r="BX111" s="835"/>
      <c r="BY111" s="835"/>
      <c r="BZ111" s="835"/>
      <c r="CA111" s="835">
        <v>141873</v>
      </c>
      <c r="CB111" s="835"/>
      <c r="CC111" s="835"/>
      <c r="CD111" s="835"/>
      <c r="CE111" s="835"/>
      <c r="CF111" s="896">
        <v>1.1000000000000001</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10904559</v>
      </c>
      <c r="BR112" s="835"/>
      <c r="BS112" s="835"/>
      <c r="BT112" s="835"/>
      <c r="BU112" s="835"/>
      <c r="BV112" s="835">
        <v>10600264</v>
      </c>
      <c r="BW112" s="835"/>
      <c r="BX112" s="835"/>
      <c r="BY112" s="835"/>
      <c r="BZ112" s="835"/>
      <c r="CA112" s="835">
        <v>9958264</v>
      </c>
      <c r="CB112" s="835"/>
      <c r="CC112" s="835"/>
      <c r="CD112" s="835"/>
      <c r="CE112" s="835"/>
      <c r="CF112" s="896">
        <v>77.2</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872952</v>
      </c>
      <c r="AB113" s="944"/>
      <c r="AC113" s="944"/>
      <c r="AD113" s="944"/>
      <c r="AE113" s="945"/>
      <c r="AF113" s="946">
        <v>808881</v>
      </c>
      <c r="AG113" s="944"/>
      <c r="AH113" s="944"/>
      <c r="AI113" s="944"/>
      <c r="AJ113" s="945"/>
      <c r="AK113" s="946">
        <v>757815</v>
      </c>
      <c r="AL113" s="944"/>
      <c r="AM113" s="944"/>
      <c r="AN113" s="944"/>
      <c r="AO113" s="945"/>
      <c r="AP113" s="947">
        <v>5.9</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24984</v>
      </c>
      <c r="BR113" s="835"/>
      <c r="BS113" s="835"/>
      <c r="BT113" s="835"/>
      <c r="BU113" s="835"/>
      <c r="BV113" s="835">
        <v>20985</v>
      </c>
      <c r="BW113" s="835"/>
      <c r="BX113" s="835"/>
      <c r="BY113" s="835"/>
      <c r="BZ113" s="835"/>
      <c r="CA113" s="835">
        <v>16915</v>
      </c>
      <c r="CB113" s="835"/>
      <c r="CC113" s="835"/>
      <c r="CD113" s="835"/>
      <c r="CE113" s="835"/>
      <c r="CF113" s="896">
        <v>0.1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5793</v>
      </c>
      <c r="DH113" s="798"/>
      <c r="DI113" s="798"/>
      <c r="DJ113" s="798"/>
      <c r="DK113" s="799"/>
      <c r="DL113" s="800">
        <v>2368</v>
      </c>
      <c r="DM113" s="798"/>
      <c r="DN113" s="798"/>
      <c r="DO113" s="798"/>
      <c r="DP113" s="799"/>
      <c r="DQ113" s="800">
        <v>625</v>
      </c>
      <c r="DR113" s="798"/>
      <c r="DS113" s="798"/>
      <c r="DT113" s="798"/>
      <c r="DU113" s="799"/>
      <c r="DV113" s="845">
        <v>0</v>
      </c>
      <c r="DW113" s="846"/>
      <c r="DX113" s="846"/>
      <c r="DY113" s="846"/>
      <c r="DZ113" s="847"/>
    </row>
    <row r="114" spans="1:130" s="199" customFormat="1" ht="26.25" customHeight="1" x14ac:dyDescent="0.2">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1557</v>
      </c>
      <c r="AB114" s="798"/>
      <c r="AC114" s="798"/>
      <c r="AD114" s="798"/>
      <c r="AE114" s="799"/>
      <c r="AF114" s="800">
        <v>1558</v>
      </c>
      <c r="AG114" s="798"/>
      <c r="AH114" s="798"/>
      <c r="AI114" s="798"/>
      <c r="AJ114" s="799"/>
      <c r="AK114" s="800">
        <v>1569</v>
      </c>
      <c r="AL114" s="798"/>
      <c r="AM114" s="798"/>
      <c r="AN114" s="798"/>
      <c r="AO114" s="799"/>
      <c r="AP114" s="845">
        <v>0</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4521925</v>
      </c>
      <c r="BR114" s="835"/>
      <c r="BS114" s="835"/>
      <c r="BT114" s="835"/>
      <c r="BU114" s="835"/>
      <c r="BV114" s="835">
        <v>4173471</v>
      </c>
      <c r="BW114" s="835"/>
      <c r="BX114" s="835"/>
      <c r="BY114" s="835"/>
      <c r="BZ114" s="835"/>
      <c r="CA114" s="835">
        <v>3984239</v>
      </c>
      <c r="CB114" s="835"/>
      <c r="CC114" s="835"/>
      <c r="CD114" s="835"/>
      <c r="CE114" s="835"/>
      <c r="CF114" s="896">
        <v>30.9</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32713</v>
      </c>
      <c r="AB115" s="944"/>
      <c r="AC115" s="944"/>
      <c r="AD115" s="944"/>
      <c r="AE115" s="945"/>
      <c r="AF115" s="946">
        <v>30578</v>
      </c>
      <c r="AG115" s="944"/>
      <c r="AH115" s="944"/>
      <c r="AI115" s="944"/>
      <c r="AJ115" s="945"/>
      <c r="AK115" s="946">
        <v>28623</v>
      </c>
      <c r="AL115" s="944"/>
      <c r="AM115" s="944"/>
      <c r="AN115" s="944"/>
      <c r="AO115" s="945"/>
      <c r="AP115" s="947">
        <v>0.2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133625</v>
      </c>
      <c r="BR115" s="835"/>
      <c r="BS115" s="835"/>
      <c r="BT115" s="835"/>
      <c r="BU115" s="835"/>
      <c r="BV115" s="835">
        <v>100485</v>
      </c>
      <c r="BW115" s="835"/>
      <c r="BX115" s="835"/>
      <c r="BY115" s="835"/>
      <c r="BZ115" s="835"/>
      <c r="CA115" s="835">
        <v>80033</v>
      </c>
      <c r="CB115" s="835"/>
      <c r="CC115" s="835"/>
      <c r="CD115" s="835"/>
      <c r="CE115" s="835"/>
      <c r="CF115" s="896">
        <v>0.6</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121</v>
      </c>
      <c r="AB116" s="798"/>
      <c r="AC116" s="798"/>
      <c r="AD116" s="798"/>
      <c r="AE116" s="799"/>
      <c r="AF116" s="800">
        <v>92</v>
      </c>
      <c r="AG116" s="798"/>
      <c r="AH116" s="798"/>
      <c r="AI116" s="798"/>
      <c r="AJ116" s="799"/>
      <c r="AK116" s="800">
        <v>3</v>
      </c>
      <c r="AL116" s="798"/>
      <c r="AM116" s="798"/>
      <c r="AN116" s="798"/>
      <c r="AO116" s="799"/>
      <c r="AP116" s="845">
        <v>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33868</v>
      </c>
      <c r="DH116" s="798"/>
      <c r="DI116" s="798"/>
      <c r="DJ116" s="798"/>
      <c r="DK116" s="799"/>
      <c r="DL116" s="800">
        <v>25401</v>
      </c>
      <c r="DM116" s="798"/>
      <c r="DN116" s="798"/>
      <c r="DO116" s="798"/>
      <c r="DP116" s="799"/>
      <c r="DQ116" s="800">
        <v>16934</v>
      </c>
      <c r="DR116" s="798"/>
      <c r="DS116" s="798"/>
      <c r="DT116" s="798"/>
      <c r="DU116" s="799"/>
      <c r="DV116" s="845">
        <v>0.1</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4682533</v>
      </c>
      <c r="AB117" s="930"/>
      <c r="AC117" s="930"/>
      <c r="AD117" s="930"/>
      <c r="AE117" s="931"/>
      <c r="AF117" s="932">
        <v>4565721</v>
      </c>
      <c r="AG117" s="930"/>
      <c r="AH117" s="930"/>
      <c r="AI117" s="930"/>
      <c r="AJ117" s="931"/>
      <c r="AK117" s="932">
        <v>4172949</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2">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2">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49844001</v>
      </c>
      <c r="BR119" s="866"/>
      <c r="BS119" s="866"/>
      <c r="BT119" s="866"/>
      <c r="BU119" s="866"/>
      <c r="BV119" s="866">
        <v>49859236</v>
      </c>
      <c r="BW119" s="866"/>
      <c r="BX119" s="866"/>
      <c r="BY119" s="866"/>
      <c r="BZ119" s="866"/>
      <c r="CA119" s="866">
        <v>51410979</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156136</v>
      </c>
      <c r="DH119" s="781"/>
      <c r="DI119" s="781"/>
      <c r="DJ119" s="781"/>
      <c r="DK119" s="782"/>
      <c r="DL119" s="783">
        <v>140327</v>
      </c>
      <c r="DM119" s="781"/>
      <c r="DN119" s="781"/>
      <c r="DO119" s="781"/>
      <c r="DP119" s="782"/>
      <c r="DQ119" s="783">
        <v>124314</v>
      </c>
      <c r="DR119" s="781"/>
      <c r="DS119" s="781"/>
      <c r="DT119" s="781"/>
      <c r="DU119" s="782"/>
      <c r="DV119" s="869">
        <v>1</v>
      </c>
      <c r="DW119" s="870"/>
      <c r="DX119" s="870"/>
      <c r="DY119" s="870"/>
      <c r="DZ119" s="871"/>
    </row>
    <row r="120" spans="1:130" s="199" customFormat="1" ht="26.25" customHeight="1" x14ac:dyDescent="0.2">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10362193</v>
      </c>
      <c r="BR120" s="863"/>
      <c r="BS120" s="863"/>
      <c r="BT120" s="863"/>
      <c r="BU120" s="863"/>
      <c r="BV120" s="863">
        <v>11090793</v>
      </c>
      <c r="BW120" s="863"/>
      <c r="BX120" s="863"/>
      <c r="BY120" s="863"/>
      <c r="BZ120" s="863"/>
      <c r="CA120" s="863">
        <v>11273875</v>
      </c>
      <c r="CB120" s="863"/>
      <c r="CC120" s="863"/>
      <c r="CD120" s="863"/>
      <c r="CE120" s="863"/>
      <c r="CF120" s="887">
        <v>87.4</v>
      </c>
      <c r="CG120" s="888"/>
      <c r="CH120" s="888"/>
      <c r="CI120" s="888"/>
      <c r="CJ120" s="888"/>
      <c r="CK120" s="889" t="s">
        <v>443</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4339509</v>
      </c>
      <c r="DH120" s="863"/>
      <c r="DI120" s="863"/>
      <c r="DJ120" s="863"/>
      <c r="DK120" s="863"/>
      <c r="DL120" s="863">
        <v>4132031</v>
      </c>
      <c r="DM120" s="863"/>
      <c r="DN120" s="863"/>
      <c r="DO120" s="863"/>
      <c r="DP120" s="863"/>
      <c r="DQ120" s="863">
        <v>3803032</v>
      </c>
      <c r="DR120" s="863"/>
      <c r="DS120" s="863"/>
      <c r="DT120" s="863"/>
      <c r="DU120" s="863"/>
      <c r="DV120" s="864">
        <v>29.5</v>
      </c>
      <c r="DW120" s="864"/>
      <c r="DX120" s="864"/>
      <c r="DY120" s="864"/>
      <c r="DZ120" s="865"/>
    </row>
    <row r="121" spans="1:130" s="199" customFormat="1" ht="26.25" customHeight="1" x14ac:dyDescent="0.2">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5573</v>
      </c>
      <c r="AB121" s="798"/>
      <c r="AC121" s="798"/>
      <c r="AD121" s="798"/>
      <c r="AE121" s="799"/>
      <c r="AF121" s="800">
        <v>3599</v>
      </c>
      <c r="AG121" s="798"/>
      <c r="AH121" s="798"/>
      <c r="AI121" s="798"/>
      <c r="AJ121" s="799"/>
      <c r="AK121" s="800">
        <v>1805</v>
      </c>
      <c r="AL121" s="798"/>
      <c r="AM121" s="798"/>
      <c r="AN121" s="798"/>
      <c r="AO121" s="799"/>
      <c r="AP121" s="845">
        <v>0</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469755</v>
      </c>
      <c r="BR121" s="835"/>
      <c r="BS121" s="835"/>
      <c r="BT121" s="835"/>
      <c r="BU121" s="835"/>
      <c r="BV121" s="835">
        <v>431358</v>
      </c>
      <c r="BW121" s="835"/>
      <c r="BX121" s="835"/>
      <c r="BY121" s="835"/>
      <c r="BZ121" s="835"/>
      <c r="CA121" s="835">
        <v>408491</v>
      </c>
      <c r="CB121" s="835"/>
      <c r="CC121" s="835"/>
      <c r="CD121" s="835"/>
      <c r="CE121" s="835"/>
      <c r="CF121" s="896">
        <v>3.2</v>
      </c>
      <c r="CG121" s="897"/>
      <c r="CH121" s="897"/>
      <c r="CI121" s="897"/>
      <c r="CJ121" s="897"/>
      <c r="CK121" s="890"/>
      <c r="CL121" s="876"/>
      <c r="CM121" s="876"/>
      <c r="CN121" s="876"/>
      <c r="CO121" s="877"/>
      <c r="CP121" s="856" t="s">
        <v>393</v>
      </c>
      <c r="CQ121" s="857"/>
      <c r="CR121" s="857"/>
      <c r="CS121" s="857"/>
      <c r="CT121" s="857"/>
      <c r="CU121" s="857"/>
      <c r="CV121" s="857"/>
      <c r="CW121" s="857"/>
      <c r="CX121" s="857"/>
      <c r="CY121" s="857"/>
      <c r="CZ121" s="857"/>
      <c r="DA121" s="857"/>
      <c r="DB121" s="857"/>
      <c r="DC121" s="857"/>
      <c r="DD121" s="857"/>
      <c r="DE121" s="857"/>
      <c r="DF121" s="858"/>
      <c r="DG121" s="834">
        <v>3671305</v>
      </c>
      <c r="DH121" s="835"/>
      <c r="DI121" s="835"/>
      <c r="DJ121" s="835"/>
      <c r="DK121" s="835"/>
      <c r="DL121" s="835">
        <v>3436808</v>
      </c>
      <c r="DM121" s="835"/>
      <c r="DN121" s="835"/>
      <c r="DO121" s="835"/>
      <c r="DP121" s="835"/>
      <c r="DQ121" s="835">
        <v>3074315</v>
      </c>
      <c r="DR121" s="835"/>
      <c r="DS121" s="835"/>
      <c r="DT121" s="835"/>
      <c r="DU121" s="835"/>
      <c r="DV121" s="812">
        <v>23.8</v>
      </c>
      <c r="DW121" s="812"/>
      <c r="DX121" s="812"/>
      <c r="DY121" s="812"/>
      <c r="DZ121" s="813"/>
    </row>
    <row r="122" spans="1:130" s="199" customFormat="1" ht="26.25" customHeight="1" x14ac:dyDescent="0.2">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31351617</v>
      </c>
      <c r="BR122" s="866"/>
      <c r="BS122" s="866"/>
      <c r="BT122" s="866"/>
      <c r="BU122" s="866"/>
      <c r="BV122" s="866">
        <v>31627648</v>
      </c>
      <c r="BW122" s="866"/>
      <c r="BX122" s="866"/>
      <c r="BY122" s="866"/>
      <c r="BZ122" s="866"/>
      <c r="CA122" s="866">
        <v>33343586</v>
      </c>
      <c r="CB122" s="866"/>
      <c r="CC122" s="866"/>
      <c r="CD122" s="866"/>
      <c r="CE122" s="866"/>
      <c r="CF122" s="867">
        <v>258.39999999999998</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2077885</v>
      </c>
      <c r="DH122" s="835"/>
      <c r="DI122" s="835"/>
      <c r="DJ122" s="835"/>
      <c r="DK122" s="835"/>
      <c r="DL122" s="835">
        <v>1894779</v>
      </c>
      <c r="DM122" s="835"/>
      <c r="DN122" s="835"/>
      <c r="DO122" s="835"/>
      <c r="DP122" s="835"/>
      <c r="DQ122" s="835">
        <v>1715122</v>
      </c>
      <c r="DR122" s="835"/>
      <c r="DS122" s="835"/>
      <c r="DT122" s="835"/>
      <c r="DU122" s="835"/>
      <c r="DV122" s="812">
        <v>13.3</v>
      </c>
      <c r="DW122" s="812"/>
      <c r="DX122" s="812"/>
      <c r="DY122" s="812"/>
      <c r="DZ122" s="813"/>
    </row>
    <row r="123" spans="1:130" s="199" customFormat="1" ht="26.25" customHeight="1" x14ac:dyDescent="0.2">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9272</v>
      </c>
      <c r="AB123" s="798"/>
      <c r="AC123" s="798"/>
      <c r="AD123" s="798"/>
      <c r="AE123" s="799"/>
      <c r="AF123" s="800">
        <v>9111</v>
      </c>
      <c r="AG123" s="798"/>
      <c r="AH123" s="798"/>
      <c r="AI123" s="798"/>
      <c r="AJ123" s="799"/>
      <c r="AK123" s="800">
        <v>8951</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447</v>
      </c>
      <c r="BP123" s="899"/>
      <c r="BQ123" s="853">
        <v>42183565</v>
      </c>
      <c r="BR123" s="854"/>
      <c r="BS123" s="854"/>
      <c r="BT123" s="854"/>
      <c r="BU123" s="854"/>
      <c r="BV123" s="854">
        <v>43149799</v>
      </c>
      <c r="BW123" s="854"/>
      <c r="BX123" s="854"/>
      <c r="BY123" s="854"/>
      <c r="BZ123" s="854"/>
      <c r="CA123" s="854">
        <v>45025952</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639897</v>
      </c>
      <c r="DH123" s="798"/>
      <c r="DI123" s="798"/>
      <c r="DJ123" s="798"/>
      <c r="DK123" s="799"/>
      <c r="DL123" s="800">
        <v>867028</v>
      </c>
      <c r="DM123" s="798"/>
      <c r="DN123" s="798"/>
      <c r="DO123" s="798"/>
      <c r="DP123" s="799"/>
      <c r="DQ123" s="800">
        <v>1027186</v>
      </c>
      <c r="DR123" s="798"/>
      <c r="DS123" s="798"/>
      <c r="DT123" s="798"/>
      <c r="DU123" s="799"/>
      <c r="DV123" s="845">
        <v>8</v>
      </c>
      <c r="DW123" s="846"/>
      <c r="DX123" s="846"/>
      <c r="DY123" s="846"/>
      <c r="DZ123" s="847"/>
    </row>
    <row r="124" spans="1:130" s="199" customFormat="1" ht="26.25" customHeight="1" thickBot="1" x14ac:dyDescent="0.25">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57.4</v>
      </c>
      <c r="BR124" s="852"/>
      <c r="BS124" s="852"/>
      <c r="BT124" s="852"/>
      <c r="BU124" s="852"/>
      <c r="BV124" s="852">
        <v>50.2</v>
      </c>
      <c r="BW124" s="852"/>
      <c r="BX124" s="852"/>
      <c r="BY124" s="852"/>
      <c r="BZ124" s="852"/>
      <c r="CA124" s="852">
        <v>49.4</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175963</v>
      </c>
      <c r="DH124" s="781"/>
      <c r="DI124" s="781"/>
      <c r="DJ124" s="781"/>
      <c r="DK124" s="782"/>
      <c r="DL124" s="783">
        <v>269618</v>
      </c>
      <c r="DM124" s="781"/>
      <c r="DN124" s="781"/>
      <c r="DO124" s="781"/>
      <c r="DP124" s="782"/>
      <c r="DQ124" s="783">
        <v>338609</v>
      </c>
      <c r="DR124" s="781"/>
      <c r="DS124" s="781"/>
      <c r="DT124" s="781"/>
      <c r="DU124" s="782"/>
      <c r="DV124" s="869">
        <v>2.6</v>
      </c>
      <c r="DW124" s="870"/>
      <c r="DX124" s="870"/>
      <c r="DY124" s="870"/>
      <c r="DZ124" s="871"/>
    </row>
    <row r="125" spans="1:130" s="199" customFormat="1" ht="26.25" customHeight="1" x14ac:dyDescent="0.2">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17868</v>
      </c>
      <c r="AB126" s="798"/>
      <c r="AC126" s="798"/>
      <c r="AD126" s="798"/>
      <c r="AE126" s="799"/>
      <c r="AF126" s="800">
        <v>17868</v>
      </c>
      <c r="AG126" s="798"/>
      <c r="AH126" s="798"/>
      <c r="AI126" s="798"/>
      <c r="AJ126" s="799"/>
      <c r="AK126" s="800">
        <v>17867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51537</v>
      </c>
      <c r="DH126" s="835"/>
      <c r="DI126" s="835"/>
      <c r="DJ126" s="835"/>
      <c r="DK126" s="835"/>
      <c r="DL126" s="835">
        <v>49590</v>
      </c>
      <c r="DM126" s="835"/>
      <c r="DN126" s="835"/>
      <c r="DO126" s="835"/>
      <c r="DP126" s="835"/>
      <c r="DQ126" s="835">
        <v>57709</v>
      </c>
      <c r="DR126" s="835"/>
      <c r="DS126" s="835"/>
      <c r="DT126" s="835"/>
      <c r="DU126" s="835"/>
      <c r="DV126" s="812">
        <v>0.4</v>
      </c>
      <c r="DW126" s="812"/>
      <c r="DX126" s="812"/>
      <c r="DY126" s="812"/>
      <c r="DZ126" s="813"/>
    </row>
    <row r="127" spans="1:130" s="199" customFormat="1" ht="26.25" customHeight="1" x14ac:dyDescent="0.2">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82519</v>
      </c>
      <c r="AB128" s="819"/>
      <c r="AC128" s="819"/>
      <c r="AD128" s="819"/>
      <c r="AE128" s="820"/>
      <c r="AF128" s="821">
        <v>75853</v>
      </c>
      <c r="AG128" s="819"/>
      <c r="AH128" s="819"/>
      <c r="AI128" s="819"/>
      <c r="AJ128" s="820"/>
      <c r="AK128" s="821">
        <v>63856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112</v>
      </c>
      <c r="BG128" s="805"/>
      <c r="BH128" s="805"/>
      <c r="BI128" s="805"/>
      <c r="BJ128" s="805"/>
      <c r="BK128" s="805"/>
      <c r="BL128" s="828"/>
      <c r="BM128" s="804">
        <v>12.71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v>82088</v>
      </c>
      <c r="DH128" s="809"/>
      <c r="DI128" s="809"/>
      <c r="DJ128" s="809"/>
      <c r="DK128" s="809"/>
      <c r="DL128" s="809">
        <v>50895</v>
      </c>
      <c r="DM128" s="809"/>
      <c r="DN128" s="809"/>
      <c r="DO128" s="809"/>
      <c r="DP128" s="809"/>
      <c r="DQ128" s="809">
        <v>22324</v>
      </c>
      <c r="DR128" s="809"/>
      <c r="DS128" s="809"/>
      <c r="DT128" s="809"/>
      <c r="DU128" s="809"/>
      <c r="DV128" s="810">
        <v>0.2</v>
      </c>
      <c r="DW128" s="810"/>
      <c r="DX128" s="810"/>
      <c r="DY128" s="810"/>
      <c r="DZ128" s="811"/>
    </row>
    <row r="129" spans="1:131" s="199" customFormat="1" ht="26.25" customHeight="1" x14ac:dyDescent="0.2">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16652938</v>
      </c>
      <c r="AB129" s="798"/>
      <c r="AC129" s="798"/>
      <c r="AD129" s="798"/>
      <c r="AE129" s="799"/>
      <c r="AF129" s="800">
        <v>16645657</v>
      </c>
      <c r="AG129" s="798"/>
      <c r="AH129" s="798"/>
      <c r="AI129" s="798"/>
      <c r="AJ129" s="799"/>
      <c r="AK129" s="800">
        <v>16011617</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112</v>
      </c>
      <c r="BG129" s="788"/>
      <c r="BH129" s="788"/>
      <c r="BI129" s="788"/>
      <c r="BJ129" s="788"/>
      <c r="BK129" s="788"/>
      <c r="BL129" s="789"/>
      <c r="BM129" s="787">
        <v>17.71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3317921</v>
      </c>
      <c r="AB130" s="798"/>
      <c r="AC130" s="798"/>
      <c r="AD130" s="798"/>
      <c r="AE130" s="799"/>
      <c r="AF130" s="800">
        <v>3294023</v>
      </c>
      <c r="AG130" s="798"/>
      <c r="AH130" s="798"/>
      <c r="AI130" s="798"/>
      <c r="AJ130" s="799"/>
      <c r="AK130" s="800">
        <v>3105543</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8.6999999999999993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13335017</v>
      </c>
      <c r="AB131" s="781"/>
      <c r="AC131" s="781"/>
      <c r="AD131" s="781"/>
      <c r="AE131" s="782"/>
      <c r="AF131" s="783">
        <v>13351634</v>
      </c>
      <c r="AG131" s="781"/>
      <c r="AH131" s="781"/>
      <c r="AI131" s="781"/>
      <c r="AJ131" s="782"/>
      <c r="AK131" s="783">
        <v>12906074</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49.4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9.614483431</v>
      </c>
      <c r="AB132" s="761"/>
      <c r="AC132" s="761"/>
      <c r="AD132" s="761"/>
      <c r="AE132" s="762"/>
      <c r="AF132" s="763">
        <v>8.9565441949999993</v>
      </c>
      <c r="AG132" s="761"/>
      <c r="AH132" s="761"/>
      <c r="AI132" s="761"/>
      <c r="AJ132" s="762"/>
      <c r="AK132" s="763">
        <v>7.7757961099999999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9.6999999999999993</v>
      </c>
      <c r="AB133" s="740"/>
      <c r="AC133" s="740"/>
      <c r="AD133" s="740"/>
      <c r="AE133" s="741"/>
      <c r="AF133" s="739">
        <v>9.1</v>
      </c>
      <c r="AG133" s="740"/>
      <c r="AH133" s="740"/>
      <c r="AI133" s="740"/>
      <c r="AJ133" s="741"/>
      <c r="AK133" s="739">
        <v>8.6999999999999993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B68:P68"/>
    <mergeCell ref="B70:P70"/>
    <mergeCell ref="B69:P69"/>
    <mergeCell ref="B71:P71"/>
    <mergeCell ref="B72:P72"/>
    <mergeCell ref="B74:P74"/>
    <mergeCell ref="B73:P73"/>
    <mergeCell ref="B75:P75"/>
    <mergeCell ref="AU30:AY30"/>
    <mergeCell ref="AZ30:BD30"/>
    <mergeCell ref="Q33:U33"/>
    <mergeCell ref="V33:Z33"/>
    <mergeCell ref="AA33:AE33"/>
    <mergeCell ref="Q32:U32"/>
    <mergeCell ref="V32:Z32"/>
    <mergeCell ref="AA32:AE32"/>
    <mergeCell ref="V35:Z35"/>
    <mergeCell ref="AA35:AE35"/>
    <mergeCell ref="Q37:U37"/>
    <mergeCell ref="V37:Z37"/>
    <mergeCell ref="AA37:AE37"/>
    <mergeCell ref="AK32:AO32"/>
    <mergeCell ref="AP32:AT32"/>
    <mergeCell ref="AZ37:BD37"/>
    <mergeCell ref="AU40:AY40"/>
    <mergeCell ref="AZ40:BD40"/>
    <mergeCell ref="AU43:AY43"/>
    <mergeCell ref="AZ43:BD43"/>
    <mergeCell ref="AU46:AY46"/>
    <mergeCell ref="AZ46:BD46"/>
    <mergeCell ref="AU49:AY49"/>
    <mergeCell ref="AZ49:BD49"/>
    <mergeCell ref="DQ10:DU10"/>
    <mergeCell ref="B76:P76"/>
    <mergeCell ref="B78:P78"/>
    <mergeCell ref="B77:P77"/>
    <mergeCell ref="B79:P79"/>
    <mergeCell ref="B80:P80"/>
    <mergeCell ref="B82:P82"/>
    <mergeCell ref="B81:P81"/>
    <mergeCell ref="B83:P83"/>
    <mergeCell ref="B84:P84"/>
    <mergeCell ref="B86:P86"/>
    <mergeCell ref="B85:P85"/>
    <mergeCell ref="BS8:CG8"/>
    <mergeCell ref="BS7:CG7"/>
    <mergeCell ref="BS9:CG9"/>
    <mergeCell ref="BS11:CG11"/>
    <mergeCell ref="BS10:CG10"/>
    <mergeCell ref="BS12:CG12"/>
    <mergeCell ref="BS14:CG14"/>
    <mergeCell ref="BS13:CG13"/>
    <mergeCell ref="BS15:CG15"/>
    <mergeCell ref="AK28:AO28"/>
    <mergeCell ref="AP28:AT28"/>
    <mergeCell ref="AK29:AO29"/>
    <mergeCell ref="AP29:AT29"/>
    <mergeCell ref="AU29:AY29"/>
    <mergeCell ref="AZ29:BD29"/>
    <mergeCell ref="AU31:AY31"/>
    <mergeCell ref="AZ31:BD31"/>
    <mergeCell ref="AK31:AO31"/>
    <mergeCell ref="AP31:AT31"/>
    <mergeCell ref="AK30:AO30"/>
    <mergeCell ref="V7:Z7"/>
    <mergeCell ref="AA7:AE7"/>
    <mergeCell ref="AF7:AJ7"/>
    <mergeCell ref="AK10:AO10"/>
    <mergeCell ref="AP10:AT10"/>
    <mergeCell ref="AU10:AY10"/>
    <mergeCell ref="B12:P12"/>
    <mergeCell ref="Q12:U12"/>
    <mergeCell ref="V12:Z12"/>
    <mergeCell ref="AA12:AE12"/>
    <mergeCell ref="AF12:AJ12"/>
    <mergeCell ref="AK12:AO12"/>
    <mergeCell ref="AP12:AT12"/>
    <mergeCell ref="AU11:AY11"/>
    <mergeCell ref="B10:P10"/>
    <mergeCell ref="Q10:U10"/>
    <mergeCell ref="V10:Z10"/>
    <mergeCell ref="AP7:AT7"/>
    <mergeCell ref="AU7:AY7"/>
    <mergeCell ref="AK11:AO11"/>
    <mergeCell ref="AP11:AT11"/>
    <mergeCell ref="AP34:AT34"/>
    <mergeCell ref="AK33:AO33"/>
    <mergeCell ref="AP33:AT33"/>
    <mergeCell ref="AU33:AY33"/>
    <mergeCell ref="AK35:AO35"/>
    <mergeCell ref="AP35:AT35"/>
    <mergeCell ref="AU35:AY35"/>
    <mergeCell ref="AU37:AY37"/>
    <mergeCell ref="AK37:AO37"/>
    <mergeCell ref="AP37:AT37"/>
    <mergeCell ref="DB7:DF7"/>
    <mergeCell ref="DB9:DF9"/>
    <mergeCell ref="DB8:DF8"/>
    <mergeCell ref="DB10:DF10"/>
    <mergeCell ref="DB12:DF12"/>
    <mergeCell ref="DB11:DF11"/>
    <mergeCell ref="DB13:DF13"/>
    <mergeCell ref="DB15:DF15"/>
    <mergeCell ref="DB14:DF14"/>
    <mergeCell ref="AK16:AO16"/>
    <mergeCell ref="AP16:AT16"/>
    <mergeCell ref="AU16:AY16"/>
    <mergeCell ref="CW9:DA9"/>
    <mergeCell ref="CR10:CV10"/>
    <mergeCell ref="CW10:DA10"/>
    <mergeCell ref="CH10:CL10"/>
    <mergeCell ref="CM10:CQ10"/>
    <mergeCell ref="CH13:CL13"/>
    <mergeCell ref="CM13:CQ13"/>
    <mergeCell ref="BS16:CG16"/>
    <mergeCell ref="CH16:CL16"/>
    <mergeCell ref="CM16:CQ16"/>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G7:DK7"/>
    <mergeCell ref="DL7:DP7"/>
    <mergeCell ref="DQ7:DU7"/>
    <mergeCell ref="AK7:AO7"/>
    <mergeCell ref="CH7:CL7"/>
    <mergeCell ref="CM7:CQ7"/>
    <mergeCell ref="DB5:DF6"/>
    <mergeCell ref="DG5:DK6"/>
    <mergeCell ref="DL5:DP6"/>
    <mergeCell ref="DQ5:DU6"/>
    <mergeCell ref="DV5:DZ6"/>
    <mergeCell ref="B7:P7"/>
    <mergeCell ref="Q7:U7"/>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G8:DK8"/>
    <mergeCell ref="B8:P8"/>
    <mergeCell ref="Q8:U8"/>
    <mergeCell ref="V8:Z8"/>
    <mergeCell ref="AA8:AE8"/>
    <mergeCell ref="AF8:AJ8"/>
    <mergeCell ref="AK8:AO8"/>
    <mergeCell ref="AP8:AT8"/>
    <mergeCell ref="AU8:AY8"/>
    <mergeCell ref="CM9:CQ9"/>
    <mergeCell ref="CR9:CV9"/>
    <mergeCell ref="DL9:DP9"/>
    <mergeCell ref="DQ9:DU9"/>
    <mergeCell ref="DV9:DZ9"/>
    <mergeCell ref="AU9:AY9"/>
    <mergeCell ref="CH9:CL9"/>
    <mergeCell ref="DG9:DK9"/>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AA10:AE10"/>
    <mergeCell ref="AF10:AJ10"/>
    <mergeCell ref="DL11:DP11"/>
    <mergeCell ref="DQ11:DU11"/>
    <mergeCell ref="DV11:DZ11"/>
    <mergeCell ref="CH11:CL11"/>
    <mergeCell ref="CM11:CQ11"/>
    <mergeCell ref="CR11:CV11"/>
    <mergeCell ref="CW11:DA11"/>
    <mergeCell ref="DG11:DK11"/>
    <mergeCell ref="DV10:DZ10"/>
    <mergeCell ref="B11:P11"/>
    <mergeCell ref="Q11:U11"/>
    <mergeCell ref="V11:Z11"/>
    <mergeCell ref="AA11:AE11"/>
    <mergeCell ref="AF11:AJ11"/>
    <mergeCell ref="DG10:DK10"/>
    <mergeCell ref="DL10:DP10"/>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G14:DK14"/>
    <mergeCell ref="DV13:DZ13"/>
    <mergeCell ref="B14:P14"/>
    <mergeCell ref="Q14:U14"/>
    <mergeCell ref="V14:Z14"/>
    <mergeCell ref="AA14:AE14"/>
    <mergeCell ref="AF14:AJ14"/>
    <mergeCell ref="AK14:AO14"/>
    <mergeCell ref="AP14:AT14"/>
    <mergeCell ref="AU14:AY14"/>
    <mergeCell ref="CR13:CV13"/>
    <mergeCell ref="CW13:DA13"/>
    <mergeCell ref="DG13:DK13"/>
    <mergeCell ref="DL13:DP13"/>
    <mergeCell ref="DQ13:DU13"/>
    <mergeCell ref="AK13:AO13"/>
    <mergeCell ref="AP13:AT13"/>
    <mergeCell ref="AU13:AY13"/>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7:DP17"/>
    <mergeCell ref="DQ17:DU17"/>
    <mergeCell ref="DV17:DZ17"/>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B18:P18"/>
    <mergeCell ref="Q18:U18"/>
    <mergeCell ref="V18:Z18"/>
    <mergeCell ref="AA18:AE18"/>
    <mergeCell ref="AF18:AJ18"/>
    <mergeCell ref="AK18:AO18"/>
    <mergeCell ref="AP18:AT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B28:P28"/>
    <mergeCell ref="Q28:U28"/>
    <mergeCell ref="V28:Z28"/>
    <mergeCell ref="AA28:AE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AU28:AY28"/>
    <mergeCell ref="AZ28:BD28"/>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CR28:CV28"/>
    <mergeCell ref="CW28:DA28"/>
    <mergeCell ref="DB28:DF28"/>
    <mergeCell ref="DG28:DK28"/>
    <mergeCell ref="DL28:DP28"/>
    <mergeCell ref="DQ28:DU28"/>
    <mergeCell ref="BE28:BI28"/>
    <mergeCell ref="BS28:CG28"/>
    <mergeCell ref="CH28:CL28"/>
    <mergeCell ref="CM28:CQ28"/>
    <mergeCell ref="DV31:DZ31"/>
    <mergeCell ref="B32:P32"/>
    <mergeCell ref="AF32:AJ32"/>
    <mergeCell ref="AZ32:BD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Q31:U31"/>
    <mergeCell ref="V31:Z31"/>
    <mergeCell ref="AA31:AE31"/>
    <mergeCell ref="AF31:AJ31"/>
    <mergeCell ref="CH30:CL30"/>
    <mergeCell ref="CM30:CQ30"/>
    <mergeCell ref="CR30:CV30"/>
    <mergeCell ref="CW30:DA30"/>
    <mergeCell ref="DB30:DF30"/>
    <mergeCell ref="DG30:DK30"/>
    <mergeCell ref="BE30:BI30"/>
    <mergeCell ref="BS30:CG30"/>
    <mergeCell ref="AU32:AY32"/>
    <mergeCell ref="AP30:AT30"/>
    <mergeCell ref="DL33:DP33"/>
    <mergeCell ref="DQ33:DU33"/>
    <mergeCell ref="DV33:DZ33"/>
    <mergeCell ref="B34:P34"/>
    <mergeCell ref="AF34:AJ34"/>
    <mergeCell ref="CH33:CL33"/>
    <mergeCell ref="CM33:CQ33"/>
    <mergeCell ref="CR33:CV33"/>
    <mergeCell ref="CW33:DA33"/>
    <mergeCell ref="DB33:DF33"/>
    <mergeCell ref="DG33:DK33"/>
    <mergeCell ref="AZ33:BD33"/>
    <mergeCell ref="BE33:BI33"/>
    <mergeCell ref="BS33:CG33"/>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Q34:U34"/>
    <mergeCell ref="V34:Z34"/>
    <mergeCell ref="AA34:AE34"/>
    <mergeCell ref="AU34:AY34"/>
    <mergeCell ref="AK34:AO34"/>
    <mergeCell ref="DB35:DF35"/>
    <mergeCell ref="DG35:DK35"/>
    <mergeCell ref="DL35:DP35"/>
    <mergeCell ref="DQ35:DU35"/>
    <mergeCell ref="DV35:DZ35"/>
    <mergeCell ref="B36:P36"/>
    <mergeCell ref="AF36:AJ36"/>
    <mergeCell ref="BE35:BI35"/>
    <mergeCell ref="BS35:CG35"/>
    <mergeCell ref="CH35:CL35"/>
    <mergeCell ref="CM35:CQ35"/>
    <mergeCell ref="CR35:CV35"/>
    <mergeCell ref="CW35:DA35"/>
    <mergeCell ref="DV34:DZ34"/>
    <mergeCell ref="B35:P35"/>
    <mergeCell ref="AF35:AJ35"/>
    <mergeCell ref="AZ35:BD35"/>
    <mergeCell ref="CR34:CV34"/>
    <mergeCell ref="CW34:DA34"/>
    <mergeCell ref="DB34:DF34"/>
    <mergeCell ref="DG34:DK34"/>
    <mergeCell ref="DL34:DP34"/>
    <mergeCell ref="DQ34:DU34"/>
    <mergeCell ref="AZ34:BD34"/>
    <mergeCell ref="BE34:BI34"/>
    <mergeCell ref="BS34:CG34"/>
    <mergeCell ref="CH34:CL34"/>
    <mergeCell ref="CM34:CQ34"/>
    <mergeCell ref="Q36:U36"/>
    <mergeCell ref="V36:Z36"/>
    <mergeCell ref="AA36:AE36"/>
    <mergeCell ref="Q35:U35"/>
    <mergeCell ref="BE37:BI37"/>
    <mergeCell ref="BS37:CG37"/>
    <mergeCell ref="CH37:CL37"/>
    <mergeCell ref="CM37:CQ37"/>
    <mergeCell ref="DL36:DP36"/>
    <mergeCell ref="DQ36:DU36"/>
    <mergeCell ref="DV36:DZ36"/>
    <mergeCell ref="B37:P37"/>
    <mergeCell ref="AF37:AJ37"/>
    <mergeCell ref="CH36:CL36"/>
    <mergeCell ref="CM36:CQ36"/>
    <mergeCell ref="CR36:CV36"/>
    <mergeCell ref="CW36:DA36"/>
    <mergeCell ref="DB36:DF36"/>
    <mergeCell ref="DG36:DK36"/>
    <mergeCell ref="AZ36:BD36"/>
    <mergeCell ref="BE36:BI36"/>
    <mergeCell ref="BS36:CG36"/>
    <mergeCell ref="AK36:AO36"/>
    <mergeCell ref="AP36:AT36"/>
    <mergeCell ref="AU36:AY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CR84:CV84"/>
    <mergeCell ref="CW84:DA84"/>
    <mergeCell ref="DB84:DF84"/>
    <mergeCell ref="DG84:DK84"/>
    <mergeCell ref="DL84:DP84"/>
    <mergeCell ref="DQ84:DU84"/>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AU85:AY85"/>
    <mergeCell ref="AZ85:BD85"/>
    <mergeCell ref="DG87:DK87"/>
    <mergeCell ref="DL87:DP87"/>
    <mergeCell ref="DQ87:DU87"/>
    <mergeCell ref="DV87:DZ87"/>
    <mergeCell ref="Q85:U85"/>
    <mergeCell ref="V85:Z85"/>
    <mergeCell ref="AA85:AE85"/>
    <mergeCell ref="AF85:AJ85"/>
    <mergeCell ref="AK85:AO85"/>
    <mergeCell ref="AP85:AT85"/>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Q86: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49" zoomScale="85" zoomScaleNormal="85" zoomScaleSheetLayoutView="85" workbookViewId="0">
      <selection activeCell="AH74" sqref="AH74"/>
    </sheetView>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46" zoomScaleNormal="4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I61" sqref="I61"/>
    </sheetView>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473</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474</v>
      </c>
      <c r="H6" s="251"/>
      <c r="I6" s="251"/>
      <c r="J6" s="251"/>
      <c r="K6" s="246"/>
      <c r="L6" s="246"/>
      <c r="M6" s="246"/>
      <c r="N6" s="246"/>
    </row>
    <row r="7" spans="1:16" ht="13.2" x14ac:dyDescent="0.2">
      <c r="A7" s="250"/>
      <c r="B7" s="246"/>
      <c r="C7" s="246"/>
      <c r="D7" s="246"/>
      <c r="E7" s="246"/>
      <c r="F7" s="246"/>
      <c r="G7" s="253"/>
      <c r="H7" s="254"/>
      <c r="I7" s="254"/>
      <c r="J7" s="255"/>
      <c r="K7" s="1152" t="s">
        <v>475</v>
      </c>
      <c r="L7" s="256"/>
      <c r="M7" s="257" t="s">
        <v>476</v>
      </c>
      <c r="N7" s="258"/>
    </row>
    <row r="8" spans="1:16" ht="13.2" x14ac:dyDescent="0.2">
      <c r="A8" s="250"/>
      <c r="B8" s="246"/>
      <c r="C8" s="246"/>
      <c r="D8" s="246"/>
      <c r="E8" s="246"/>
      <c r="F8" s="246"/>
      <c r="G8" s="259"/>
      <c r="H8" s="260"/>
      <c r="I8" s="260"/>
      <c r="J8" s="261"/>
      <c r="K8" s="1153"/>
      <c r="L8" s="262" t="s">
        <v>477</v>
      </c>
      <c r="M8" s="263" t="s">
        <v>478</v>
      </c>
      <c r="N8" s="264" t="s">
        <v>479</v>
      </c>
    </row>
    <row r="9" spans="1:16" ht="13.2" x14ac:dyDescent="0.2">
      <c r="A9" s="250"/>
      <c r="B9" s="246"/>
      <c r="C9" s="246"/>
      <c r="D9" s="246"/>
      <c r="E9" s="246"/>
      <c r="F9" s="246"/>
      <c r="G9" s="1166" t="s">
        <v>480</v>
      </c>
      <c r="H9" s="1167"/>
      <c r="I9" s="1167"/>
      <c r="J9" s="1168"/>
      <c r="K9" s="265">
        <v>4331621</v>
      </c>
      <c r="L9" s="266">
        <v>108925</v>
      </c>
      <c r="M9" s="267">
        <v>88814</v>
      </c>
      <c r="N9" s="268">
        <v>22.6</v>
      </c>
    </row>
    <row r="10" spans="1:16" ht="13.2" x14ac:dyDescent="0.2">
      <c r="A10" s="250"/>
      <c r="B10" s="246"/>
      <c r="C10" s="246"/>
      <c r="D10" s="246"/>
      <c r="E10" s="246"/>
      <c r="F10" s="246"/>
      <c r="G10" s="1166" t="s">
        <v>481</v>
      </c>
      <c r="H10" s="1167"/>
      <c r="I10" s="1167"/>
      <c r="J10" s="1168"/>
      <c r="K10" s="269">
        <v>765497</v>
      </c>
      <c r="L10" s="270">
        <v>19250</v>
      </c>
      <c r="M10" s="271">
        <v>7348</v>
      </c>
      <c r="N10" s="272">
        <v>162</v>
      </c>
    </row>
    <row r="11" spans="1:16" ht="13.5" customHeight="1" x14ac:dyDescent="0.2">
      <c r="A11" s="250"/>
      <c r="B11" s="246"/>
      <c r="C11" s="246"/>
      <c r="D11" s="246"/>
      <c r="E11" s="246"/>
      <c r="F11" s="246"/>
      <c r="G11" s="1166" t="s">
        <v>482</v>
      </c>
      <c r="H11" s="1167"/>
      <c r="I11" s="1167"/>
      <c r="J11" s="1168"/>
      <c r="K11" s="269">
        <v>152589</v>
      </c>
      <c r="L11" s="270">
        <v>3837</v>
      </c>
      <c r="M11" s="271">
        <v>9064</v>
      </c>
      <c r="N11" s="272">
        <v>-57.7</v>
      </c>
    </row>
    <row r="12" spans="1:16" ht="13.5" customHeight="1" x14ac:dyDescent="0.2">
      <c r="A12" s="250"/>
      <c r="B12" s="246"/>
      <c r="C12" s="246"/>
      <c r="D12" s="246"/>
      <c r="E12" s="246"/>
      <c r="F12" s="246"/>
      <c r="G12" s="1166" t="s">
        <v>483</v>
      </c>
      <c r="H12" s="1167"/>
      <c r="I12" s="1167"/>
      <c r="J12" s="1168"/>
      <c r="K12" s="269">
        <v>84867</v>
      </c>
      <c r="L12" s="270">
        <v>2134</v>
      </c>
      <c r="M12" s="271">
        <v>917</v>
      </c>
      <c r="N12" s="272">
        <v>132.69999999999999</v>
      </c>
    </row>
    <row r="13" spans="1:16" ht="13.5" customHeight="1" x14ac:dyDescent="0.2">
      <c r="A13" s="250"/>
      <c r="B13" s="246"/>
      <c r="C13" s="246"/>
      <c r="D13" s="246"/>
      <c r="E13" s="246"/>
      <c r="F13" s="246"/>
      <c r="G13" s="1166" t="s">
        <v>484</v>
      </c>
      <c r="H13" s="1167"/>
      <c r="I13" s="1167"/>
      <c r="J13" s="1168"/>
      <c r="K13" s="269" t="s">
        <v>485</v>
      </c>
      <c r="L13" s="270" t="s">
        <v>485</v>
      </c>
      <c r="M13" s="271">
        <v>11</v>
      </c>
      <c r="N13" s="272" t="s">
        <v>485</v>
      </c>
    </row>
    <row r="14" spans="1:16" ht="13.5" customHeight="1" x14ac:dyDescent="0.2">
      <c r="A14" s="250"/>
      <c r="B14" s="246"/>
      <c r="C14" s="246"/>
      <c r="D14" s="246"/>
      <c r="E14" s="246"/>
      <c r="F14" s="246"/>
      <c r="G14" s="1166" t="s">
        <v>486</v>
      </c>
      <c r="H14" s="1167"/>
      <c r="I14" s="1167"/>
      <c r="J14" s="1168"/>
      <c r="K14" s="269">
        <v>148556</v>
      </c>
      <c r="L14" s="270">
        <v>3736</v>
      </c>
      <c r="M14" s="271">
        <v>3976</v>
      </c>
      <c r="N14" s="272">
        <v>-6</v>
      </c>
    </row>
    <row r="15" spans="1:16" ht="13.5" customHeight="1" x14ac:dyDescent="0.2">
      <c r="A15" s="250"/>
      <c r="B15" s="246"/>
      <c r="C15" s="246"/>
      <c r="D15" s="246"/>
      <c r="E15" s="246"/>
      <c r="F15" s="246"/>
      <c r="G15" s="1166" t="s">
        <v>487</v>
      </c>
      <c r="H15" s="1167"/>
      <c r="I15" s="1167"/>
      <c r="J15" s="1168"/>
      <c r="K15" s="269" t="s">
        <v>485</v>
      </c>
      <c r="L15" s="270" t="s">
        <v>485</v>
      </c>
      <c r="M15" s="271">
        <v>2094</v>
      </c>
      <c r="N15" s="272" t="s">
        <v>485</v>
      </c>
    </row>
    <row r="16" spans="1:16" ht="13.2" x14ac:dyDescent="0.2">
      <c r="A16" s="250"/>
      <c r="B16" s="246"/>
      <c r="C16" s="246"/>
      <c r="D16" s="246"/>
      <c r="E16" s="246"/>
      <c r="F16" s="246"/>
      <c r="G16" s="1169" t="s">
        <v>488</v>
      </c>
      <c r="H16" s="1170"/>
      <c r="I16" s="1170"/>
      <c r="J16" s="1171"/>
      <c r="K16" s="270">
        <v>-534584</v>
      </c>
      <c r="L16" s="270">
        <v>-13443</v>
      </c>
      <c r="M16" s="271">
        <v>-9674</v>
      </c>
      <c r="N16" s="272">
        <v>39</v>
      </c>
    </row>
    <row r="17" spans="1:16" ht="13.2" x14ac:dyDescent="0.2">
      <c r="A17" s="250"/>
      <c r="B17" s="246"/>
      <c r="C17" s="246"/>
      <c r="D17" s="246"/>
      <c r="E17" s="246"/>
      <c r="F17" s="246"/>
      <c r="G17" s="1169" t="s">
        <v>170</v>
      </c>
      <c r="H17" s="1170"/>
      <c r="I17" s="1170"/>
      <c r="J17" s="1171"/>
      <c r="K17" s="270">
        <v>4948546</v>
      </c>
      <c r="L17" s="270">
        <v>124439</v>
      </c>
      <c r="M17" s="271">
        <v>102550</v>
      </c>
      <c r="N17" s="272">
        <v>21.3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489</v>
      </c>
      <c r="H19" s="246"/>
      <c r="I19" s="246"/>
      <c r="J19" s="246"/>
      <c r="K19" s="246"/>
      <c r="L19" s="246"/>
      <c r="M19" s="246"/>
      <c r="N19" s="246"/>
    </row>
    <row r="20" spans="1:16" ht="13.2" x14ac:dyDescent="0.2">
      <c r="A20" s="250"/>
      <c r="B20" s="246"/>
      <c r="C20" s="246"/>
      <c r="D20" s="246"/>
      <c r="E20" s="246"/>
      <c r="F20" s="246"/>
      <c r="G20" s="274"/>
      <c r="H20" s="275"/>
      <c r="I20" s="275"/>
      <c r="J20" s="276"/>
      <c r="K20" s="277" t="s">
        <v>490</v>
      </c>
      <c r="L20" s="278" t="s">
        <v>491</v>
      </c>
      <c r="M20" s="279" t="s">
        <v>492</v>
      </c>
      <c r="N20" s="280"/>
    </row>
    <row r="21" spans="1:16" s="286" customFormat="1" ht="13.2" x14ac:dyDescent="0.2">
      <c r="A21" s="281"/>
      <c r="B21" s="251"/>
      <c r="C21" s="251"/>
      <c r="D21" s="251"/>
      <c r="E21" s="251"/>
      <c r="F21" s="251"/>
      <c r="G21" s="1163" t="s">
        <v>493</v>
      </c>
      <c r="H21" s="1164"/>
      <c r="I21" s="1164"/>
      <c r="J21" s="1165"/>
      <c r="K21" s="282">
        <v>13.68</v>
      </c>
      <c r="L21" s="283">
        <v>9.9600000000000009</v>
      </c>
      <c r="M21" s="284">
        <v>3.72</v>
      </c>
      <c r="N21" s="251"/>
      <c r="O21" s="285"/>
      <c r="P21" s="281"/>
    </row>
    <row r="22" spans="1:16" s="286" customFormat="1" ht="13.2" x14ac:dyDescent="0.2">
      <c r="A22" s="281"/>
      <c r="B22" s="251"/>
      <c r="C22" s="251"/>
      <c r="D22" s="251"/>
      <c r="E22" s="251"/>
      <c r="F22" s="251"/>
      <c r="G22" s="1163" t="s">
        <v>494</v>
      </c>
      <c r="H22" s="1164"/>
      <c r="I22" s="1164"/>
      <c r="J22" s="1165"/>
      <c r="K22" s="287">
        <v>92.7</v>
      </c>
      <c r="L22" s="288">
        <v>97.8</v>
      </c>
      <c r="M22" s="289">
        <v>-5.0999999999999996</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495</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496</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497</v>
      </c>
      <c r="H29" s="251"/>
      <c r="I29" s="251"/>
      <c r="J29" s="251"/>
      <c r="K29" s="246"/>
      <c r="L29" s="246"/>
      <c r="M29" s="246"/>
      <c r="N29" s="246"/>
      <c r="O29" s="295"/>
    </row>
    <row r="30" spans="1:16" ht="13.2" x14ac:dyDescent="0.2">
      <c r="A30" s="250"/>
      <c r="B30" s="246"/>
      <c r="C30" s="246"/>
      <c r="D30" s="246"/>
      <c r="E30" s="246"/>
      <c r="F30" s="246"/>
      <c r="G30" s="253"/>
      <c r="H30" s="254"/>
      <c r="I30" s="254"/>
      <c r="J30" s="255"/>
      <c r="K30" s="1152" t="s">
        <v>475</v>
      </c>
      <c r="L30" s="256"/>
      <c r="M30" s="257" t="s">
        <v>476</v>
      </c>
      <c r="N30" s="258"/>
    </row>
    <row r="31" spans="1:16" ht="13.2" x14ac:dyDescent="0.2">
      <c r="A31" s="250"/>
      <c r="B31" s="246"/>
      <c r="C31" s="246"/>
      <c r="D31" s="246"/>
      <c r="E31" s="246"/>
      <c r="F31" s="246"/>
      <c r="G31" s="259"/>
      <c r="H31" s="260"/>
      <c r="I31" s="260"/>
      <c r="J31" s="261"/>
      <c r="K31" s="1153"/>
      <c r="L31" s="262" t="s">
        <v>477</v>
      </c>
      <c r="M31" s="263" t="s">
        <v>478</v>
      </c>
      <c r="N31" s="264" t="s">
        <v>479</v>
      </c>
    </row>
    <row r="32" spans="1:16" ht="27" customHeight="1" x14ac:dyDescent="0.2">
      <c r="A32" s="250"/>
      <c r="B32" s="246"/>
      <c r="C32" s="246"/>
      <c r="D32" s="246"/>
      <c r="E32" s="246"/>
      <c r="F32" s="246"/>
      <c r="G32" s="1154" t="s">
        <v>498</v>
      </c>
      <c r="H32" s="1155"/>
      <c r="I32" s="1155"/>
      <c r="J32" s="1156"/>
      <c r="K32" s="296">
        <v>3384939</v>
      </c>
      <c r="L32" s="296">
        <v>85119</v>
      </c>
      <c r="M32" s="297">
        <v>68120</v>
      </c>
      <c r="N32" s="298">
        <v>25</v>
      </c>
    </row>
    <row r="33" spans="1:16" ht="13.5" customHeight="1" x14ac:dyDescent="0.2">
      <c r="A33" s="250"/>
      <c r="B33" s="246"/>
      <c r="C33" s="246"/>
      <c r="D33" s="246"/>
      <c r="E33" s="246"/>
      <c r="F33" s="246"/>
      <c r="G33" s="1154" t="s">
        <v>499</v>
      </c>
      <c r="H33" s="1155"/>
      <c r="I33" s="1155"/>
      <c r="J33" s="1156"/>
      <c r="K33" s="296" t="s">
        <v>485</v>
      </c>
      <c r="L33" s="296" t="s">
        <v>485</v>
      </c>
      <c r="M33" s="297" t="s">
        <v>485</v>
      </c>
      <c r="N33" s="298" t="s">
        <v>485</v>
      </c>
    </row>
    <row r="34" spans="1:16" ht="27" customHeight="1" x14ac:dyDescent="0.2">
      <c r="A34" s="250"/>
      <c r="B34" s="246"/>
      <c r="C34" s="246"/>
      <c r="D34" s="246"/>
      <c r="E34" s="246"/>
      <c r="F34" s="246"/>
      <c r="G34" s="1154" t="s">
        <v>500</v>
      </c>
      <c r="H34" s="1155"/>
      <c r="I34" s="1155"/>
      <c r="J34" s="1156"/>
      <c r="K34" s="296" t="s">
        <v>485</v>
      </c>
      <c r="L34" s="296" t="s">
        <v>485</v>
      </c>
      <c r="M34" s="297">
        <v>13</v>
      </c>
      <c r="N34" s="298" t="s">
        <v>485</v>
      </c>
    </row>
    <row r="35" spans="1:16" ht="27" customHeight="1" x14ac:dyDescent="0.2">
      <c r="A35" s="250"/>
      <c r="B35" s="246"/>
      <c r="C35" s="246"/>
      <c r="D35" s="246"/>
      <c r="E35" s="246"/>
      <c r="F35" s="246"/>
      <c r="G35" s="1154" t="s">
        <v>501</v>
      </c>
      <c r="H35" s="1155"/>
      <c r="I35" s="1155"/>
      <c r="J35" s="1156"/>
      <c r="K35" s="296">
        <v>757815</v>
      </c>
      <c r="L35" s="296">
        <v>19056</v>
      </c>
      <c r="M35" s="297">
        <v>17609</v>
      </c>
      <c r="N35" s="298">
        <v>8.1999999999999993</v>
      </c>
    </row>
    <row r="36" spans="1:16" ht="27" customHeight="1" x14ac:dyDescent="0.2">
      <c r="A36" s="250"/>
      <c r="B36" s="246"/>
      <c r="C36" s="246"/>
      <c r="D36" s="246"/>
      <c r="E36" s="246"/>
      <c r="F36" s="246"/>
      <c r="G36" s="1154" t="s">
        <v>502</v>
      </c>
      <c r="H36" s="1155"/>
      <c r="I36" s="1155"/>
      <c r="J36" s="1156"/>
      <c r="K36" s="296">
        <v>1569</v>
      </c>
      <c r="L36" s="296">
        <v>39</v>
      </c>
      <c r="M36" s="297">
        <v>2944</v>
      </c>
      <c r="N36" s="298">
        <v>-98.7</v>
      </c>
    </row>
    <row r="37" spans="1:16" ht="13.5" customHeight="1" x14ac:dyDescent="0.2">
      <c r="A37" s="250"/>
      <c r="B37" s="246"/>
      <c r="C37" s="246"/>
      <c r="D37" s="246"/>
      <c r="E37" s="246"/>
      <c r="F37" s="246"/>
      <c r="G37" s="1154" t="s">
        <v>503</v>
      </c>
      <c r="H37" s="1155"/>
      <c r="I37" s="1155"/>
      <c r="J37" s="1156"/>
      <c r="K37" s="296">
        <v>28623</v>
      </c>
      <c r="L37" s="296">
        <v>720</v>
      </c>
      <c r="M37" s="297">
        <v>1200</v>
      </c>
      <c r="N37" s="298">
        <v>-40</v>
      </c>
    </row>
    <row r="38" spans="1:16" ht="27" customHeight="1" x14ac:dyDescent="0.2">
      <c r="A38" s="250"/>
      <c r="B38" s="246"/>
      <c r="C38" s="246"/>
      <c r="D38" s="246"/>
      <c r="E38" s="246"/>
      <c r="F38" s="246"/>
      <c r="G38" s="1157" t="s">
        <v>504</v>
      </c>
      <c r="H38" s="1158"/>
      <c r="I38" s="1158"/>
      <c r="J38" s="1159"/>
      <c r="K38" s="299">
        <v>3</v>
      </c>
      <c r="L38" s="299">
        <v>0</v>
      </c>
      <c r="M38" s="300">
        <v>5</v>
      </c>
      <c r="N38" s="301">
        <v>-100</v>
      </c>
      <c r="O38" s="295"/>
    </row>
    <row r="39" spans="1:16" ht="13.2" x14ac:dyDescent="0.2">
      <c r="A39" s="250"/>
      <c r="B39" s="246"/>
      <c r="C39" s="246"/>
      <c r="D39" s="246"/>
      <c r="E39" s="246"/>
      <c r="F39" s="246"/>
      <c r="G39" s="1157" t="s">
        <v>505</v>
      </c>
      <c r="H39" s="1158"/>
      <c r="I39" s="1158"/>
      <c r="J39" s="1159"/>
      <c r="K39" s="302">
        <v>-63856</v>
      </c>
      <c r="L39" s="302">
        <v>-1606</v>
      </c>
      <c r="M39" s="303">
        <v>-3946</v>
      </c>
      <c r="N39" s="304">
        <v>-59.3</v>
      </c>
      <c r="O39" s="295"/>
    </row>
    <row r="40" spans="1:16" ht="27" customHeight="1" x14ac:dyDescent="0.2">
      <c r="A40" s="250"/>
      <c r="B40" s="246"/>
      <c r="C40" s="246"/>
      <c r="D40" s="246"/>
      <c r="E40" s="246"/>
      <c r="F40" s="246"/>
      <c r="G40" s="1154" t="s">
        <v>506</v>
      </c>
      <c r="H40" s="1155"/>
      <c r="I40" s="1155"/>
      <c r="J40" s="1156"/>
      <c r="K40" s="302">
        <v>-3105543</v>
      </c>
      <c r="L40" s="302">
        <v>-78093</v>
      </c>
      <c r="M40" s="303">
        <v>-59158</v>
      </c>
      <c r="N40" s="304">
        <v>32</v>
      </c>
      <c r="O40" s="295"/>
    </row>
    <row r="41" spans="1:16" ht="13.2" x14ac:dyDescent="0.2">
      <c r="A41" s="250"/>
      <c r="B41" s="246"/>
      <c r="C41" s="246"/>
      <c r="D41" s="246"/>
      <c r="E41" s="246"/>
      <c r="F41" s="246"/>
      <c r="G41" s="1160" t="s">
        <v>281</v>
      </c>
      <c r="H41" s="1161"/>
      <c r="I41" s="1161"/>
      <c r="J41" s="1162"/>
      <c r="K41" s="296">
        <v>1003550</v>
      </c>
      <c r="L41" s="302">
        <v>25236</v>
      </c>
      <c r="M41" s="303">
        <v>26787</v>
      </c>
      <c r="N41" s="304">
        <v>-5.8</v>
      </c>
      <c r="O41" s="295"/>
    </row>
    <row r="42" spans="1:16" ht="13.2" x14ac:dyDescent="0.2">
      <c r="A42" s="250"/>
      <c r="B42" s="246"/>
      <c r="C42" s="246"/>
      <c r="D42" s="246"/>
      <c r="E42" s="246"/>
      <c r="F42" s="246"/>
      <c r="G42" s="305" t="s">
        <v>507</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508</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509</v>
      </c>
      <c r="H48" s="310"/>
      <c r="I48" s="310"/>
      <c r="J48" s="310"/>
      <c r="K48" s="310"/>
      <c r="L48" s="310"/>
      <c r="M48" s="311"/>
      <c r="N48" s="310"/>
    </row>
    <row r="49" spans="1:14" ht="13.5" customHeight="1" x14ac:dyDescent="0.2">
      <c r="A49" s="250"/>
      <c r="B49" s="246"/>
      <c r="C49" s="246"/>
      <c r="D49" s="246"/>
      <c r="E49" s="246"/>
      <c r="F49" s="246"/>
      <c r="G49" s="312"/>
      <c r="H49" s="313"/>
      <c r="I49" s="1147" t="s">
        <v>475</v>
      </c>
      <c r="J49" s="1149" t="s">
        <v>510</v>
      </c>
      <c r="K49" s="1150"/>
      <c r="L49" s="1150"/>
      <c r="M49" s="1150"/>
      <c r="N49" s="1151"/>
    </row>
    <row r="50" spans="1:14" ht="13.2" x14ac:dyDescent="0.2">
      <c r="A50" s="250"/>
      <c r="B50" s="246"/>
      <c r="C50" s="246"/>
      <c r="D50" s="246"/>
      <c r="E50" s="246"/>
      <c r="F50" s="246"/>
      <c r="G50" s="314"/>
      <c r="H50" s="315"/>
      <c r="I50" s="1148"/>
      <c r="J50" s="316" t="s">
        <v>511</v>
      </c>
      <c r="K50" s="317" t="s">
        <v>512</v>
      </c>
      <c r="L50" s="318" t="s">
        <v>513</v>
      </c>
      <c r="M50" s="319" t="s">
        <v>514</v>
      </c>
      <c r="N50" s="320" t="s">
        <v>515</v>
      </c>
    </row>
    <row r="51" spans="1:14" ht="13.2" x14ac:dyDescent="0.2">
      <c r="A51" s="250"/>
      <c r="B51" s="246"/>
      <c r="C51" s="246"/>
      <c r="D51" s="246"/>
      <c r="E51" s="246"/>
      <c r="F51" s="246"/>
      <c r="G51" s="312" t="s">
        <v>516</v>
      </c>
      <c r="H51" s="313"/>
      <c r="I51" s="321">
        <v>2594560</v>
      </c>
      <c r="J51" s="322">
        <v>61700</v>
      </c>
      <c r="K51" s="323">
        <v>-27</v>
      </c>
      <c r="L51" s="324">
        <v>75709</v>
      </c>
      <c r="M51" s="325">
        <v>12.7</v>
      </c>
      <c r="N51" s="326">
        <v>-39.700000000000003</v>
      </c>
    </row>
    <row r="52" spans="1:14" ht="13.2" x14ac:dyDescent="0.2">
      <c r="A52" s="250"/>
      <c r="B52" s="246"/>
      <c r="C52" s="246"/>
      <c r="D52" s="246"/>
      <c r="E52" s="246"/>
      <c r="F52" s="246"/>
      <c r="G52" s="327"/>
      <c r="H52" s="328" t="s">
        <v>517</v>
      </c>
      <c r="I52" s="329">
        <v>1352518</v>
      </c>
      <c r="J52" s="330">
        <v>32164</v>
      </c>
      <c r="K52" s="331">
        <v>-43</v>
      </c>
      <c r="L52" s="332">
        <v>35212</v>
      </c>
      <c r="M52" s="333">
        <v>0</v>
      </c>
      <c r="N52" s="334">
        <v>-43</v>
      </c>
    </row>
    <row r="53" spans="1:14" ht="13.2" x14ac:dyDescent="0.2">
      <c r="A53" s="250"/>
      <c r="B53" s="246"/>
      <c r="C53" s="246"/>
      <c r="D53" s="246"/>
      <c r="E53" s="246"/>
      <c r="F53" s="246"/>
      <c r="G53" s="312" t="s">
        <v>518</v>
      </c>
      <c r="H53" s="313"/>
      <c r="I53" s="321">
        <v>5024088</v>
      </c>
      <c r="J53" s="322">
        <v>120168</v>
      </c>
      <c r="K53" s="323">
        <v>94.8</v>
      </c>
      <c r="L53" s="324">
        <v>90961</v>
      </c>
      <c r="M53" s="325">
        <v>20.100000000000001</v>
      </c>
      <c r="N53" s="326">
        <v>74.7</v>
      </c>
    </row>
    <row r="54" spans="1:14" ht="13.2" x14ac:dyDescent="0.2">
      <c r="A54" s="250"/>
      <c r="B54" s="246"/>
      <c r="C54" s="246"/>
      <c r="D54" s="246"/>
      <c r="E54" s="246"/>
      <c r="F54" s="246"/>
      <c r="G54" s="327"/>
      <c r="H54" s="328" t="s">
        <v>517</v>
      </c>
      <c r="I54" s="329">
        <v>2467064</v>
      </c>
      <c r="J54" s="330">
        <v>59008</v>
      </c>
      <c r="K54" s="331">
        <v>83.5</v>
      </c>
      <c r="L54" s="332">
        <v>37720</v>
      </c>
      <c r="M54" s="333">
        <v>7.1</v>
      </c>
      <c r="N54" s="334">
        <v>76.400000000000006</v>
      </c>
    </row>
    <row r="55" spans="1:14" ht="13.2" x14ac:dyDescent="0.2">
      <c r="A55" s="250"/>
      <c r="B55" s="246"/>
      <c r="C55" s="246"/>
      <c r="D55" s="246"/>
      <c r="E55" s="246"/>
      <c r="F55" s="246"/>
      <c r="G55" s="312" t="s">
        <v>519</v>
      </c>
      <c r="H55" s="313"/>
      <c r="I55" s="321">
        <v>5692276</v>
      </c>
      <c r="J55" s="322">
        <v>138434</v>
      </c>
      <c r="K55" s="323">
        <v>15.2</v>
      </c>
      <c r="L55" s="324">
        <v>106614</v>
      </c>
      <c r="M55" s="325">
        <v>17.2</v>
      </c>
      <c r="N55" s="326">
        <v>-2</v>
      </c>
    </row>
    <row r="56" spans="1:14" ht="13.2" x14ac:dyDescent="0.2">
      <c r="A56" s="250"/>
      <c r="B56" s="246"/>
      <c r="C56" s="246"/>
      <c r="D56" s="246"/>
      <c r="E56" s="246"/>
      <c r="F56" s="246"/>
      <c r="G56" s="327"/>
      <c r="H56" s="328" t="s">
        <v>517</v>
      </c>
      <c r="I56" s="329">
        <v>2106419</v>
      </c>
      <c r="J56" s="330">
        <v>51227</v>
      </c>
      <c r="K56" s="331">
        <v>-13.2</v>
      </c>
      <c r="L56" s="332">
        <v>45545</v>
      </c>
      <c r="M56" s="333">
        <v>20.7</v>
      </c>
      <c r="N56" s="334">
        <v>-33.9</v>
      </c>
    </row>
    <row r="57" spans="1:14" ht="13.2" x14ac:dyDescent="0.2">
      <c r="A57" s="250"/>
      <c r="B57" s="246"/>
      <c r="C57" s="246"/>
      <c r="D57" s="246"/>
      <c r="E57" s="246"/>
      <c r="F57" s="246"/>
      <c r="G57" s="312" t="s">
        <v>520</v>
      </c>
      <c r="H57" s="313"/>
      <c r="I57" s="321">
        <v>4832858</v>
      </c>
      <c r="J57" s="322">
        <v>119548</v>
      </c>
      <c r="K57" s="323">
        <v>-13.6</v>
      </c>
      <c r="L57" s="324">
        <v>85459</v>
      </c>
      <c r="M57" s="325">
        <v>-19.8</v>
      </c>
      <c r="N57" s="326">
        <v>6.2</v>
      </c>
    </row>
    <row r="58" spans="1:14" ht="13.2" x14ac:dyDescent="0.2">
      <c r="A58" s="250"/>
      <c r="B58" s="246"/>
      <c r="C58" s="246"/>
      <c r="D58" s="246"/>
      <c r="E58" s="246"/>
      <c r="F58" s="246"/>
      <c r="G58" s="327"/>
      <c r="H58" s="328" t="s">
        <v>517</v>
      </c>
      <c r="I58" s="329">
        <v>1946621</v>
      </c>
      <c r="J58" s="330">
        <v>48153</v>
      </c>
      <c r="K58" s="331">
        <v>-6</v>
      </c>
      <c r="L58" s="332">
        <v>44378</v>
      </c>
      <c r="M58" s="333">
        <v>-2.6</v>
      </c>
      <c r="N58" s="334">
        <v>-3.4</v>
      </c>
    </row>
    <row r="59" spans="1:14" ht="13.2" x14ac:dyDescent="0.2">
      <c r="A59" s="250"/>
      <c r="B59" s="246"/>
      <c r="C59" s="246"/>
      <c r="D59" s="246"/>
      <c r="E59" s="246"/>
      <c r="F59" s="246"/>
      <c r="G59" s="312" t="s">
        <v>521</v>
      </c>
      <c r="H59" s="313"/>
      <c r="I59" s="321">
        <v>7069093</v>
      </c>
      <c r="J59" s="322">
        <v>177763</v>
      </c>
      <c r="K59" s="323">
        <v>48.7</v>
      </c>
      <c r="L59" s="324">
        <v>83280</v>
      </c>
      <c r="M59" s="325">
        <v>-2.5</v>
      </c>
      <c r="N59" s="326">
        <v>51.2</v>
      </c>
    </row>
    <row r="60" spans="1:14" ht="13.2" x14ac:dyDescent="0.2">
      <c r="A60" s="250"/>
      <c r="B60" s="246"/>
      <c r="C60" s="246"/>
      <c r="D60" s="246"/>
      <c r="E60" s="246"/>
      <c r="F60" s="246"/>
      <c r="G60" s="327"/>
      <c r="H60" s="328" t="s">
        <v>517</v>
      </c>
      <c r="I60" s="335">
        <v>2187095</v>
      </c>
      <c r="J60" s="330">
        <v>54998</v>
      </c>
      <c r="K60" s="331">
        <v>14.2</v>
      </c>
      <c r="L60" s="332">
        <v>43123</v>
      </c>
      <c r="M60" s="333">
        <v>-2.8</v>
      </c>
      <c r="N60" s="334">
        <v>17</v>
      </c>
    </row>
    <row r="61" spans="1:14" ht="13.2" x14ac:dyDescent="0.2">
      <c r="A61" s="250"/>
      <c r="B61" s="246"/>
      <c r="C61" s="246"/>
      <c r="D61" s="246"/>
      <c r="E61" s="246"/>
      <c r="F61" s="246"/>
      <c r="G61" s="312" t="s">
        <v>522</v>
      </c>
      <c r="H61" s="336"/>
      <c r="I61" s="337">
        <v>5042575</v>
      </c>
      <c r="J61" s="338">
        <v>123523</v>
      </c>
      <c r="K61" s="339">
        <v>23.6</v>
      </c>
      <c r="L61" s="340">
        <v>88405</v>
      </c>
      <c r="M61" s="341">
        <v>5.5</v>
      </c>
      <c r="N61" s="326">
        <v>18.100000000000001</v>
      </c>
    </row>
    <row r="62" spans="1:14" ht="13.2" x14ac:dyDescent="0.2">
      <c r="A62" s="250"/>
      <c r="B62" s="246"/>
      <c r="C62" s="246"/>
      <c r="D62" s="246"/>
      <c r="E62" s="246"/>
      <c r="F62" s="246"/>
      <c r="G62" s="327"/>
      <c r="H62" s="328" t="s">
        <v>517</v>
      </c>
      <c r="I62" s="329">
        <v>2011943</v>
      </c>
      <c r="J62" s="330">
        <v>49110</v>
      </c>
      <c r="K62" s="331">
        <v>7.1</v>
      </c>
      <c r="L62" s="332">
        <v>41196</v>
      </c>
      <c r="M62" s="333">
        <v>4.5</v>
      </c>
      <c r="N62" s="334">
        <v>2.6</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Normal="100" zoomScaleSheetLayoutView="55" workbookViewId="0">
      <selection activeCell="A106" sqref="A106"/>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I116" sqref="I116"/>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2">
      <c r="B47" s="10"/>
      <c r="C47" s="1172" t="s">
        <v>3</v>
      </c>
      <c r="D47" s="1172"/>
      <c r="E47" s="1173"/>
      <c r="F47" s="11">
        <v>15.3</v>
      </c>
      <c r="G47" s="12">
        <v>19.66</v>
      </c>
      <c r="H47" s="12">
        <v>22.12</v>
      </c>
      <c r="I47" s="12">
        <v>25.87</v>
      </c>
      <c r="J47" s="13">
        <v>30.17</v>
      </c>
    </row>
    <row r="48" spans="2:10" ht="57.75" customHeight="1" x14ac:dyDescent="0.2">
      <c r="B48" s="14"/>
      <c r="C48" s="1174" t="s">
        <v>4</v>
      </c>
      <c r="D48" s="1174"/>
      <c r="E48" s="1175"/>
      <c r="F48" s="15">
        <v>8.0500000000000007</v>
      </c>
      <c r="G48" s="16">
        <v>4.54</v>
      </c>
      <c r="H48" s="16">
        <v>5.19</v>
      </c>
      <c r="I48" s="16">
        <v>6.5</v>
      </c>
      <c r="J48" s="17">
        <v>4.18</v>
      </c>
    </row>
    <row r="49" spans="2:10" ht="57.75" customHeight="1" thickBot="1" x14ac:dyDescent="0.25">
      <c r="B49" s="18"/>
      <c r="C49" s="1176" t="s">
        <v>5</v>
      </c>
      <c r="D49" s="1176"/>
      <c r="E49" s="1177"/>
      <c r="F49" s="19">
        <v>5.8</v>
      </c>
      <c r="G49" s="20">
        <v>1.08</v>
      </c>
      <c r="H49" s="20">
        <v>2.9</v>
      </c>
      <c r="I49" s="20">
        <v>5.05</v>
      </c>
      <c r="J49" s="21">
        <v>0.69</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dcterms:created xsi:type="dcterms:W3CDTF">2018-01-24T06:09:04Z</dcterms:created>
  <dcterms:modified xsi:type="dcterms:W3CDTF">2018-10-24T03:35:13Z</dcterms:modified>
</cp:coreProperties>
</file>