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003_財政係\017_各種財政報告・公表\03_財政状況資料集\2021（R3年度）\ホームページ公表用\"/>
    </mc:Choice>
  </mc:AlternateContent>
  <bookViews>
    <workbookView xWindow="0" yWindow="0" windowWidth="15360" windowHeight="7632"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9" r:id="rId6"/>
    <sheet name="性質別歳出決算分析表（住民一人当たりのコスト）" sheetId="20" r:id="rId7"/>
    <sheet name="目的別歳出決算分析表（住民一人当たりのコスト）" sheetId="21"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24" r:id="rId13"/>
    <sheet name="公会計指標分析・財政指標組合せ分析表" sheetId="25" r:id="rId14"/>
    <sheet name="施設類型別ストック情報分析表①" sheetId="26" r:id="rId15"/>
    <sheet name="施設類型別ストック情報分析表②" sheetId="27" r:id="rId16"/>
    <sheet name="データシート" sheetId="9" state="hidden" r:id="rId17"/>
  </sheets>
  <externalReferences>
    <externalReference r:id="rId18"/>
    <externalReference r:id="rId19"/>
    <externalReference r:id="rId2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<sst xmlns="http://schemas.openxmlformats.org/spreadsheetml/2006/main" count="1170" uniqueCount="662">
  <si>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</si>
  <si>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</si>
  <si>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</si>
  <si>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</si>
  <si>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</si>
  <si>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</si>
  <si>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</si>
  <si>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</si>
  <si>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</si>
  <si>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</si>
  <si>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</si>
  <si>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</si>
  <si>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</si>
  <si>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</si>
  <si>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</si>
  <si>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</si>
  <si>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</si>
  <si>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</si>
  <si>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</si>
  <si>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</si>
  <si>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</si>
  <si>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</si>
  <si>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</si>
  <si>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</si>
  <si>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</si>
  <si>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</si>
  <si>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</si>
  <si>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</si>
  <si>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</si>
  <si>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</si>
  <si>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</si>
  <si>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</si>
  <si>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</si>
  <si>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</si>
  <si>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</si>
  <si>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</si>
  <si>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</si>
  <si>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</si>
  <si>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</si>
  <si>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</si>
  <si>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</si>
  <si>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</si>
  <si>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</si>
  <si>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</si>
  <si>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</si>
  <si>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</si>
  <si>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</si>
  <si>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</si>
  <si>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</si>
  <si>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</si>
  <si>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</si>
  <si>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</si>
  <si>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</si>
  <si>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</si>
  <si>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</si>
  <si>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</si>
  <si>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</si>
  <si>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</si>
  <si>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</si>
  <si>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</si>
  <si>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</si>
  <si>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</si>
  <si>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</si>
  <si>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</si>
  <si>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</si>
  <si>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</si>
  <si>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</si>
  <si>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</si>
  <si>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</si>
  <si>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</si>
  <si>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</si>
  <si>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</si>
  <si>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</si>
  <si>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</si>
  <si>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</si>
  <si>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</si>
  <si>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</si>
  <si>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</si>
  <si>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</si>
  <si>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</si>
  <si>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</si>
  <si>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</si>
  <si>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</si>
  <si>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</si>
  <si>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</si>
  <si>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</si>
  <si>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</si>
  <si>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</si>
  <si>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</si>
  <si>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</si>
  <si>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</si>
  <si>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</si>
  <si>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</si>
  <si>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</si>
  <si>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</si>
  <si>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</si>
  <si>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</si>
  <si>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</si>
  <si>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</si>
  <si>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</si>
  <si>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</si>
  <si>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</si>
  <si>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</si>
  <si>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</si>
  <si>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</si>
  <si>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</si>
  <si>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</si>
  <si>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</si>
  <si>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</si>
  <si>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</si>
  <si>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</si>
  <si>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</si>
  <si>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</si>
  <si>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</si>
  <si>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</si>
  <si>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</si>
  <si>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</si>
  <si>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</si>
  <si>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</si>
  <si>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</si>
  <si>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</si>
  <si>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</si>
  <si>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</si>
  <si>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</si>
  <si>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</si>
  <si>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</si>
  <si>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</si>
  <si>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</si>
  <si>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</si>
  <si>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</si>
  <si>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</si>
  <si>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</si>
  <si>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</si>
  <si>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</si>
  <si>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</si>
  <si>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</si>
  <si>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</si>
  <si>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</si>
  <si>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</si>
  <si>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</si>
  <si>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</si>
  <si>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</si>
  <si>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</si>
  <si>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</si>
  <si>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</si>
  <si>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</si>
  <si>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</si>
  <si>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</si>
  <si>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</si>
  <si>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</si>
  <si>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</si>
  <si>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</si>
  <si>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</si>
  <si>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</si>
  <si>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</si>
  <si>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</si>
  <si>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</si>
  <si>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</si>
  <si>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</si>
  <si>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</si>
  <si>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</si>
  <si>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</si>
  <si>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</si>
  <si>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</si>
  <si>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</si>
  <si>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</si>
  <si>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</si>
  <si>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</si>
  <si>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</si>
  <si>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</si>
  <si>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</si>
  <si>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</si>
  <si>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</si>
  <si>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</si>
  <si>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</si>
  <si>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</si>
  <si>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</si>
  <si>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</si>
  <si>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</si>
  <si>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</si>
  <si>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</si>
  <si>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</si>
  <si>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</si>
  <si>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</si>
  <si>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</si>
  <si>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</si>
  <si>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</si>
  <si>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</si>
  <si>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</si>
  <si>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</si>
  <si>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</si>
  <si>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</si>
  <si>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</si>
  <si>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</si>
  <si>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</si>
  <si>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</si>
  <si>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</si>
  <si>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</si>
  <si>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</si>
  <si>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</si>
  <si>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</si>
  <si>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</si>
  <si>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</si>
  <si>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</si>
  <si>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</si>
  <si>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</si>
  <si>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</si>
  <si>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</si>
  <si>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</si>
  <si>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</si>
  <si>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</si>
  <si>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</si>
  <si>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</si>
  <si>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</si>
  <si>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</si>
  <si>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</si>
  <si>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愛媛県西予市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</si>
  <si>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</si>
  <si>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</si>
  <si>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</si>
  <si>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</si>
  <si>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</si>
  <si>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</si>
  <si>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</si>
  <si>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</si>
  <si>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</si>
  <si>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</si>
  <si>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</si>
  <si>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</si>
  <si>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</si>
  <si>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</si>
  <si>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</si>
  <si>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</si>
  <si>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</si>
  <si>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</si>
  <si>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</si>
  <si>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</si>
  <si>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</si>
  <si>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</si>
  <si>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</si>
  <si>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</si>
  <si>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</si>
  <si>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</si>
  <si>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</si>
  <si>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</si>
  <si>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</si>
  <si>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</si>
  <si>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</si>
  <si>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</si>
  <si>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</si>
  <si>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</si>
  <si>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</si>
  <si>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</si>
  <si>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</si>
  <si>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</si>
  <si>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</si>
  <si>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</si>
  <si>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</si>
  <si>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</si>
  <si>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</si>
  <si>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</si>
  <si>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</si>
  <si>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</si>
  <si>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</si>
  <si>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</si>
  <si>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</si>
  <si>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</si>
  <si>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</si>
  <si>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</si>
  <si>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</si>
  <si>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</si>
  <si>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</si>
  <si>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</si>
  <si>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</si>
  <si>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</si>
  <si>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</si>
  <si>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</si>
  <si>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</si>
  <si>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</si>
  <si>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</si>
  <si>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</si>
  <si>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</si>
  <si>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</si>
  <si>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</si>
  <si>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</si>
  <si>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</si>
  <si>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</si>
  <si>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</si>
  <si>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</si>
  <si>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</si>
  <si>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</si>
  <si>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</si>
  <si>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</si>
  <si>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</si>
  <si>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</si>
  <si>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</si>
  <si>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</si>
  <si>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</si>
  <si>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</si>
  <si>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</si>
  <si>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</si>
  <si>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</si>
  <si>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</si>
  <si>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</si>
  <si>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</si>
  <si>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</si>
  <si>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</si>
  <si>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</si>
  <si>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</si>
  <si>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</si>
  <si>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</si>
  <si>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</si>
  <si>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</si>
  <si>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</si>
  <si>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</si>
  <si>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</si>
  <si>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</si>
  <si>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</si>
  <si>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</si>
  <si>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</si>
  <si>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</si>
  <si>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</si>
  <si>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</si>
  <si>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</si>
  <si>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</si>
  <si>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</si>
  <si>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</si>
  <si>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</si>
  <si>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</si>
  <si>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</si>
  <si>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</si>
  <si>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</si>
  <si>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</si>
  <si>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</si>
  <si>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</si>
  <si>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</si>
  <si>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</si>
  <si>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</si>
  <si>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</si>
  <si>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</si>
  <si>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</si>
  <si>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</si>
  <si>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</si>
  <si>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</si>
  <si>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</si>
  <si>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</si>
  <si>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</si>
  <si>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</si>
  <si>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</si>
  <si>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</si>
  <si>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</si>
  <si>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</si>
  <si>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</si>
  <si>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</si>
  <si>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</si>
  <si>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</si>
  <si>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</si>
  <si>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</si>
  <si>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</si>
  <si>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</si>
  <si>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</si>
  <si>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</si>
  <si>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</si>
  <si>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</si>
  <si>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</si>
  <si>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</si>
  <si>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</si>
  <si>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</si>
  <si>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</si>
  <si>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愛媛県西予市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</si>
  <si>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</si>
  <si>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</si>
  <si>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</si>
  <si>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</si>
  <si>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</si>
  <si>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</si>
  <si>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</si>
  <si>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</si>
  <si>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</si>
  <si>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</si>
  <si>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</si>
  <si>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</si>
  <si>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</si>
  <si>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</si>
  <si>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</si>
  <si>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</si>
  <si>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</si>
  <si>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</si>
  <si>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</si>
  <si>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</si>
  <si>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</si>
  <si>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</si>
  <si>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</si>
  <si>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</si>
  <si>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</si>
  <si>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</si>
  <si>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</si>
  <si>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</si>
  <si>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</si>
  <si>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</si>
  <si>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</si>
  <si>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</si>
  <si>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</si>
  <si>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</si>
  <si>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</si>
  <si>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</si>
  <si>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</si>
  <si>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</si>
  <si>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</si>
  <si>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</si>
  <si>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</si>
  <si>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病院事業会計</t>
    <phoneticPr fontId="5"/>
  </si>
  <si>
    <t>野村介護老人保健施設事業会計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</si>
  <si>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</si>
  <si>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</si>
  <si>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</si>
  <si>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</si>
  <si>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</si>
  <si>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</si>
  <si>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</si>
  <si>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</si>
  <si>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</si>
  <si>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</si>
  <si>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</si>
  <si>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</si>
  <si>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</si>
  <si>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</si>
  <si>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</si>
  <si>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</si>
  <si>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</si>
  <si>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</si>
  <si>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</si>
  <si>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</si>
  <si>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</si>
  <si>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</si>
  <si>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</si>
  <si>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</si>
  <si>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</si>
  <si>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</si>
  <si>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</si>
  <si>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</si>
  <si>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</si>
  <si>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</si>
  <si>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</si>
  <si>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</si>
  <si>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</si>
  <si>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</si>
  <si>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</si>
  <si>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</si>
  <si>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</si>
  <si>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</si>
  <si>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</si>
  <si>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</si>
  <si>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</si>
  <si>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</si>
  <si>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</si>
  <si>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</si>
  <si>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</si>
  <si>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</si>
  <si>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</si>
  <si>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</si>
  <si>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</si>
  <si>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</si>
  <si>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</si>
  <si>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</si>
  <si>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</si>
  <si>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</si>
  <si>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</si>
  <si>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</si>
  <si>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</si>
  <si>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</si>
  <si>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</si>
  <si>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</si>
  <si>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</si>
  <si>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</si>
  <si>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</si>
  <si>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</si>
  <si>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</si>
  <si>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</si>
  <si>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</si>
  <si>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</si>
  <si>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</si>
  <si>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</si>
  <si>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</si>
  <si>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</si>
  <si>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</si>
  <si>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</si>
  <si>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</si>
  <si>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</si>
  <si>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</si>
  <si>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</si>
  <si>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</si>
  <si>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</si>
  <si>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</si>
  <si>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</si>
  <si>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</si>
  <si>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</si>
  <si>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</si>
  <si>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</si>
  <si>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</si>
  <si>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</si>
  <si>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</si>
  <si>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</si>
  <si>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</si>
  <si>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</si>
  <si>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</si>
  <si>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</si>
  <si>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</si>
  <si>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</si>
  <si>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</si>
  <si>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</si>
  <si>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</si>
  <si>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</si>
  <si>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</si>
  <si>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</si>
  <si>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</si>
  <si>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</si>
  <si>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</si>
  <si>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</si>
  <si>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</si>
  <si>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</si>
  <si>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</si>
  <si>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</si>
  <si>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</si>
  <si>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</si>
  <si>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</si>
  <si>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</si>
  <si>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</si>
  <si>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</si>
  <si>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</si>
  <si>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</si>
  <si>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</si>
  <si>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</si>
  <si>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</si>
  <si>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</si>
  <si>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</si>
  <si>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</si>
  <si>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</si>
  <si>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</si>
  <si>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</si>
  <si>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</si>
  <si>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</si>
  <si>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</si>
  <si>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</si>
  <si>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</si>
  <si>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</si>
  <si>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</si>
  <si>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</si>
  <si>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</si>
  <si>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</si>
  <si>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</si>
  <si>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</si>
  <si>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</si>
  <si>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</si>
  <si>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</si>
  <si>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</si>
  <si>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</si>
  <si>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</si>
  <si>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</si>
  <si>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</si>
  <si>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</si>
  <si>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</si>
  <si>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</si>
  <si>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</si>
  <si>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</si>
  <si>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</si>
  <si>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</si>
  <si>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</si>
  <si>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</si>
  <si>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</si>
  <si>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H29</t>
  </si>
  <si>
    <t>H30</t>
  </si>
  <si>
    <t>R01</t>
  </si>
  <si>
    <t>▲ 8.11</t>
  </si>
  <si>
    <t>▲ 0.15</t>
  </si>
  <si>
    <t>病院事業会計</t>
  </si>
  <si>
    <t>一般会計</t>
  </si>
  <si>
    <t>水道事業会計</t>
  </si>
  <si>
    <t>国民健康保険特別会計(事業勘定)</t>
  </si>
  <si>
    <t>簡易水道事業特別会計</t>
  </si>
  <si>
    <t>野村介護老人保健施設事業会計</t>
  </si>
  <si>
    <t>育英会奨学資金貸付特別会計</t>
  </si>
  <si>
    <t>介護保険特別会計(保険事業勘定）</t>
  </si>
  <si>
    <t>その他会計（赤字）</t>
  </si>
  <si>
    <t>その他会計（黒字）</t>
  </si>
  <si>
    <t>H26末</t>
    <phoneticPr fontId="5"/>
  </si>
  <si>
    <t>H27末</t>
    <phoneticPr fontId="5"/>
  </si>
  <si>
    <t>H28末</t>
    <phoneticPr fontId="5"/>
  </si>
  <si>
    <t>H29末</t>
    <phoneticPr fontId="5"/>
  </si>
  <si>
    <t>H30末</t>
    <phoneticPr fontId="5"/>
  </si>
  <si>
    <t>-</t>
    <phoneticPr fontId="2"/>
  </si>
  <si>
    <t>-</t>
    <phoneticPr fontId="2"/>
  </si>
  <si>
    <t>-</t>
    <phoneticPr fontId="2"/>
  </si>
  <si>
    <t>愛媛地方税滞納整理機構</t>
    <phoneticPr fontId="2"/>
  </si>
  <si>
    <t>南予水道企業団</t>
    <phoneticPr fontId="2"/>
  </si>
  <si>
    <t>八幡浜地区施設事務組合 一般会計</t>
    <rPh sb="12" eb="14">
      <t>イッパン</t>
    </rPh>
    <rPh sb="14" eb="16">
      <t>カイケイ</t>
    </rPh>
    <phoneticPr fontId="2"/>
  </si>
  <si>
    <t>八幡浜地区施設事務組合 消防事業特別会計</t>
    <phoneticPr fontId="2"/>
  </si>
  <si>
    <t>八幡浜地区施設事務組合 休日夜間急患センター事業特別会計</t>
    <phoneticPr fontId="2"/>
  </si>
  <si>
    <t>八幡浜地区施設事務組合 し尿処理事業特別会計</t>
    <phoneticPr fontId="2"/>
  </si>
  <si>
    <t>八幡浜地区施設事務組合 特別養護老人ホーム事業特別会計</t>
    <phoneticPr fontId="2"/>
  </si>
  <si>
    <t>八幡浜・大洲地区広域市町村圏組合 一般会計</t>
    <rPh sb="17" eb="19">
      <t>イッパン</t>
    </rPh>
    <rPh sb="19" eb="21">
      <t>カイケイ</t>
    </rPh>
    <phoneticPr fontId="2"/>
  </si>
  <si>
    <t>八幡浜・大洲地区広域市町村圏組合 八幡浜・大洲地方拠点都市対策室特別会計</t>
    <phoneticPr fontId="2"/>
  </si>
  <si>
    <t>八幡浜・大洲地区広域市町村圏組合 八幡浜・大洲地区ふるさと市町村圏基金事業特別会計</t>
    <phoneticPr fontId="2"/>
  </si>
  <si>
    <t>八幡浜・大洲地区広域市町村圏組合 運動公園特別会計</t>
    <phoneticPr fontId="2"/>
  </si>
  <si>
    <t>愛媛県市町総合事務組合 退職手当事業分</t>
    <phoneticPr fontId="2"/>
  </si>
  <si>
    <t>愛媛県市町総合事務組合 消防補償事業分</t>
    <phoneticPr fontId="2"/>
  </si>
  <si>
    <t>愛媛県市町総合事務組合 交通災害共済事業分</t>
    <phoneticPr fontId="2"/>
  </si>
  <si>
    <t>愛媛県市町総合事務組合 自治会館事業分</t>
    <phoneticPr fontId="2"/>
  </si>
  <si>
    <t>愛媛県市町総合事務組合 議員公務災害事業分</t>
    <phoneticPr fontId="2"/>
  </si>
  <si>
    <t>愛媛県市町総合事務組合 共通経費分</t>
    <phoneticPr fontId="2"/>
  </si>
  <si>
    <t>愛媛県後期高齢者医療広域連合 一般会計</t>
    <rPh sb="15" eb="17">
      <t>イッパン</t>
    </rPh>
    <rPh sb="17" eb="19">
      <t>カイケイ</t>
    </rPh>
    <phoneticPr fontId="2"/>
  </si>
  <si>
    <t>愛媛県後期高齢者医療広域連合 後期高齢者医療特別会計</t>
    <phoneticPr fontId="2"/>
  </si>
  <si>
    <t>-</t>
    <phoneticPr fontId="2"/>
  </si>
  <si>
    <t>-</t>
    <phoneticPr fontId="2"/>
  </si>
  <si>
    <t>-</t>
    <phoneticPr fontId="2"/>
  </si>
  <si>
    <t>-</t>
    <phoneticPr fontId="2"/>
  </si>
  <si>
    <t>あけはまシーサイドサンパーク（株）</t>
  </si>
  <si>
    <t>（株）どんぶり館</t>
  </si>
  <si>
    <t>（財）宇和文化会館</t>
  </si>
  <si>
    <t>西予ＣＡＴＶ（株）</t>
  </si>
  <si>
    <t>（株）グリーンヒル</t>
  </si>
  <si>
    <t>（株）エフシー</t>
  </si>
  <si>
    <t>（株）城川ファクトリー</t>
  </si>
  <si>
    <t>西予市土地開発公社</t>
  </si>
  <si>
    <t>〇</t>
    <phoneticPr fontId="2"/>
  </si>
  <si>
    <t>（株）野村町地域振興センター</t>
    <phoneticPr fontId="2"/>
  </si>
  <si>
    <t>-</t>
    <phoneticPr fontId="2"/>
  </si>
  <si>
    <t>-</t>
    <phoneticPr fontId="2"/>
  </si>
  <si>
    <t>-</t>
    <phoneticPr fontId="2"/>
  </si>
  <si>
    <t>-</t>
    <phoneticPr fontId="2"/>
  </si>
  <si>
    <t>-</t>
    <phoneticPr fontId="2"/>
  </si>
  <si>
    <t>-</t>
    <phoneticPr fontId="2"/>
  </si>
  <si>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</si>
  <si>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</si>
  <si>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</si>
  <si>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 xml:space="preserve"> </t>
    <phoneticPr fontId="5"/>
  </si>
  <si>
    <t xml:space="preserve"> </t>
    <phoneticPr fontId="5"/>
  </si>
  <si>
    <t>西予市地域振興基金</t>
    <rPh sb="0" eb="3">
      <t>セイヨシ</t>
    </rPh>
    <rPh sb="3" eb="5">
      <t>チイキ</t>
    </rPh>
    <rPh sb="5" eb="7">
      <t>シンコウ</t>
    </rPh>
    <rPh sb="7" eb="9">
      <t>キキン</t>
    </rPh>
    <phoneticPr fontId="5"/>
  </si>
  <si>
    <t>西予市災害対策基金</t>
    <rPh sb="0" eb="3">
      <t>セイヨシ</t>
    </rPh>
    <rPh sb="3" eb="5">
      <t>サイガイ</t>
    </rPh>
    <rPh sb="5" eb="7">
      <t>タイサク</t>
    </rPh>
    <rPh sb="7" eb="9">
      <t>キキン</t>
    </rPh>
    <phoneticPr fontId="5"/>
  </si>
  <si>
    <t>西予市公共施設整備基金</t>
    <rPh sb="0" eb="3">
      <t>セイヨシ</t>
    </rPh>
    <rPh sb="3" eb="5">
      <t>コウキョウ</t>
    </rPh>
    <rPh sb="5" eb="7">
      <t>シセツ</t>
    </rPh>
    <rPh sb="7" eb="9">
      <t>セイビ</t>
    </rPh>
    <rPh sb="9" eb="11">
      <t>キキン</t>
    </rPh>
    <phoneticPr fontId="5"/>
  </si>
  <si>
    <t>西予市学校教育施設整備基金</t>
    <rPh sb="0" eb="3">
      <t>セイヨシ</t>
    </rPh>
    <rPh sb="3" eb="5">
      <t>ガッコウ</t>
    </rPh>
    <rPh sb="5" eb="7">
      <t>キョウイク</t>
    </rPh>
    <rPh sb="7" eb="9">
      <t>シセツ</t>
    </rPh>
    <rPh sb="9" eb="11">
      <t>セイビ</t>
    </rPh>
    <rPh sb="11" eb="13">
      <t>キキン</t>
    </rPh>
    <phoneticPr fontId="5"/>
  </si>
  <si>
    <t>西予市庁舎建築事業基金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</si>
  <si>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</si>
  <si>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</si>
  <si>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</si>
  <si>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</si>
  <si>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</si>
  <si>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を上回っており、令和元年度は特に大幅に増加している。これは、令和元年度に防災行政無線デジタル整備事業等の大型事業及び平成30年７月豪雨災害における復旧事業等に充てた起債により地方債残高が増加し、将来負担額が大幅に増加した一方で、財政調整基金等の取り崩しにより充当可能財源が大幅に減少したためである。今後も地方債現在高増加のため将来負担比率は上昇していく見込みである。有形固定資産減価償却率について類似団体平均を下回っている主な要因としては、児童館が37.2％、図書館が2.3％、一般廃棄物処理施設が33.2％と類似団体平均を下回っていることが挙げられる。しかしながら福祉施設の有形固定資産減価償却率は86.7％、体育館・プールは78.9％と、老朽化が著しく、これら施設は類似団体と比較して有形固定資産減価償却率が特に上回っており、公共施設等総合管理計画に基づき、除却・更新など老朽化対策に取り組んでいく。</t>
    <rPh sb="27" eb="29">
      <t>レイワ</t>
    </rPh>
    <rPh sb="29" eb="31">
      <t>ガンネン</t>
    </rPh>
    <rPh sb="31" eb="32">
      <t>ド</t>
    </rPh>
    <rPh sb="33" eb="34">
      <t>トク</t>
    </rPh>
    <rPh sb="35" eb="37">
      <t>オオハバ</t>
    </rPh>
    <rPh sb="38" eb="40">
      <t>ゾウカ</t>
    </rPh>
    <rPh sb="49" eb="51">
      <t>レイワ</t>
    </rPh>
    <rPh sb="51" eb="53">
      <t>ガンネン</t>
    </rPh>
    <rPh sb="53" eb="54">
      <t>ド</t>
    </rPh>
    <rPh sb="71" eb="73">
      <t>オオガタ</t>
    </rPh>
    <rPh sb="73" eb="75">
      <t>ジギョウ</t>
    </rPh>
    <rPh sb="106" eb="109">
      <t>チホウサイ</t>
    </rPh>
    <rPh sb="109" eb="111">
      <t>ザンダカ</t>
    </rPh>
    <rPh sb="116" eb="118">
      <t>ショウライ</t>
    </rPh>
    <rPh sb="118" eb="120">
      <t>フタン</t>
    </rPh>
    <rPh sb="120" eb="121">
      <t>ガク</t>
    </rPh>
    <rPh sb="122" eb="124">
      <t>オオハバ</t>
    </rPh>
    <rPh sb="125" eb="127">
      <t>ゾウカ</t>
    </rPh>
    <rPh sb="129" eb="131">
      <t>イッポウ</t>
    </rPh>
    <rPh sb="133" eb="135">
      <t>ザイセイ</t>
    </rPh>
    <rPh sb="135" eb="137">
      <t>チョウセイ</t>
    </rPh>
    <rPh sb="137" eb="139">
      <t>キキン</t>
    </rPh>
    <rPh sb="139" eb="140">
      <t>トウ</t>
    </rPh>
    <rPh sb="141" eb="142">
      <t>ト</t>
    </rPh>
    <rPh sb="143" eb="144">
      <t>クズ</t>
    </rPh>
    <rPh sb="148" eb="150">
      <t>ジュウトウ</t>
    </rPh>
    <rPh sb="150" eb="152">
      <t>カノウ</t>
    </rPh>
    <rPh sb="152" eb="154">
      <t>ザイゲン</t>
    </rPh>
    <rPh sb="155" eb="157">
      <t>オオハバ</t>
    </rPh>
    <rPh sb="158" eb="160">
      <t>ゲンショウ</t>
    </rPh>
    <rPh sb="168" eb="170">
      <t>コンゴ</t>
    </rPh>
    <rPh sb="171" eb="174">
      <t>チホウサイ</t>
    </rPh>
    <rPh sb="174" eb="176">
      <t>ゲンザイ</t>
    </rPh>
    <rPh sb="176" eb="177">
      <t>ダカ</t>
    </rPh>
    <rPh sb="177" eb="179">
      <t>ゾウカ</t>
    </rPh>
    <rPh sb="182" eb="184">
      <t>ショウライ</t>
    </rPh>
    <rPh sb="184" eb="186">
      <t>フタン</t>
    </rPh>
    <rPh sb="186" eb="188">
      <t>ヒリツ</t>
    </rPh>
    <rPh sb="189" eb="191">
      <t>ジョウショウ</t>
    </rPh>
    <rPh sb="195" eb="197">
      <t>ミコミ</t>
    </rPh>
    <rPh sb="249" eb="252">
      <t>トショカン</t>
    </rPh>
    <rPh sb="258" eb="260">
      <t>イッパン</t>
    </rPh>
    <rPh sb="260" eb="263">
      <t>ハイキブツ</t>
    </rPh>
    <rPh sb="263" eb="265">
      <t>ショリ</t>
    </rPh>
    <rPh sb="265" eb="267">
      <t>シセツ</t>
    </rPh>
    <rPh sb="274" eb="276">
      <t>ルイジ</t>
    </rPh>
    <rPh sb="276" eb="278">
      <t>ダンタイ</t>
    </rPh>
    <rPh sb="278" eb="280">
      <t>ヘイキン</t>
    </rPh>
    <rPh sb="281" eb="283">
      <t>シタマワ</t>
    </rPh>
    <rPh sb="290" eb="291">
      <t>ア</t>
    </rPh>
    <rPh sb="351" eb="353">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</si>
  <si>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</si>
  <si>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</si>
  <si>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</si>
  <si>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</si>
  <si>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</si>
  <si>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</si>
  <si>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</si>
  <si>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</si>
  <si>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</si>
  <si>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</si>
  <si>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を上回っており、前年度から0.9ポイント悪化している。今後、大型事業等の過疎対策事業債及び合併特例事業債の元金償還開始、また、新病院建設に係る元金償還が本格化するため、公営企業に対する繰出金も増加を見込んでおり、将来負担比率の増加とともに実質公債費比率も大幅に上昇すると予測している。将来負担比率、実質公債費比率は類似団体平均が減少傾向にある一方で、当市は今後増加の一途をたどる見込みであるため、行財政改革を推進し、投資的経費の抑制、地方債の計画管理による残高の抑制を図り、将来持続可能な財政構造の確立に取り組んでいく必要がある。</t>
    <rPh sb="16" eb="18">
      <t>ウワマワ</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</si>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</sst>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FEAD-43FA-9459-4534153BA41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119548</c:v>
                </c:pt>
                <c:pt idx="1">
                  <c:v>177763</c:v>
                </c:pt>
                <c:pt idx="2">
                  <c:v>122357</c:v>
                </c:pt>
                <c:pt idx="3">
                  <c:v>140902</c:v>
                </c:pt>
                <c:pt idx="4">
                  <c:v>151692</c:v>
                </c:pt>
              </c:numCache>
            </c:numRef>
          </c:val>
          <c:smooth val="0"/>
          <c:extLst xmlns:c16r2="http://schemas.microsoft.com/office/drawing/2015/06/chart">
            <c:ext xmlns:c16="http://schemas.microsoft.com/office/drawing/2014/chart" uri="{C3380CC4-5D6E-409C-BE32-E72D297353CC}">
              <c16:uniqueId val="{00000001-FEAD-43FA-9459-4534153BA414}"/>
            </c:ext>
          </c:extLst>
        </c:ser>
        <c:dLbls>
          <c:showLegendKey val="0"/>
          <c:showVal val="0"/>
          <c:showCatName val="0"/>
          <c:showSerName val="0"/>
          <c:showPercent val="0"/>
          <c:showBubbleSize val="0"/>
        </c:dLbls>
        <c:marker val="1"/>
        <c:smooth val="0"/>
        <c:axId val="140607400"/>
        <c:axId val="140607008"/>
      </c:lineChart>
      <c:catAx>
        <c:axId val="140607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607008"/>
        <c:crosses val="autoZero"/>
        <c:auto val="1"/>
        <c:lblAlgn val="ctr"/>
        <c:lblOffset val="100"/>
        <c:tickLblSkip val="1"/>
        <c:tickMarkSkip val="1"/>
        <c:noMultiLvlLbl val="0"/>
      </c:catAx>
      <c:valAx>
        <c:axId val="1406070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607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c:v>
                </c:pt>
                <c:pt idx="1">
                  <c:v>4.18</c:v>
                </c:pt>
                <c:pt idx="2">
                  <c:v>5.92</c:v>
                </c:pt>
                <c:pt idx="3">
                  <c:v>5.57</c:v>
                </c:pt>
                <c:pt idx="4">
                  <c:v>8.85</c:v>
                </c:pt>
              </c:numCache>
            </c:numRef>
          </c:val>
          <c:extLst xmlns:c16r2="http://schemas.microsoft.com/office/drawing/2015/06/chart">
            <c:ext xmlns:c16="http://schemas.microsoft.com/office/drawing/2014/chart" uri="{C3380CC4-5D6E-409C-BE32-E72D297353CC}">
              <c16:uniqueId val="{00000000-0868-4F6C-8D8A-F3F7547112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25.87</c:v>
                </c:pt>
                <c:pt idx="1">
                  <c:v>30.17</c:v>
                </c:pt>
                <c:pt idx="2">
                  <c:v>29.65</c:v>
                </c:pt>
                <c:pt idx="3">
                  <c:v>22.67</c:v>
                </c:pt>
                <c:pt idx="4">
                  <c:v>19.53</c:v>
                </c:pt>
              </c:numCache>
            </c:numRef>
          </c:val>
          <c:extLst xmlns:c16r2="http://schemas.microsoft.com/office/drawing/2015/06/chart">
            <c:ext xmlns:c16="http://schemas.microsoft.com/office/drawing/2014/chart" uri="{C3380CC4-5D6E-409C-BE32-E72D297353CC}">
              <c16:uniqueId val="{00000001-0868-4F6C-8D8A-F3F7547112F4}"/>
            </c:ext>
          </c:extLst>
        </c:ser>
        <c:dLbls>
          <c:showLegendKey val="0"/>
          <c:showVal val="0"/>
          <c:showCatName val="0"/>
          <c:showSerName val="0"/>
          <c:showPercent val="0"/>
          <c:showBubbleSize val="0"/>
        </c:dLbls>
        <c:gapWidth val="250"/>
        <c:overlap val="100"/>
        <c:axId val="140608184"/>
        <c:axId val="14061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5.05</c:v>
                </c:pt>
                <c:pt idx="1">
                  <c:v>0.69</c:v>
                </c:pt>
                <c:pt idx="2">
                  <c:v>0.41</c:v>
                </c:pt>
                <c:pt idx="3">
                  <c:v>-8.11</c:v>
                </c:pt>
                <c:pt idx="4">
                  <c:v>-0.15</c:v>
                </c:pt>
              </c:numCache>
            </c:numRef>
          </c:val>
          <c:smooth val="0"/>
          <c:extLst xmlns:c16r2="http://schemas.microsoft.com/office/drawing/2015/06/chart">
            <c:ext xmlns:c16="http://schemas.microsoft.com/office/drawing/2014/chart" uri="{C3380CC4-5D6E-409C-BE32-E72D297353CC}">
              <c16:uniqueId val="{00000002-0868-4F6C-8D8A-F3F7547112F4}"/>
            </c:ext>
          </c:extLst>
        </c:ser>
        <c:dLbls>
          <c:showLegendKey val="0"/>
          <c:showVal val="0"/>
          <c:showCatName val="0"/>
          <c:showSerName val="0"/>
          <c:showPercent val="0"/>
          <c:showBubbleSize val="0"/>
        </c:dLbls>
        <c:marker val="1"/>
        <c:smooth val="0"/>
        <c:axId val="140608184"/>
        <c:axId val="140610928"/>
      </c:lineChart>
      <c:catAx>
        <c:axId val="14060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610928"/>
        <c:crosses val="autoZero"/>
        <c:auto val="1"/>
        <c:lblAlgn val="ctr"/>
        <c:lblOffset val="100"/>
        <c:tickLblSkip val="1"/>
        <c:tickMarkSkip val="1"/>
        <c:noMultiLvlLbl val="0"/>
      </c:catAx>
      <c:valAx>
        <c:axId val="14061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0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0.14000000000000001</c:v>
                </c:pt>
                <c:pt idx="4">
                  <c:v>#N/A</c:v>
                </c:pt>
                <c:pt idx="5">
                  <c:v>0.11</c:v>
                </c:pt>
                <c:pt idx="6">
                  <c:v>#N/A</c:v>
                </c:pt>
                <c:pt idx="7">
                  <c:v>0.03</c:v>
                </c:pt>
                <c:pt idx="8">
                  <c:v>#N/A</c:v>
                </c:pt>
                <c:pt idx="9">
                  <c:v>0.1</c:v>
                </c:pt>
              </c:numCache>
            </c:numRef>
          </c:val>
          <c:extLst xmlns:c16r2="http://schemas.microsoft.com/office/drawing/2015/06/chart">
            <c:ext xmlns:c16="http://schemas.microsoft.com/office/drawing/2014/chart" uri="{C3380CC4-5D6E-409C-BE32-E72D297353CC}">
              <c16:uniqueId val="{00000000-410D-4000-88FD-7C1AA60ADA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10D-4000-88FD-7C1AA60ADA30}"/>
            </c:ext>
          </c:extLst>
        </c:ser>
        <c:ser>
          <c:idx val="2"/>
          <c:order val="2"/>
          <c:tx>
            <c:strRef>
              <c:f>データシート!$A$29</c:f>
              <c:strCache>
                <c:ptCount val="1"/>
                <c:pt idx="0">
                  <c:v>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0.56999999999999995</c:v>
                </c:pt>
                <c:pt idx="2">
                  <c:v>#N/A</c:v>
                </c:pt>
                <c:pt idx="3">
                  <c:v>0.68</c:v>
                </c:pt>
                <c:pt idx="4">
                  <c:v>#N/A</c:v>
                </c:pt>
                <c:pt idx="5">
                  <c:v>0.54</c:v>
                </c:pt>
                <c:pt idx="6">
                  <c:v>#N/A</c:v>
                </c:pt>
                <c:pt idx="7">
                  <c:v>0.47</c:v>
                </c:pt>
                <c:pt idx="8">
                  <c:v>#N/A</c:v>
                </c:pt>
                <c:pt idx="9">
                  <c:v>7.0000000000000007E-2</c:v>
                </c:pt>
              </c:numCache>
            </c:numRef>
          </c:val>
          <c:extLst xmlns:c16r2="http://schemas.microsoft.com/office/drawing/2015/06/chart">
            <c:ext xmlns:c16="http://schemas.microsoft.com/office/drawing/2014/chart" uri="{C3380CC4-5D6E-409C-BE32-E72D297353CC}">
              <c16:uniqueId val="{00000002-410D-4000-88FD-7C1AA60ADA30}"/>
            </c:ext>
          </c:extLst>
        </c:ser>
        <c:ser>
          <c:idx val="3"/>
          <c:order val="3"/>
          <c:tx>
            <c:strRef>
              <c:f>データシート!$A$30</c:f>
              <c:strCache>
                <c:ptCount val="1"/>
                <c:pt idx="0">
                  <c:v>育英会奨学資金貸付特別会計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0.1</c:v>
                </c:pt>
                <c:pt idx="4">
                  <c:v>#N/A</c:v>
                </c:pt>
                <c:pt idx="5">
                  <c:v>0.1</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3-410D-4000-88FD-7C1AA60ADA30}"/>
            </c:ext>
          </c:extLst>
        </c:ser>
        <c:ser>
          <c:idx val="4"/>
          <c:order val="4"/>
          <c:tx>
            <c:strRef>
              <c:f>データシート!$A$31</c:f>
              <c:strCache>
                <c:ptCount val="1"/>
                <c:pt idx="0">
                  <c:v>野村介護老人保健施設事業会計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0.38</c:v>
                </c:pt>
                <c:pt idx="2">
                  <c:v>#N/A</c:v>
                </c:pt>
                <c:pt idx="3">
                  <c:v>0.4</c:v>
                </c:pt>
                <c:pt idx="4">
                  <c:v>#N/A</c:v>
                </c:pt>
                <c:pt idx="5">
                  <c:v>0.51</c:v>
                </c:pt>
                <c:pt idx="6">
                  <c:v>#N/A</c:v>
                </c:pt>
                <c:pt idx="7">
                  <c:v>0.54</c:v>
                </c:pt>
                <c:pt idx="8">
                  <c:v>#N/A</c:v>
                </c:pt>
                <c:pt idx="9">
                  <c:v>0.63</c:v>
                </c:pt>
              </c:numCache>
            </c:numRef>
          </c:val>
          <c:extLst xmlns:c16r2="http://schemas.microsoft.com/office/drawing/2015/06/chart">
            <c:ext xmlns:c16="http://schemas.microsoft.com/office/drawing/2014/chart" uri="{C3380CC4-5D6E-409C-BE32-E72D297353CC}">
              <c16:uniqueId val="{00000004-410D-4000-88FD-7C1AA60ADA3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0.09</c:v>
                </c:pt>
                <c:pt idx="4">
                  <c:v>#N/A</c:v>
                </c:pt>
                <c:pt idx="5">
                  <c:v>0.1</c:v>
                </c:pt>
                <c:pt idx="6">
                  <c:v>#N/A</c:v>
                </c:pt>
                <c:pt idx="7">
                  <c:v>0.09</c:v>
                </c:pt>
                <c:pt idx="8">
                  <c:v>#N/A</c:v>
                </c:pt>
                <c:pt idx="9">
                  <c:v>0.63</c:v>
                </c:pt>
              </c:numCache>
            </c:numRef>
          </c:val>
          <c:extLst xmlns:c16r2="http://schemas.microsoft.com/office/drawing/2015/06/chart">
            <c:ext xmlns:c16="http://schemas.microsoft.com/office/drawing/2014/chart" uri="{C3380CC4-5D6E-409C-BE32-E72D297353CC}">
              <c16:uniqueId val="{00000005-410D-4000-88FD-7C1AA60ADA30}"/>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0.78</c:v>
                </c:pt>
                <c:pt idx="2">
                  <c:v>#N/A</c:v>
                </c:pt>
                <c:pt idx="3">
                  <c:v>0.56000000000000005</c:v>
                </c:pt>
                <c:pt idx="4">
                  <c:v>#N/A</c:v>
                </c:pt>
                <c:pt idx="5">
                  <c:v>0.63</c:v>
                </c:pt>
                <c:pt idx="6">
                  <c:v>#N/A</c:v>
                </c:pt>
                <c:pt idx="7">
                  <c:v>0.96</c:v>
                </c:pt>
                <c:pt idx="8">
                  <c:v>#N/A</c:v>
                </c:pt>
                <c:pt idx="9">
                  <c:v>1.38</c:v>
                </c:pt>
              </c:numCache>
            </c:numRef>
          </c:val>
          <c:extLst xmlns:c16r2="http://schemas.microsoft.com/office/drawing/2015/06/chart">
            <c:ext xmlns:c16="http://schemas.microsoft.com/office/drawing/2014/chart" uri="{C3380CC4-5D6E-409C-BE32-E72D297353CC}">
              <c16:uniqueId val="{00000006-410D-4000-88FD-7C1AA60ADA3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4.96</c:v>
                </c:pt>
                <c:pt idx="2">
                  <c:v>#N/A</c:v>
                </c:pt>
                <c:pt idx="3">
                  <c:v>5.3</c:v>
                </c:pt>
                <c:pt idx="4">
                  <c:v>#N/A</c:v>
                </c:pt>
                <c:pt idx="5">
                  <c:v>5.16</c:v>
                </c:pt>
                <c:pt idx="6">
                  <c:v>#N/A</c:v>
                </c:pt>
                <c:pt idx="7">
                  <c:v>5.07</c:v>
                </c:pt>
                <c:pt idx="8">
                  <c:v>#N/A</c:v>
                </c:pt>
                <c:pt idx="9">
                  <c:v>4.92</c:v>
                </c:pt>
              </c:numCache>
            </c:numRef>
          </c:val>
          <c:extLst xmlns:c16r2="http://schemas.microsoft.com/office/drawing/2015/06/chart">
            <c:ext xmlns:c16="http://schemas.microsoft.com/office/drawing/2014/chart" uri="{C3380CC4-5D6E-409C-BE32-E72D297353CC}">
              <c16:uniqueId val="{00000007-410D-4000-88FD-7C1AA60ADA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6.29</c:v>
                </c:pt>
                <c:pt idx="2">
                  <c:v>#N/A</c:v>
                </c:pt>
                <c:pt idx="3">
                  <c:v>4.07</c:v>
                </c:pt>
                <c:pt idx="4">
                  <c:v>#N/A</c:v>
                </c:pt>
                <c:pt idx="5">
                  <c:v>5.81</c:v>
                </c:pt>
                <c:pt idx="6">
                  <c:v>#N/A</c:v>
                </c:pt>
                <c:pt idx="7">
                  <c:v>5.46</c:v>
                </c:pt>
                <c:pt idx="8">
                  <c:v>#N/A</c:v>
                </c:pt>
                <c:pt idx="9">
                  <c:v>8.6999999999999993</c:v>
                </c:pt>
              </c:numCache>
            </c:numRef>
          </c:val>
          <c:extLst xmlns:c16r2="http://schemas.microsoft.com/office/drawing/2015/06/chart">
            <c:ext xmlns:c16="http://schemas.microsoft.com/office/drawing/2014/chart" uri="{C3380CC4-5D6E-409C-BE32-E72D297353CC}">
              <c16:uniqueId val="{00000008-410D-4000-88FD-7C1AA60ADA3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10.64</c:v>
                </c:pt>
                <c:pt idx="2">
                  <c:v>#N/A</c:v>
                </c:pt>
                <c:pt idx="3">
                  <c:v>10.83</c:v>
                </c:pt>
                <c:pt idx="4">
                  <c:v>#N/A</c:v>
                </c:pt>
                <c:pt idx="5">
                  <c:v>10.72</c:v>
                </c:pt>
                <c:pt idx="6">
                  <c:v>#N/A</c:v>
                </c:pt>
                <c:pt idx="7">
                  <c:v>11.92</c:v>
                </c:pt>
                <c:pt idx="8">
                  <c:v>#N/A</c:v>
                </c:pt>
                <c:pt idx="9">
                  <c:v>12.52</c:v>
                </c:pt>
              </c:numCache>
            </c:numRef>
          </c:val>
          <c:extLst xmlns:c16r2="http://schemas.microsoft.com/office/drawing/2015/06/chart">
            <c:ext xmlns:c16="http://schemas.microsoft.com/office/drawing/2014/chart" uri="{C3380CC4-5D6E-409C-BE32-E72D297353CC}">
              <c16:uniqueId val="{00000009-410D-4000-88FD-7C1AA60ADA30}"/>
            </c:ext>
          </c:extLst>
        </c:ser>
        <c:dLbls>
          <c:showLegendKey val="0"/>
          <c:showVal val="0"/>
          <c:showCatName val="0"/>
          <c:showSerName val="0"/>
          <c:showPercent val="0"/>
          <c:showBubbleSize val="0"/>
        </c:dLbls>
        <c:gapWidth val="150"/>
        <c:overlap val="100"/>
        <c:axId val="140608968"/>
        <c:axId val="140609752"/>
      </c:barChart>
      <c:catAx>
        <c:axId val="14060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609752"/>
        <c:crosses val="autoZero"/>
        <c:auto val="1"/>
        <c:lblAlgn val="ctr"/>
        <c:lblOffset val="100"/>
        <c:tickLblSkip val="1"/>
        <c:tickMarkSkip val="1"/>
        <c:noMultiLvlLbl val="0"/>
      </c:catAx>
      <c:valAx>
        <c:axId val="140609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08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3370</c:v>
                </c:pt>
                <c:pt idx="5">
                  <c:v>3170</c:v>
                </c:pt>
                <c:pt idx="8">
                  <c:v>3147</c:v>
                </c:pt>
                <c:pt idx="11">
                  <c:v>3072</c:v>
                </c:pt>
                <c:pt idx="14">
                  <c:v>3200</c:v>
                </c:pt>
              </c:numCache>
            </c:numRef>
          </c:val>
          <c:extLst xmlns:c16r2="http://schemas.microsoft.com/office/drawing/2015/06/chart">
            <c:ext xmlns:c16="http://schemas.microsoft.com/office/drawing/2014/chart" uri="{C3380CC4-5D6E-409C-BE32-E72D297353CC}">
              <c16:uniqueId val="{00000000-5E42-4B9B-A274-894725C156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E42-4B9B-A274-894725C156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29</c:v>
                </c:pt>
                <c:pt idx="6">
                  <c:v>27</c:v>
                </c:pt>
                <c:pt idx="9">
                  <c:v>27</c:v>
                </c:pt>
                <c:pt idx="12">
                  <c:v>23</c:v>
                </c:pt>
              </c:numCache>
            </c:numRef>
          </c:val>
          <c:extLst xmlns:c16r2="http://schemas.microsoft.com/office/drawing/2015/06/chart">
            <c:ext xmlns:c16="http://schemas.microsoft.com/office/drawing/2014/chart" uri="{C3380CC4-5D6E-409C-BE32-E72D297353CC}">
              <c16:uniqueId val="{00000002-5E42-4B9B-A274-894725C156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3-5E42-4B9B-A274-894725C156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809</c:v>
                </c:pt>
                <c:pt idx="3">
                  <c:v>758</c:v>
                </c:pt>
                <c:pt idx="6">
                  <c:v>838</c:v>
                </c:pt>
                <c:pt idx="9">
                  <c:v>805</c:v>
                </c:pt>
                <c:pt idx="12">
                  <c:v>822</c:v>
                </c:pt>
              </c:numCache>
            </c:numRef>
          </c:val>
          <c:extLst xmlns:c16r2="http://schemas.microsoft.com/office/drawing/2015/06/chart">
            <c:ext xmlns:c16="http://schemas.microsoft.com/office/drawing/2014/chart" uri="{C3380CC4-5D6E-409C-BE32-E72D297353CC}">
              <c16:uniqueId val="{00000004-5E42-4B9B-A274-894725C156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42-4B9B-A274-894725C156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E42-4B9B-A274-894725C156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3725</c:v>
                </c:pt>
                <c:pt idx="3">
                  <c:v>3385</c:v>
                </c:pt>
                <c:pt idx="6">
                  <c:v>3404</c:v>
                </c:pt>
                <c:pt idx="9">
                  <c:v>3431</c:v>
                </c:pt>
                <c:pt idx="12">
                  <c:v>3629</c:v>
                </c:pt>
              </c:numCache>
            </c:numRef>
          </c:val>
          <c:extLst xmlns:c16r2="http://schemas.microsoft.com/office/drawing/2015/06/chart">
            <c:ext xmlns:c16="http://schemas.microsoft.com/office/drawing/2014/chart" uri="{C3380CC4-5D6E-409C-BE32-E72D297353CC}">
              <c16:uniqueId val="{00000007-5E42-4B9B-A274-894725C15656}"/>
            </c:ext>
          </c:extLst>
        </c:ser>
        <c:dLbls>
          <c:showLegendKey val="0"/>
          <c:showVal val="0"/>
          <c:showCatName val="0"/>
          <c:showSerName val="0"/>
          <c:showPercent val="0"/>
          <c:showBubbleSize val="0"/>
        </c:dLbls>
        <c:gapWidth val="100"/>
        <c:overlap val="100"/>
        <c:axId val="140601128"/>
        <c:axId val="14061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1197</c:v>
                </c:pt>
                <c:pt idx="2">
                  <c:v>#N/A</c:v>
                </c:pt>
                <c:pt idx="3">
                  <c:v>#N/A</c:v>
                </c:pt>
                <c:pt idx="4">
                  <c:v>1004</c:v>
                </c:pt>
                <c:pt idx="5">
                  <c:v>#N/A</c:v>
                </c:pt>
                <c:pt idx="6">
                  <c:v>#N/A</c:v>
                </c:pt>
                <c:pt idx="7">
                  <c:v>1123</c:v>
                </c:pt>
                <c:pt idx="8">
                  <c:v>#N/A</c:v>
                </c:pt>
                <c:pt idx="9">
                  <c:v>#N/A</c:v>
                </c:pt>
                <c:pt idx="10">
                  <c:v>1192</c:v>
                </c:pt>
                <c:pt idx="11">
                  <c:v>#N/A</c:v>
                </c:pt>
                <c:pt idx="12">
                  <c:v>#N/A</c:v>
                </c:pt>
                <c:pt idx="13">
                  <c:v>1274</c:v>
                </c:pt>
                <c:pt idx="14">
                  <c:v>#N/A</c:v>
                </c:pt>
              </c:numCache>
            </c:numRef>
          </c:val>
          <c:smooth val="0"/>
          <c:extLst xmlns:c16r2="http://schemas.microsoft.com/office/drawing/2015/06/chart">
            <c:ext xmlns:c16="http://schemas.microsoft.com/office/drawing/2014/chart" uri="{C3380CC4-5D6E-409C-BE32-E72D297353CC}">
              <c16:uniqueId val="{00000008-5E42-4B9B-A274-894725C15656}"/>
            </c:ext>
          </c:extLst>
        </c:ser>
        <c:dLbls>
          <c:showLegendKey val="0"/>
          <c:showVal val="0"/>
          <c:showCatName val="0"/>
          <c:showSerName val="0"/>
          <c:showPercent val="0"/>
          <c:showBubbleSize val="0"/>
        </c:dLbls>
        <c:marker val="1"/>
        <c:smooth val="0"/>
        <c:axId val="140601128"/>
        <c:axId val="140610144"/>
      </c:lineChart>
      <c:catAx>
        <c:axId val="14060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610144"/>
        <c:crosses val="autoZero"/>
        <c:auto val="1"/>
        <c:lblAlgn val="ctr"/>
        <c:lblOffset val="100"/>
        <c:tickLblSkip val="1"/>
        <c:tickMarkSkip val="1"/>
        <c:noMultiLvlLbl val="0"/>
      </c:catAx>
      <c:valAx>
        <c:axId val="14061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0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31628</c:v>
                </c:pt>
                <c:pt idx="5">
                  <c:v>33344</c:v>
                </c:pt>
                <c:pt idx="8">
                  <c:v>33874</c:v>
                </c:pt>
                <c:pt idx="11">
                  <c:v>35188</c:v>
                </c:pt>
                <c:pt idx="14">
                  <c:v>35393</c:v>
                </c:pt>
              </c:numCache>
            </c:numRef>
          </c:val>
          <c:extLst xmlns:c16r2="http://schemas.microsoft.com/office/drawing/2015/06/chart">
            <c:ext xmlns:c16="http://schemas.microsoft.com/office/drawing/2014/chart" uri="{C3380CC4-5D6E-409C-BE32-E72D297353CC}">
              <c16:uniqueId val="{00000000-67AB-4418-B02D-91D828131D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431</c:v>
                </c:pt>
                <c:pt idx="5">
                  <c:v>408</c:v>
                </c:pt>
                <c:pt idx="8">
                  <c:v>403</c:v>
                </c:pt>
                <c:pt idx="11">
                  <c:v>359</c:v>
                </c:pt>
                <c:pt idx="14">
                  <c:v>389</c:v>
                </c:pt>
              </c:numCache>
            </c:numRef>
          </c:val>
          <c:extLst xmlns:c16r2="http://schemas.microsoft.com/office/drawing/2015/06/chart">
            <c:ext xmlns:c16="http://schemas.microsoft.com/office/drawing/2014/chart" uri="{C3380CC4-5D6E-409C-BE32-E72D297353CC}">
              <c16:uniqueId val="{00000001-67AB-4418-B02D-91D828131D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11091</c:v>
                </c:pt>
                <c:pt idx="5">
                  <c:v>11274</c:v>
                </c:pt>
                <c:pt idx="8">
                  <c:v>10584</c:v>
                </c:pt>
                <c:pt idx="11">
                  <c:v>9595</c:v>
                </c:pt>
                <c:pt idx="14">
                  <c:v>8630</c:v>
                </c:pt>
              </c:numCache>
            </c:numRef>
          </c:val>
          <c:extLst xmlns:c16r2="http://schemas.microsoft.com/office/drawing/2015/06/chart">
            <c:ext xmlns:c16="http://schemas.microsoft.com/office/drawing/2014/chart" uri="{C3380CC4-5D6E-409C-BE32-E72D297353CC}">
              <c16:uniqueId val="{00000002-67AB-4418-B02D-91D828131D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7AB-4418-B02D-91D828131D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7AB-4418-B02D-91D828131D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100</c:v>
                </c:pt>
                <c:pt idx="3">
                  <c:v>80</c:v>
                </c:pt>
                <c:pt idx="6">
                  <c:v>83</c:v>
                </c:pt>
                <c:pt idx="9">
                  <c:v>70</c:v>
                </c:pt>
                <c:pt idx="12">
                  <c:v>43</c:v>
                </c:pt>
              </c:numCache>
            </c:numRef>
          </c:val>
          <c:extLst xmlns:c16r2="http://schemas.microsoft.com/office/drawing/2015/06/chart">
            <c:ext xmlns:c16="http://schemas.microsoft.com/office/drawing/2014/chart" uri="{C3380CC4-5D6E-409C-BE32-E72D297353CC}">
              <c16:uniqueId val="{00000005-67AB-4418-B02D-91D828131D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4173</c:v>
                </c:pt>
                <c:pt idx="3">
                  <c:v>3984</c:v>
                </c:pt>
                <c:pt idx="6">
                  <c:v>3728</c:v>
                </c:pt>
                <c:pt idx="9">
                  <c:v>3335</c:v>
                </c:pt>
                <c:pt idx="12">
                  <c:v>3181</c:v>
                </c:pt>
              </c:numCache>
            </c:numRef>
          </c:val>
          <c:extLst xmlns:c16r2="http://schemas.microsoft.com/office/drawing/2015/06/chart">
            <c:ext xmlns:c16="http://schemas.microsoft.com/office/drawing/2014/chart" uri="{C3380CC4-5D6E-409C-BE32-E72D297353CC}">
              <c16:uniqueId val="{00000006-67AB-4418-B02D-91D828131D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c:v>
                </c:pt>
                <c:pt idx="3">
                  <c:v>17</c:v>
                </c:pt>
                <c:pt idx="6">
                  <c:v>13</c:v>
                </c:pt>
                <c:pt idx="9">
                  <c:v>23</c:v>
                </c:pt>
                <c:pt idx="12">
                  <c:v>54</c:v>
                </c:pt>
              </c:numCache>
            </c:numRef>
          </c:val>
          <c:extLst xmlns:c16r2="http://schemas.microsoft.com/office/drawing/2015/06/chart">
            <c:ext xmlns:c16="http://schemas.microsoft.com/office/drawing/2014/chart" uri="{C3380CC4-5D6E-409C-BE32-E72D297353CC}">
              <c16:uniqueId val="{00000007-67AB-4418-B02D-91D828131D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10600</c:v>
                </c:pt>
                <c:pt idx="3">
                  <c:v>9958</c:v>
                </c:pt>
                <c:pt idx="6">
                  <c:v>9606</c:v>
                </c:pt>
                <c:pt idx="9">
                  <c:v>9495</c:v>
                </c:pt>
                <c:pt idx="12">
                  <c:v>9580</c:v>
                </c:pt>
              </c:numCache>
            </c:numRef>
          </c:val>
          <c:extLst xmlns:c16r2="http://schemas.microsoft.com/office/drawing/2015/06/chart">
            <c:ext xmlns:c16="http://schemas.microsoft.com/office/drawing/2014/chart" uri="{C3380CC4-5D6E-409C-BE32-E72D297353CC}">
              <c16:uniqueId val="{00000008-67AB-4418-B02D-91D828131D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168</c:v>
                </c:pt>
                <c:pt idx="3">
                  <c:v>142</c:v>
                </c:pt>
                <c:pt idx="6">
                  <c:v>117</c:v>
                </c:pt>
                <c:pt idx="9">
                  <c:v>92</c:v>
                </c:pt>
                <c:pt idx="12">
                  <c:v>75</c:v>
                </c:pt>
              </c:numCache>
            </c:numRef>
          </c:val>
          <c:extLst xmlns:c16r2="http://schemas.microsoft.com/office/drawing/2015/06/chart">
            <c:ext xmlns:c16="http://schemas.microsoft.com/office/drawing/2014/chart" uri="{C3380CC4-5D6E-409C-BE32-E72D297353CC}">
              <c16:uniqueId val="{00000009-67AB-4418-B02D-91D828131D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34796</c:v>
                </c:pt>
                <c:pt idx="3">
                  <c:v>37230</c:v>
                </c:pt>
                <c:pt idx="6">
                  <c:v>37298</c:v>
                </c:pt>
                <c:pt idx="9">
                  <c:v>38543</c:v>
                </c:pt>
                <c:pt idx="12">
                  <c:v>40179</c:v>
                </c:pt>
              </c:numCache>
            </c:numRef>
          </c:val>
          <c:extLst xmlns:c16r2="http://schemas.microsoft.com/office/drawing/2015/06/chart">
            <c:ext xmlns:c16="http://schemas.microsoft.com/office/drawing/2014/chart" uri="{C3380CC4-5D6E-409C-BE32-E72D297353CC}">
              <c16:uniqueId val="{0000000A-67AB-4418-B02D-91D828131DD8}"/>
            </c:ext>
          </c:extLst>
        </c:ser>
        <c:dLbls>
          <c:showLegendKey val="0"/>
          <c:showVal val="0"/>
          <c:showCatName val="0"/>
          <c:showSerName val="0"/>
          <c:showPercent val="0"/>
          <c:showBubbleSize val="0"/>
        </c:dLbls>
        <c:gapWidth val="100"/>
        <c:overlap val="100"/>
        <c:axId val="140603088"/>
        <c:axId val="140611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6709</c:v>
                </c:pt>
                <c:pt idx="2">
                  <c:v>#N/A</c:v>
                </c:pt>
                <c:pt idx="3">
                  <c:v>#N/A</c:v>
                </c:pt>
                <c:pt idx="4">
                  <c:v>6385</c:v>
                </c:pt>
                <c:pt idx="5">
                  <c:v>#N/A</c:v>
                </c:pt>
                <c:pt idx="6">
                  <c:v>#N/A</c:v>
                </c:pt>
                <c:pt idx="7">
                  <c:v>5983</c:v>
                </c:pt>
                <c:pt idx="8">
                  <c:v>#N/A</c:v>
                </c:pt>
                <c:pt idx="9">
                  <c:v>#N/A</c:v>
                </c:pt>
                <c:pt idx="10">
                  <c:v>6416</c:v>
                </c:pt>
                <c:pt idx="11">
                  <c:v>#N/A</c:v>
                </c:pt>
                <c:pt idx="12">
                  <c:v>#N/A</c:v>
                </c:pt>
                <c:pt idx="13">
                  <c:v>8699</c:v>
                </c:pt>
                <c:pt idx="14">
                  <c:v>#N/A</c:v>
                </c:pt>
              </c:numCache>
            </c:numRef>
          </c:val>
          <c:smooth val="0"/>
          <c:extLst xmlns:c16r2="http://schemas.microsoft.com/office/drawing/2015/06/chart">
            <c:ext xmlns:c16="http://schemas.microsoft.com/office/drawing/2014/chart" uri="{C3380CC4-5D6E-409C-BE32-E72D297353CC}">
              <c16:uniqueId val="{0000000B-67AB-4418-B02D-91D828131DD8}"/>
            </c:ext>
          </c:extLst>
        </c:ser>
        <c:dLbls>
          <c:showLegendKey val="0"/>
          <c:showVal val="0"/>
          <c:showCatName val="0"/>
          <c:showSerName val="0"/>
          <c:showPercent val="0"/>
          <c:showBubbleSize val="0"/>
        </c:dLbls>
        <c:marker val="1"/>
        <c:smooth val="0"/>
        <c:axId val="140603088"/>
        <c:axId val="140611320"/>
      </c:lineChart>
      <c:catAx>
        <c:axId val="14060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611320"/>
        <c:crosses val="autoZero"/>
        <c:auto val="1"/>
        <c:lblAlgn val="ctr"/>
        <c:lblOffset val="100"/>
        <c:tickLblSkip val="1"/>
        <c:tickMarkSkip val="1"/>
        <c:noMultiLvlLbl val="0"/>
      </c:catAx>
      <c:valAx>
        <c:axId val="140611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0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H29</c:v>
                </c:pt>
                <c:pt idx="1">
                  <c:v>H30</c:v>
                </c:pt>
                <c:pt idx="2">
                  <c:v>R01</c:v>
                </c:pt>
              </c:strCache>
            </c:strRef>
          </c:cat>
          <c:val>
            <c:numRef>
              <c:f>[2]データシート!$B$72:$D$72</c:f>
              <c:numCache>
                <c:formatCode>General</c:formatCode>
                <c:ptCount val="3"/>
                <c:pt idx="0">
                  <c:v>4638</c:v>
                </c:pt>
                <c:pt idx="1">
                  <c:v>3470</c:v>
                </c:pt>
                <c:pt idx="2">
                  <c:v>2959</c:v>
                </c:pt>
              </c:numCache>
            </c:numRef>
          </c:val>
          <c:extLst xmlns:c16r2="http://schemas.microsoft.com/office/drawing/2015/06/chart">
            <c:ext xmlns:c16="http://schemas.microsoft.com/office/drawing/2014/chart" uri="{C3380CC4-5D6E-409C-BE32-E72D297353CC}">
              <c16:uniqueId val="{00000000-78B0-45FD-9716-DB489B879A8C}"/>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H29</c:v>
                </c:pt>
                <c:pt idx="1">
                  <c:v>H30</c:v>
                </c:pt>
                <c:pt idx="2">
                  <c:v>R01</c:v>
                </c:pt>
              </c:strCache>
            </c:strRef>
          </c:cat>
          <c:val>
            <c:numRef>
              <c:f>[2]データシート!$B$73:$D$73</c:f>
              <c:numCache>
                <c:formatCode>General</c:formatCode>
                <c:ptCount val="3"/>
                <c:pt idx="0">
                  <c:v>1614</c:v>
                </c:pt>
                <c:pt idx="1">
                  <c:v>1615</c:v>
                </c:pt>
                <c:pt idx="2">
                  <c:v>1415</c:v>
                </c:pt>
              </c:numCache>
            </c:numRef>
          </c:val>
          <c:extLst xmlns:c16r2="http://schemas.microsoft.com/office/drawing/2015/06/chart">
            <c:ext xmlns:c16="http://schemas.microsoft.com/office/drawing/2014/chart" uri="{C3380CC4-5D6E-409C-BE32-E72D297353CC}">
              <c16:uniqueId val="{00000001-78B0-45FD-9716-DB489B879A8C}"/>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H29</c:v>
                </c:pt>
                <c:pt idx="1">
                  <c:v>H30</c:v>
                </c:pt>
                <c:pt idx="2">
                  <c:v>R01</c:v>
                </c:pt>
              </c:strCache>
            </c:strRef>
          </c:cat>
          <c:val>
            <c:numRef>
              <c:f>[2]データシート!$B$74:$D$74</c:f>
              <c:numCache>
                <c:formatCode>General</c:formatCode>
                <c:ptCount val="3"/>
                <c:pt idx="0">
                  <c:v>6650</c:v>
                </c:pt>
                <c:pt idx="1">
                  <c:v>6851</c:v>
                </c:pt>
                <c:pt idx="2">
                  <c:v>6617</c:v>
                </c:pt>
              </c:numCache>
            </c:numRef>
          </c:val>
          <c:extLst xmlns:c16r2="http://schemas.microsoft.com/office/drawing/2015/06/chart">
            <c:ext xmlns:c16="http://schemas.microsoft.com/office/drawing/2014/chart" uri="{C3380CC4-5D6E-409C-BE32-E72D297353CC}">
              <c16:uniqueId val="{00000002-78B0-45FD-9716-DB489B879A8C}"/>
            </c:ext>
          </c:extLst>
        </c:ser>
        <c:dLbls>
          <c:showLegendKey val="0"/>
          <c:showVal val="0"/>
          <c:showCatName val="0"/>
          <c:showSerName val="0"/>
          <c:showPercent val="0"/>
          <c:showBubbleSize val="0"/>
        </c:dLbls>
        <c:gapWidth val="120"/>
        <c:overlap val="100"/>
        <c:axId val="140612496"/>
        <c:axId val="140612888"/>
      </c:barChart>
      <c:catAx>
        <c:axId val="14061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612888"/>
        <c:crosses val="autoZero"/>
        <c:auto val="1"/>
        <c:lblAlgn val="ctr"/>
        <c:lblOffset val="100"/>
        <c:tickLblSkip val="1"/>
        <c:tickMarkSkip val="1"/>
        <c:noMultiLvlLbl val="0"/>
      </c:catAx>
      <c:valAx>
        <c:axId val="140612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61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584901171105901E-2"/>
                  <c:y val="-7.4914273920622249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48-43DA-A0C8-10602FBD6F9D}"/>
                </c:ext>
                <c:ext xmlns:c15="http://schemas.microsoft.com/office/drawing/2012/chart" uri="{CE6537A1-D6FC-4f65-9D91-7224C49458BB}">
                  <c15:dlblFieldTable>
                    <c15:dlblFTEntry>
                      <c15:txfldGUID>{9071F574-2D87-4699-982C-EF841E1F381C}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48-43DA-A0C8-10602FBD6F9D}"/>
                </c:ext>
                <c:ext xmlns:c15="http://schemas.microsoft.com/office/drawing/2012/chart" uri="{CE6537A1-D6FC-4f65-9D91-7224C49458BB}">
                  <c15:dlblFieldTable>
                    <c15:dlblFTEntry>
                      <c15:txfldGUID>{C3866A66-30C3-4211-94D4-11A73910DCBD}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48-43DA-A0C8-10602FBD6F9D}"/>
                </c:ext>
                <c:ext xmlns:c15="http://schemas.microsoft.com/office/drawing/2012/chart" uri="{CE6537A1-D6FC-4f65-9D91-7224C49458BB}">
                  <c15:dlblFieldTable>
                    <c15:dlblFTEntry>
                      <c15:txfldGUID>{7C1A1F38-BBDE-4680-857F-E127F8615CB2}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48-43DA-A0C8-10602FBD6F9D}"/>
                </c:ext>
                <c:ext xmlns:c15="http://schemas.microsoft.com/office/drawing/2012/chart" uri="{CE6537A1-D6FC-4f65-9D91-7224C49458BB}">
                  <c15:dlblFieldTable>
                    <c15:dlblFTEntry>
                      <c15:txfldGUID>{A851E72A-8A8C-4C9D-B01E-91CBB02731A9}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48-43DA-A0C8-10602FBD6F9D}"/>
                </c:ext>
                <c:ext xmlns:c15="http://schemas.microsoft.com/office/drawing/2012/chart" uri="{CE6537A1-D6FC-4f65-9D91-7224C49458BB}">
                  <c15:dlblFieldTable>
                    <c15:dlblFTEntry>
                      <c15:txfldGUID>{1CD23E7E-1E16-46FE-A42A-B951E2266770}</c15:txfldGUID>
                      <c15:f>#REF!</c15:f>
                      <c15:dlblFieldTableCache>
                        <c:ptCount val="1"/>
                        <c:pt idx="0">
                          <c:v>#REF!</c:v>
                        </c:pt>
                      </c15:dlblFieldTableCache>
                    </c15:dlblFTEntry>
                  </c15:dlblFieldTable>
                  <c15:showDataLabelsRange val="0"/>
                </c:ext>
              </c:extLst>
            </c:dLbl>
            <c:dLbl>
              <c:idx val="8"/>
              <c:layout>
                <c:manualLayout>
                  <c:x val="-3.770549976803874E-2"/>
                  <c:y val="-5.456381029110819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48-43DA-A0C8-10602FBD6F9D}"/>
                </c:ext>
                <c:ext xmlns:c15="http://schemas.microsoft.com/office/drawing/2012/chart" uri="{CE6537A1-D6FC-4f65-9D91-7224C49458BB}">
                  <c15:dlblFieldTable>
                    <c15:dlblFTEntry>
                      <c15:txfldGUID>{E37BAD68-7144-4624-B30A-5155197DDFC8}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48-43DA-A0C8-10602FBD6F9D}"/>
                </c:ext>
                <c:ext xmlns:c15="http://schemas.microsoft.com/office/drawing/2012/chart" uri="{CE6537A1-D6FC-4f65-9D91-7224C49458BB}">
                  <c15:dlblFieldTable>
                    <c15:dlblFTEntry>
                      <c15:txfldGUID>{BBDFC4BD-DC68-4762-BE2B-F9E16EC00DC1}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48-43DA-A0C8-10602FBD6F9D}"/>
                </c:ext>
                <c:ext xmlns:c15="http://schemas.microsoft.com/office/drawing/2012/chart" uri="{CE6537A1-D6FC-4f65-9D91-7224C49458BB}">
                  <c15:dlblFieldTable>
                    <c15:dlblFTEntry>
                      <c15:txfldGUID>{6B337CAF-156E-4441-84F6-2F5FA8FBB779}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48-43DA-A0C8-10602FBD6F9D}"/>
                </c:ext>
                <c:ext xmlns:c15="http://schemas.microsoft.com/office/drawing/2012/chart" uri="{CE6537A1-D6FC-4f65-9D91-7224C49458BB}">
                  <c15:dlblFieldTable>
                    <c15:dlblFTEntry>
                      <c15:txfldGUID>{510212B2-0BF7-4DB9-BC72-B0CD268868BE}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52.8</c:v>
                </c:pt>
                <c:pt idx="16">
                  <c:v>55.8</c:v>
                </c:pt>
                <c:pt idx="24">
                  <c:v>56.9</c:v>
                </c:pt>
                <c:pt idx="32">
                  <c:v>56.8</c:v>
                </c:pt>
              </c:numCache>
            </c:numRef>
          </c:xVal>
          <c:yVal>
            <c:numRef>
              <c:f>公会計指標分析・財政指標組合せ分析表!$BP$51:$DC$51</c:f>
              <c:numCache>
                <c:formatCode>#,##0.0;"▲ "#,##0.0</c:formatCode>
                <c:ptCount val="40"/>
                <c:pt idx="0">
                  <c:v>50.2</c:v>
                </c:pt>
                <c:pt idx="8">
                  <c:v>49.4</c:v>
                </c:pt>
                <c:pt idx="16">
                  <c:v>47.6</c:v>
                </c:pt>
                <c:pt idx="24">
                  <c:v>52.1</c:v>
                </c:pt>
                <c:pt idx="32">
                  <c:v>72.400000000000006</c:v>
                </c:pt>
              </c:numCache>
            </c:numRef>
          </c:yVal>
          <c:smooth val="0"/>
          <c:extLst xmlns:c16r2="http://schemas.microsoft.com/office/drawing/2015/06/chart">
            <c:ext xmlns:c16="http://schemas.microsoft.com/office/drawing/2014/chart" uri="{C3380CC4-5D6E-409C-BE32-E72D297353CC}">
              <c16:uniqueId val="{00000009-7B48-43DA-A0C8-10602FBD6F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48-43DA-A0C8-10602FBD6F9D}"/>
                </c:ext>
                <c:ext xmlns:c15="http://schemas.microsoft.com/office/drawing/2012/chart" uri="{CE6537A1-D6FC-4f65-9D91-7224C49458BB}">
                  <c15:dlblFieldTable>
                    <c15:dlblFTEntry>
                      <c15:txfldGUID>{150694D5-1886-4332-A552-45ADA89C4C0A}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48-43DA-A0C8-10602FBD6F9D}"/>
                </c:ext>
                <c:ext xmlns:c15="http://schemas.microsoft.com/office/drawing/2012/chart" uri="{CE6537A1-D6FC-4f65-9D91-7224C49458BB}">
                  <c15:dlblFieldTable>
                    <c15:dlblFTEntry>
                      <c15:txfldGUID>{9A459C62-E025-4429-83F9-582D97EA507E}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48-43DA-A0C8-10602FBD6F9D}"/>
                </c:ext>
                <c:ext xmlns:c15="http://schemas.microsoft.com/office/drawing/2012/chart" uri="{CE6537A1-D6FC-4f65-9D91-7224C49458BB}">
                  <c15:dlblFieldTable>
                    <c15:dlblFTEntry>
                      <c15:txfldGUID>{804CE0EE-B7AE-46DA-ABA0-F56421C925F7}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48-43DA-A0C8-10602FBD6F9D}"/>
                </c:ext>
                <c:ext xmlns:c15="http://schemas.microsoft.com/office/drawing/2012/chart" uri="{CE6537A1-D6FC-4f65-9D91-7224C49458BB}">
                  <c15:dlblFieldTable>
                    <c15:dlblFTEntry>
                      <c15:txfldGUID>{15526AE3-2190-4697-AC03-C52BF3B334EE}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48-43DA-A0C8-10602FBD6F9D}"/>
                </c:ext>
                <c:ext xmlns:c15="http://schemas.microsoft.com/office/drawing/2012/chart" uri="{CE6537A1-D6FC-4f65-9D91-7224C49458BB}">
                  <c15:dlblFieldTable>
                    <c15:dlblFTEntry>
                      <c15:txfldGUID>{93A4E4C0-7FB0-486C-AFD4-1CD0A213F93C}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48-43DA-A0C8-10602FBD6F9D}"/>
                </c:ext>
                <c:ext xmlns:c15="http://schemas.microsoft.com/office/drawing/2012/chart" uri="{CE6537A1-D6FC-4f65-9D91-7224C49458BB}">
                  <c15:dlblFieldTable>
                    <c15:dlblFTEntry>
                      <c15:txfldGUID>{D9D1C2FA-86F7-41E1-A57C-BDC629B0B376}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48-43DA-A0C8-10602FBD6F9D}"/>
                </c:ext>
                <c:ext xmlns:c15="http://schemas.microsoft.com/office/drawing/2012/chart" uri="{CE6537A1-D6FC-4f65-9D91-7224C49458BB}">
                  <c15:dlblFieldTable>
                    <c15:dlblFTEntry>
                      <c15:txfldGUID>{BD73A43C-D48C-4E91-998B-6FD94EB8967E}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48-43DA-A0C8-10602FBD6F9D}"/>
                </c:ext>
                <c:ext xmlns:c15="http://schemas.microsoft.com/office/drawing/2012/chart" uri="{CE6537A1-D6FC-4f65-9D91-7224C49458BB}">
                  <c15:dlblFieldTable>
                    <c15:dlblFTEntry>
                      <c15:txfldGUID>{78DAE42C-B7A7-42F0-A393-B3A2C156FCD3}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48-43DA-A0C8-10602FBD6F9D}"/>
                </c:ext>
                <c:ext xmlns:c15="http://schemas.microsoft.com/office/drawing/2012/chart" uri="{CE6537A1-D6FC-4f65-9D91-7224C49458BB}">
                  <c15:dlblFieldTable>
                    <c15:dlblFTEntry>
                      <c15:txfldGUID>{5E7EF104-B2C2-4030-9CC8-D88CED0A6EF7}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7B48-43DA-A0C8-10602FBD6F9D}"/>
            </c:ext>
          </c:extLst>
        </c:ser>
        <c:dLbls>
          <c:showLegendKey val="0"/>
          <c:showVal val="1"/>
          <c:showCatName val="0"/>
          <c:showSerName val="0"/>
          <c:showPercent val="0"/>
          <c:showBubbleSize val="0"/>
        </c:dLbls>
        <c:axId val="394280000"/>
        <c:axId val="394280392"/>
      </c:scatterChart>
      <c:valAx>
        <c:axId val="394280000"/>
        <c:scaling>
          <c:orientation val="minMax"/>
          <c:max val="62.800000000000004"/>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280392"/>
        <c:crosses val="autoZero"/>
        <c:crossBetween val="midCat"/>
      </c:valAx>
      <c:valAx>
        <c:axId val="394280392"/>
        <c:scaling>
          <c:orientation val="minMax"/>
          <c:max val="7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280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E91-4EBE-A7B0-1DC120AE203D}"/>
                </c:ext>
                <c:ext xmlns:c15="http://schemas.microsoft.com/office/drawing/2012/chart" uri="{CE6537A1-D6FC-4f65-9D91-7224C49458BB}">
                  <c15:dlblFieldTable>
                    <c15:dlblFTEntry>
                      <c15:txfldGUID>{3C9A8070-B03C-4613-B931-0E927FBFA8A6}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E91-4EBE-A7B0-1DC120AE203D}"/>
                </c:ext>
                <c:ext xmlns:c15="http://schemas.microsoft.com/office/drawing/2012/chart" uri="{CE6537A1-D6FC-4f65-9D91-7224C49458BB}">
                  <c15:dlblFieldTable>
                    <c15:dlblFTEntry>
                      <c15:txfldGUID>{E0FA0025-6D73-4109-B797-E57E0B3FBC20}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E91-4EBE-A7B0-1DC120AE203D}"/>
                </c:ext>
                <c:ext xmlns:c15="http://schemas.microsoft.com/office/drawing/2012/chart" uri="{CE6537A1-D6FC-4f65-9D91-7224C49458BB}">
                  <c15:dlblFieldTable>
                    <c15:dlblFTEntry>
                      <c15:txfldGUID>{546BCB43-1783-4EF9-9B1E-AF9AAD3AC9D0}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E91-4EBE-A7B0-1DC120AE203D}"/>
                </c:ext>
                <c:ext xmlns:c15="http://schemas.microsoft.com/office/drawing/2012/chart" uri="{CE6537A1-D6FC-4f65-9D91-7224C49458BB}">
                  <c15:dlblFieldTable>
                    <c15:dlblFTEntry>
                      <c15:txfldGUID>{7292C6C4-6EB7-49A3-B668-74EBC02AC306}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E91-4EBE-A7B0-1DC120AE203D}"/>
                </c:ext>
                <c:ext xmlns:c15="http://schemas.microsoft.com/office/drawing/2012/chart" uri="{CE6537A1-D6FC-4f65-9D91-7224C49458BB}">
                  <c15:dlblFieldTable>
                    <c15:dlblFTEntry>
                      <c15:txfldGUID>{C063B99C-0A53-4A37-B67F-25B3333F0E86}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E91-4EBE-A7B0-1DC120AE203D}"/>
                </c:ext>
                <c:ext xmlns:c15="http://schemas.microsoft.com/office/drawing/2012/chart" uri="{CE6537A1-D6FC-4f65-9D91-7224C49458BB}">
                  <c15:dlblFieldTable>
                    <c15:dlblFTEntry>
                      <c15:txfldGUID>{7078BD02-DA4F-4841-8925-2647917B527C}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E91-4EBE-A7B0-1DC120AE203D}"/>
                </c:ext>
                <c:ext xmlns:c15="http://schemas.microsoft.com/office/drawing/2012/chart" uri="{CE6537A1-D6FC-4f65-9D91-7224C49458BB}">
                  <c15:dlblFieldTable>
                    <c15:dlblFTEntry>
                      <c15:txfldGUID>{38FE00BB-EF06-41C0-8FD5-5F4D2C361907}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E91-4EBE-A7B0-1DC120AE203D}"/>
                </c:ext>
                <c:ext xmlns:c15="http://schemas.microsoft.com/office/drawing/2012/chart" uri="{CE6537A1-D6FC-4f65-9D91-7224C49458BB}">
                  <c15:dlblFieldTable>
                    <c15:dlblFTEntry>
                      <c15:txfldGUID>{4739AEC9-ED72-4737-BF69-096E4B750E33}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E91-4EBE-A7B0-1DC120AE203D}"/>
                </c:ext>
                <c:ext xmlns:c15="http://schemas.microsoft.com/office/drawing/2012/chart" uri="{CE6537A1-D6FC-4f65-9D91-7224C49458BB}">
                  <c15:dlblFieldTable>
                    <c15:dlblFTEntry>
                      <c15:txfldGUID>{6298818D-2822-4ADA-9646-0E5C43A890F7}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8.6999999999999993</c:v>
                </c:pt>
                <c:pt idx="16">
                  <c:v>8.5</c:v>
                </c:pt>
                <c:pt idx="24">
                  <c:v>8.8000000000000007</c:v>
                </c:pt>
                <c:pt idx="32">
                  <c:v>9.6999999999999993</c:v>
                </c:pt>
              </c:numCache>
            </c:numRef>
          </c:xVal>
          <c:yVal>
            <c:numRef>
              <c:f>公会計指標分析・財政指標組合せ分析表!$BP$73:$DC$73</c:f>
              <c:numCache>
                <c:formatCode>#,##0.0;"▲ "#,##0.0</c:formatCode>
                <c:ptCount val="40"/>
                <c:pt idx="0">
                  <c:v>50.2</c:v>
                </c:pt>
                <c:pt idx="8">
                  <c:v>49.4</c:v>
                </c:pt>
                <c:pt idx="16">
                  <c:v>47.6</c:v>
                </c:pt>
                <c:pt idx="24">
                  <c:v>52.1</c:v>
                </c:pt>
                <c:pt idx="32">
                  <c:v>72.400000000000006</c:v>
                </c:pt>
              </c:numCache>
            </c:numRef>
          </c:yVal>
          <c:smooth val="0"/>
          <c:extLst xmlns:c16r2="http://schemas.microsoft.com/office/drawing/2015/06/chart">
            <c:ext xmlns:c16="http://schemas.microsoft.com/office/drawing/2014/chart" uri="{C3380CC4-5D6E-409C-BE32-E72D297353CC}">
              <c16:uniqueId val="{00000009-7E91-4EBE-A7B0-1DC120AE20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E91-4EBE-A7B0-1DC120AE203D}"/>
                </c:ext>
                <c:ext xmlns:c15="http://schemas.microsoft.com/office/drawing/2012/chart" uri="{CE6537A1-D6FC-4f65-9D91-7224C49458BB}">
                  <c15:dlblFieldTable>
                    <c15:dlblFTEntry>
                      <c15:txfldGUID>{699A3394-A9EF-4385-AF19-B432EACF1128}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E91-4EBE-A7B0-1DC120AE203D}"/>
                </c:ext>
                <c:ext xmlns:c15="http://schemas.microsoft.com/office/drawing/2012/chart" uri="{CE6537A1-D6FC-4f65-9D91-7224C49458BB}">
                  <c15:dlblFieldTable>
                    <c15:dlblFTEntry>
                      <c15:txfldGUID>{8B0BC2B3-CFA7-4BBB-A773-6A875AE362C2}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E91-4EBE-A7B0-1DC120AE203D}"/>
                </c:ext>
                <c:ext xmlns:c15="http://schemas.microsoft.com/office/drawing/2012/chart" uri="{CE6537A1-D6FC-4f65-9D91-7224C49458BB}">
                  <c15:dlblFieldTable>
                    <c15:dlblFTEntry>
                      <c15:txfldGUID>{A9265F30-8568-4FE1-8DBC-112816A36D69}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E91-4EBE-A7B0-1DC120AE203D}"/>
                </c:ext>
                <c:ext xmlns:c15="http://schemas.microsoft.com/office/drawing/2012/chart" uri="{CE6537A1-D6FC-4f65-9D91-7224C49458BB}">
                  <c15:dlblFieldTable>
                    <c15:dlblFTEntry>
                      <c15:txfldGUID>{6274FEBE-D54A-46F3-B280-BEC6B2BEE9C2}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E91-4EBE-A7B0-1DC120AE203D}"/>
                </c:ext>
                <c:ext xmlns:c15="http://schemas.microsoft.com/office/drawing/2012/chart" uri="{CE6537A1-D6FC-4f65-9D91-7224C49458BB}">
                  <c15:dlblFieldTable>
                    <c15:dlblFTEntry>
                      <c15:txfldGUID>{5B1AB9AE-7EDE-4109-9D71-FA9FF68676F0}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E91-4EBE-A7B0-1DC120AE203D}"/>
                </c:ext>
                <c:ext xmlns:c15="http://schemas.microsoft.com/office/drawing/2012/chart" uri="{CE6537A1-D6FC-4f65-9D91-7224C49458BB}">
                  <c15:dlblFieldTable>
                    <c15:dlblFTEntry>
                      <c15:txfldGUID>{F9AF1CAC-943F-4D1D-A6F2-8868D97E82B7}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E91-4EBE-A7B0-1DC120AE203D}"/>
                </c:ext>
                <c:ext xmlns:c15="http://schemas.microsoft.com/office/drawing/2012/chart" uri="{CE6537A1-D6FC-4f65-9D91-7224C49458BB}">
                  <c15:dlblFieldTable>
                    <c15:dlblFTEntry>
                      <c15:txfldGUID>{A5FB3CFB-08CB-4ADB-9185-27B04F3C9E7C}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E91-4EBE-A7B0-1DC120AE203D}"/>
                </c:ext>
                <c:ext xmlns:c15="http://schemas.microsoft.com/office/drawing/2012/chart" uri="{CE6537A1-D6FC-4f65-9D91-7224C49458BB}">
                  <c15:dlblFieldTable>
                    <c15:dlblFTEntry>
                      <c15:txfldGUID>{9E99CB90-3882-4A27-9FF8-20B201DA0417}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E91-4EBE-A7B0-1DC120AE203D}"/>
                </c:ext>
                <c:ext xmlns:c15="http://schemas.microsoft.com/office/drawing/2012/chart" uri="{CE6537A1-D6FC-4f65-9D91-7224C49458BB}">
                  <c15:dlblFieldTable>
                    <c15:dlblFTEntry>
                      <c15:txfldGUID>{0F3C34B6-F1A7-4924-BE85-BC99BAE75789}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7E91-4EBE-A7B0-1DC120AE203D}"/>
            </c:ext>
          </c:extLst>
        </c:ser>
        <c:dLbls>
          <c:showLegendKey val="0"/>
          <c:showVal val="1"/>
          <c:showCatName val="0"/>
          <c:showSerName val="0"/>
          <c:showPercent val="0"/>
          <c:showBubbleSize val="0"/>
        </c:dLbls>
        <c:axId val="394281568"/>
        <c:axId val="394281960"/>
      </c:scatterChart>
      <c:valAx>
        <c:axId val="394281568"/>
        <c:scaling>
          <c:orientation val="minMax"/>
          <c:max val="10.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281960"/>
        <c:crosses val="autoZero"/>
        <c:crossBetween val="midCat"/>
      </c:valAx>
      <c:valAx>
        <c:axId val="394281960"/>
        <c:scaling>
          <c:orientation val="minMax"/>
          <c:max val="7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281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年度合併特例事業債及び過疎対策事業債等の元金償還が開始となり、償還完了額に対し元金償還額が大幅な増となったことと、公営企業債の元利償還金に対する繰入金が、新病院建設に伴う平成</a:t>
          </a:r>
          <a:r>
            <a:rPr kumimoji="1" lang="en-US" altLang="ja-JP" sz="1400">
              <a:solidFill>
                <a:schemeClr val="dk1"/>
              </a:solidFill>
              <a:effectLst/>
              <a:latin typeface="+mn-lt"/>
              <a:ea typeface="+mn-ea"/>
              <a:cs typeface="+mn-cs"/>
            </a:rPr>
            <a:t>24</a:t>
          </a:r>
          <a:r>
            <a:rPr kumimoji="1" lang="ja-JP" altLang="en-US" sz="1400">
              <a:solidFill>
                <a:schemeClr val="dk1"/>
              </a:solidFill>
              <a:effectLst/>
              <a:latin typeface="+mn-lt"/>
              <a:ea typeface="+mn-ea"/>
              <a:cs typeface="+mn-cs"/>
            </a:rPr>
            <a:t>年度及び平成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年度病院事業債等の元金償還開始により増額となったため、算定分子の増となった。今後も算定分子は増加する見込みであるため、地方債の発行抑制等で、指標の増加を抑えたい。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加算要因である将来負担額のうち地方債の現在高について、防災行政無線デジタル整備事業、せいよ東学校給食センター建設事業、社会教育複合施設整備事業、明浜支所庁舎建設事業等及び平成</a:t>
          </a:r>
          <a:r>
            <a:rPr kumimoji="1" lang="en-US" altLang="ja-JP" sz="1300">
              <a:latin typeface="+mn-ea"/>
              <a:ea typeface="+mn-ea"/>
            </a:rPr>
            <a:t>30</a:t>
          </a:r>
          <a:r>
            <a:rPr kumimoji="1" lang="ja-JP" altLang="en-US" sz="1300">
              <a:latin typeface="+mn-ea"/>
              <a:ea typeface="+mn-ea"/>
            </a:rPr>
            <a:t>年７月豪雨災害における復旧事業等に充てた起債により大幅に増加。控除要因である充当可能財源等については、財政調整基金をはじめ特定目的基金を大幅に取崩したことで大幅な減となり、算定分子は大幅な増となった。令和３年度から債務負担行為済額が大幅に増加し、今後も将来負担比率は増加する見込みであるため、引き続き行財政改革を推進し、投資的経費の抑制、地方債の計画管理による残高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平成</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7</a:t>
          </a:r>
          <a:r>
            <a:rPr kumimoji="1" lang="ja-JP" altLang="ja-JP" sz="1200">
              <a:solidFill>
                <a:sysClr val="windowText" lastClr="000000"/>
              </a:solidFill>
              <a:effectLst/>
              <a:latin typeface="+mn-lt"/>
              <a:ea typeface="+mn-ea"/>
              <a:cs typeface="+mn-cs"/>
            </a:rPr>
            <a:t>月豪雨災害への突発的な財政需要</a:t>
          </a:r>
          <a:r>
            <a:rPr kumimoji="1" lang="ja-JP" altLang="en-US" sz="1200">
              <a:solidFill>
                <a:sysClr val="windowText" lastClr="000000"/>
              </a:solidFill>
              <a:effectLst/>
              <a:latin typeface="+mn-lt"/>
              <a:ea typeface="+mn-ea"/>
              <a:cs typeface="+mn-cs"/>
            </a:rPr>
            <a:t>等</a:t>
          </a:r>
          <a:r>
            <a:rPr kumimoji="1" lang="ja-JP" altLang="ja-JP" sz="1200">
              <a:solidFill>
                <a:sysClr val="windowText" lastClr="000000"/>
              </a:solidFill>
              <a:effectLst/>
              <a:latin typeface="+mn-lt"/>
              <a:ea typeface="+mn-ea"/>
              <a:cs typeface="+mn-cs"/>
            </a:rPr>
            <a:t>に対応するため、財政調整基金を</a:t>
          </a:r>
          <a:r>
            <a:rPr kumimoji="1" lang="en-US" altLang="ja-JP" sz="1200">
              <a:solidFill>
                <a:sysClr val="windowText" lastClr="000000"/>
              </a:solidFill>
              <a:effectLst/>
              <a:latin typeface="+mn-lt"/>
              <a:ea typeface="+mn-ea"/>
              <a:cs typeface="+mn-cs"/>
            </a:rPr>
            <a:t>9.3</a:t>
          </a:r>
          <a:r>
            <a:rPr kumimoji="1" lang="ja-JP" altLang="ja-JP" sz="1200">
              <a:solidFill>
                <a:sysClr val="windowText" lastClr="000000"/>
              </a:solidFill>
              <a:effectLst/>
              <a:latin typeface="+mn-lt"/>
              <a:ea typeface="+mn-ea"/>
              <a:cs typeface="+mn-cs"/>
            </a:rPr>
            <a:t>億円を</a:t>
          </a:r>
          <a:r>
            <a:rPr kumimoji="1" lang="ja-JP" altLang="en-US" sz="1200">
              <a:solidFill>
                <a:sysClr val="windowText" lastClr="000000"/>
              </a:solidFill>
              <a:effectLst/>
              <a:latin typeface="+mn-lt"/>
              <a:ea typeface="+mn-ea"/>
              <a:cs typeface="+mn-cs"/>
            </a:rPr>
            <a:t>取り</a:t>
          </a:r>
          <a:r>
            <a:rPr kumimoji="1" lang="ja-JP" altLang="ja-JP" sz="1200">
              <a:solidFill>
                <a:sysClr val="windowText" lastClr="000000"/>
              </a:solidFill>
              <a:effectLst/>
              <a:latin typeface="+mn-lt"/>
              <a:ea typeface="+mn-ea"/>
              <a:cs typeface="+mn-cs"/>
            </a:rPr>
            <a:t>崩したこと</a:t>
          </a:r>
          <a:r>
            <a:rPr kumimoji="1" lang="ja-JP" altLang="en-US" sz="1200">
              <a:solidFill>
                <a:sysClr val="windowText" lastClr="000000"/>
              </a:solidFill>
              <a:effectLst/>
              <a:latin typeface="+mn-lt"/>
              <a:ea typeface="+mn-ea"/>
              <a:cs typeface="+mn-cs"/>
            </a:rPr>
            <a:t>で</a:t>
          </a:r>
          <a:r>
            <a:rPr kumimoji="1" lang="ja-JP" altLang="ja-JP" sz="1200">
              <a:solidFill>
                <a:sysClr val="windowText" lastClr="000000"/>
              </a:solidFill>
              <a:effectLst/>
              <a:latin typeface="+mn-lt"/>
              <a:ea typeface="+mn-ea"/>
              <a:cs typeface="+mn-cs"/>
            </a:rPr>
            <a:t>前年度末と比較して、△</a:t>
          </a:r>
          <a:r>
            <a:rPr kumimoji="1" lang="en-US" altLang="ja-JP" sz="1200">
              <a:solidFill>
                <a:sysClr val="windowText" lastClr="000000"/>
              </a:solidFill>
              <a:effectLst/>
              <a:latin typeface="+mn-lt"/>
              <a:ea typeface="+mn-ea"/>
              <a:cs typeface="+mn-cs"/>
            </a:rPr>
            <a:t>5.1</a:t>
          </a:r>
          <a:r>
            <a:rPr kumimoji="1" lang="ja-JP" altLang="ja-JP" sz="1200">
              <a:solidFill>
                <a:sysClr val="windowText" lastClr="000000"/>
              </a:solidFill>
              <a:effectLst/>
              <a:latin typeface="+mn-lt"/>
              <a:ea typeface="+mn-ea"/>
              <a:cs typeface="+mn-cs"/>
            </a:rPr>
            <a:t>億円の減額</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14.6%</a:t>
          </a:r>
          <a:r>
            <a:rPr kumimoji="1" lang="ja-JP" altLang="ja-JP" sz="1200">
              <a:solidFill>
                <a:sysClr val="windowText" lastClr="000000"/>
              </a:solidFill>
              <a:effectLst/>
              <a:latin typeface="+mn-lt"/>
              <a:ea typeface="+mn-ea"/>
              <a:cs typeface="+mn-cs"/>
            </a:rPr>
            <a:t>の減）となった</a:t>
          </a:r>
          <a:r>
            <a:rPr kumimoji="1" lang="ja-JP" altLang="en-US" sz="1200">
              <a:solidFill>
                <a:sysClr val="windowText" lastClr="000000"/>
              </a:solidFill>
              <a:effectLst/>
              <a:latin typeface="+mn-lt"/>
              <a:ea typeface="+mn-ea"/>
              <a:cs typeface="+mn-cs"/>
            </a:rPr>
            <a:t>。また、減債基金については、</a:t>
          </a:r>
          <a:r>
            <a:rPr kumimoji="1" lang="ja-JP" altLang="ja-JP" sz="1200">
              <a:solidFill>
                <a:sysClr val="windowText" lastClr="000000"/>
              </a:solidFill>
              <a:effectLst/>
              <a:latin typeface="+mn-lt"/>
              <a:ea typeface="+mn-ea"/>
              <a:cs typeface="+mn-cs"/>
            </a:rPr>
            <a:t>今後増額傾向である公債費の償還財源として取り崩したことで前年度末と比較して、</a:t>
          </a:r>
          <a:r>
            <a:rPr kumimoji="1" lang="en-US" altLang="ja-JP" sz="1200">
              <a:solidFill>
                <a:sysClr val="windowText" lastClr="000000"/>
              </a:solidFill>
              <a:effectLst/>
              <a:latin typeface="+mn-lt"/>
              <a:ea typeface="+mn-ea"/>
              <a:cs typeface="+mn-cs"/>
            </a:rPr>
            <a:t>2</a:t>
          </a:r>
          <a:r>
            <a:rPr kumimoji="1" lang="ja-JP" altLang="en-US" sz="1200">
              <a:solidFill>
                <a:sysClr val="windowText" lastClr="000000"/>
              </a:solidFill>
              <a:effectLst/>
              <a:latin typeface="+mn-lt"/>
              <a:ea typeface="+mn-ea"/>
              <a:cs typeface="+mn-cs"/>
            </a:rPr>
            <a:t>億円の減額（</a:t>
          </a:r>
          <a:r>
            <a:rPr kumimoji="1" lang="ja-JP" altLang="ja-JP"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12.3%</a:t>
          </a:r>
          <a:r>
            <a:rPr kumimoji="1" lang="ja-JP" altLang="ja-JP" sz="1200">
              <a:solidFill>
                <a:sysClr val="windowText" lastClr="000000"/>
              </a:solidFill>
              <a:effectLst/>
              <a:latin typeface="+mn-lt"/>
              <a:ea typeface="+mn-ea"/>
              <a:cs typeface="+mn-cs"/>
            </a:rPr>
            <a:t>の減</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となった。また、特定目的基金において、災害対策基金</a:t>
          </a:r>
          <a:r>
            <a:rPr kumimoji="1" lang="ja-JP" altLang="en-US" sz="1200">
              <a:solidFill>
                <a:sysClr val="windowText" lastClr="000000"/>
              </a:solidFill>
              <a:effectLst/>
              <a:latin typeface="+mn-lt"/>
              <a:ea typeface="+mn-ea"/>
              <a:cs typeface="+mn-cs"/>
            </a:rPr>
            <a:t>については、</a:t>
          </a:r>
          <a:r>
            <a:rPr kumimoji="1" lang="ja-JP" altLang="ja-JP" sz="1200">
              <a:solidFill>
                <a:sysClr val="windowText" lastClr="000000"/>
              </a:solidFill>
              <a:effectLst/>
              <a:latin typeface="+mn-lt"/>
              <a:ea typeface="+mn-ea"/>
              <a:cs typeface="+mn-cs"/>
            </a:rPr>
            <a:t>せいよ東学校給食センター建設事業、社会教育施設</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乙亥会館）災害復旧事業の財源として取り崩したことによ</a:t>
          </a:r>
          <a:r>
            <a:rPr kumimoji="1" lang="ja-JP" altLang="en-US" sz="1200">
              <a:solidFill>
                <a:sysClr val="windowText" lastClr="000000"/>
              </a:solidFill>
              <a:effectLst/>
              <a:latin typeface="+mn-lt"/>
              <a:ea typeface="+mn-ea"/>
              <a:cs typeface="+mn-cs"/>
            </a:rPr>
            <a:t>り　△</a:t>
          </a:r>
          <a:r>
            <a:rPr kumimoji="1" lang="en-US" altLang="ja-JP" sz="1200">
              <a:solidFill>
                <a:sysClr val="windowText" lastClr="000000"/>
              </a:solidFill>
              <a:effectLst/>
              <a:latin typeface="+mn-lt"/>
              <a:ea typeface="+mn-ea"/>
              <a:cs typeface="+mn-cs"/>
            </a:rPr>
            <a:t>0.8</a:t>
          </a:r>
          <a:r>
            <a:rPr kumimoji="1" lang="ja-JP" altLang="en-US" sz="1200">
              <a:solidFill>
                <a:sysClr val="windowText" lastClr="000000"/>
              </a:solidFill>
              <a:effectLst/>
              <a:latin typeface="+mn-lt"/>
              <a:ea typeface="+mn-ea"/>
              <a:cs typeface="+mn-cs"/>
            </a:rPr>
            <a:t>億円の</a:t>
          </a:r>
          <a:r>
            <a:rPr kumimoji="1" lang="ja-JP" altLang="ja-JP" sz="1200">
              <a:solidFill>
                <a:sysClr val="windowText" lastClr="000000"/>
              </a:solidFill>
              <a:effectLst/>
              <a:latin typeface="+mn-lt"/>
              <a:ea typeface="+mn-ea"/>
              <a:cs typeface="+mn-cs"/>
            </a:rPr>
            <a:t>減額</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8.0</a:t>
          </a:r>
          <a:r>
            <a:rPr kumimoji="1" lang="ja-JP" altLang="en-US" sz="1200">
              <a:solidFill>
                <a:sysClr val="windowText" lastClr="000000"/>
              </a:solidFill>
              <a:effectLst/>
              <a:latin typeface="+mn-lt"/>
              <a:ea typeface="+mn-ea"/>
              <a:cs typeface="+mn-cs"/>
            </a:rPr>
            <a:t>％の減）となった。また、</a:t>
          </a:r>
          <a:r>
            <a:rPr kumimoji="1" lang="ja-JP" altLang="ja-JP" sz="1200">
              <a:solidFill>
                <a:sysClr val="windowText" lastClr="000000"/>
              </a:solidFill>
              <a:effectLst/>
              <a:latin typeface="+mn-lt"/>
              <a:ea typeface="+mn-ea"/>
              <a:cs typeface="+mn-cs"/>
            </a:rPr>
            <a:t>公共施設整備基金において、明浜支庁舎建設事業の関連経費、三瓶支所空調更新工事の財源として取り崩したことによ</a:t>
          </a:r>
          <a:r>
            <a:rPr kumimoji="1" lang="ja-JP" altLang="en-US" sz="1200">
              <a:solidFill>
                <a:sysClr val="windowText" lastClr="000000"/>
              </a:solidFill>
              <a:effectLst/>
              <a:latin typeface="+mn-lt"/>
              <a:ea typeface="+mn-ea"/>
              <a:cs typeface="+mn-cs"/>
            </a:rPr>
            <a:t>り、△</a:t>
          </a:r>
          <a:r>
            <a:rPr kumimoji="1" lang="en-US" altLang="ja-JP" sz="1200">
              <a:solidFill>
                <a:sysClr val="windowText" lastClr="000000"/>
              </a:solidFill>
              <a:effectLst/>
              <a:latin typeface="+mn-lt"/>
              <a:ea typeface="+mn-ea"/>
              <a:cs typeface="+mn-cs"/>
            </a:rPr>
            <a:t>1.5</a:t>
          </a:r>
          <a:r>
            <a:rPr kumimoji="1" lang="ja-JP" altLang="en-US" sz="1200">
              <a:solidFill>
                <a:sysClr val="windowText" lastClr="000000"/>
              </a:solidFill>
              <a:effectLst/>
              <a:latin typeface="+mn-lt"/>
              <a:ea typeface="+mn-ea"/>
              <a:cs typeface="+mn-cs"/>
            </a:rPr>
            <a:t>億円の</a:t>
          </a:r>
          <a:r>
            <a:rPr kumimoji="1" lang="ja-JP" altLang="ja-JP" sz="1200">
              <a:solidFill>
                <a:sysClr val="windowText" lastClr="000000"/>
              </a:solidFill>
              <a:effectLst/>
              <a:latin typeface="+mn-lt"/>
              <a:ea typeface="+mn-ea"/>
              <a:cs typeface="+mn-cs"/>
            </a:rPr>
            <a:t>減額</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14.9%</a:t>
          </a:r>
          <a:r>
            <a:rPr kumimoji="1" lang="ja-JP" altLang="en-US" sz="1200">
              <a:solidFill>
                <a:sysClr val="windowText" lastClr="000000"/>
              </a:solidFill>
              <a:effectLst/>
              <a:latin typeface="+mn-lt"/>
              <a:ea typeface="+mn-ea"/>
              <a:cs typeface="+mn-cs"/>
            </a:rPr>
            <a:t>の減）となった。</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財政調整基金については、中長期的な財政見通しにおいて、毎年度一定額を取り崩す計画であるため、減少していく見込みである。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減債基金については、公債費負担がピークを迎える令和</a:t>
          </a:r>
          <a:r>
            <a:rPr kumimoji="1" lang="ja-JP" altLang="en-US" sz="1200">
              <a:solidFill>
                <a:sysClr val="windowText" lastClr="000000"/>
              </a:solidFill>
              <a:effectLst/>
              <a:latin typeface="+mn-lt"/>
              <a:ea typeface="+mn-ea"/>
              <a:cs typeface="+mn-cs"/>
            </a:rPr>
            <a:t>９</a:t>
          </a:r>
          <a:r>
            <a:rPr kumimoji="1" lang="ja-JP" altLang="ja-JP" sz="1200">
              <a:solidFill>
                <a:sysClr val="windowText" lastClr="000000"/>
              </a:solidFill>
              <a:effectLst/>
              <a:latin typeface="+mn-lt"/>
              <a:ea typeface="+mn-ea"/>
              <a:cs typeface="+mn-cs"/>
            </a:rPr>
            <a:t>年度を見据え、</a:t>
          </a:r>
          <a:r>
            <a:rPr kumimoji="1" lang="ja-JP" altLang="en-US" sz="1200">
              <a:solidFill>
                <a:sysClr val="windowText" lastClr="000000"/>
              </a:solidFill>
              <a:effectLst/>
              <a:latin typeface="+mn-lt"/>
              <a:ea typeface="+mn-ea"/>
              <a:cs typeface="+mn-cs"/>
            </a:rPr>
            <a:t>今後も</a:t>
          </a:r>
          <a:r>
            <a:rPr kumimoji="1" lang="ja-JP" altLang="ja-JP" sz="1200">
              <a:solidFill>
                <a:sysClr val="windowText" lastClr="000000"/>
              </a:solidFill>
              <a:effectLst/>
              <a:latin typeface="+mn-lt"/>
              <a:ea typeface="+mn-ea"/>
              <a:cs typeface="+mn-cs"/>
            </a:rPr>
            <a:t>毎年度一定額を取り崩す計画であるため、財政規模の圧縮、コスト削減の推進により、積み増しを検討していく。</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特定目的基金については、地域振興基金、公共施設整備基金、庁舎建築事業基金等において、毎年度一定額を取り崩すことで事業を計画しているため、目的基金全体についても減少していく見込みである。</a:t>
          </a:r>
          <a:endParaRPr lang="ja-JP" altLang="ja-JP" sz="12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当市においては、災害対策、公共施設の整備など、特定の目的を計画的に達成するため、各種特定目的基金を設置している。主なものとして、市民の連帯の強化又は地域振興に要する経費の財源に充てる地域振興基金、災害の発生に際し、その復旧に要する経費の財源に充てる災害対策基金、公共施設の整備等に要する経費の財源に充てる公共施設整備基金、学校施設整備基金</a:t>
          </a:r>
          <a:r>
            <a:rPr kumimoji="1" lang="ja-JP" altLang="en-US" sz="1400">
              <a:solidFill>
                <a:sysClr val="windowText" lastClr="000000"/>
              </a:solidFill>
              <a:effectLst/>
              <a:latin typeface="+mn-lt"/>
              <a:ea typeface="+mn-ea"/>
              <a:cs typeface="+mn-cs"/>
            </a:rPr>
            <a:t>、庁舎建築事業基金</a:t>
          </a:r>
          <a:r>
            <a:rPr kumimoji="1" lang="ja-JP" altLang="ja-JP" sz="1400">
              <a:solidFill>
                <a:sysClr val="windowText" lastClr="000000"/>
              </a:solidFill>
              <a:effectLst/>
              <a:latin typeface="+mn-lt"/>
              <a:ea typeface="+mn-ea"/>
              <a:cs typeface="+mn-cs"/>
            </a:rPr>
            <a:t>等が挙げられる。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特定目的基金全体の平成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年度末残高は</a:t>
          </a:r>
          <a:r>
            <a:rPr kumimoji="1" lang="en-US" altLang="ja-JP" sz="1400">
              <a:solidFill>
                <a:sysClr val="windowText" lastClr="000000"/>
              </a:solidFill>
              <a:effectLst/>
              <a:latin typeface="+mn-lt"/>
              <a:ea typeface="+mn-ea"/>
              <a:cs typeface="+mn-cs"/>
            </a:rPr>
            <a:t>66.2</a:t>
          </a:r>
          <a:r>
            <a:rPr kumimoji="1" lang="ja-JP" altLang="ja-JP" sz="1400">
              <a:solidFill>
                <a:sysClr val="windowText" lastClr="000000"/>
              </a:solidFill>
              <a:effectLst/>
              <a:latin typeface="+mn-lt"/>
              <a:ea typeface="+mn-ea"/>
              <a:cs typeface="+mn-cs"/>
            </a:rPr>
            <a:t>億円であり、前年度末と比較して、</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2.3</a:t>
          </a:r>
          <a:r>
            <a:rPr kumimoji="1" lang="ja-JP" altLang="ja-JP" sz="1400">
              <a:solidFill>
                <a:sysClr val="windowText" lastClr="000000"/>
              </a:solidFill>
              <a:effectLst/>
              <a:latin typeface="+mn-lt"/>
              <a:ea typeface="+mn-ea"/>
              <a:cs typeface="+mn-cs"/>
            </a:rPr>
            <a:t>億円の</a:t>
          </a:r>
          <a:r>
            <a:rPr kumimoji="1" lang="ja-JP" altLang="en-US" sz="1400">
              <a:solidFill>
                <a:sysClr val="windowText" lastClr="000000"/>
              </a:solidFill>
              <a:effectLst/>
              <a:latin typeface="+mn-lt"/>
              <a:ea typeface="+mn-ea"/>
              <a:cs typeface="+mn-cs"/>
            </a:rPr>
            <a:t>減</a:t>
          </a:r>
          <a:r>
            <a:rPr kumimoji="1" lang="ja-JP" altLang="ja-JP" sz="1400">
              <a:solidFill>
                <a:sysClr val="windowText" lastClr="000000"/>
              </a:solidFill>
              <a:effectLst/>
              <a:latin typeface="+mn-lt"/>
              <a:ea typeface="+mn-ea"/>
              <a:cs typeface="+mn-cs"/>
            </a:rPr>
            <a:t>額（</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3.3</a:t>
          </a:r>
          <a:r>
            <a:rPr kumimoji="1" lang="ja-JP" altLang="ja-JP" sz="1400">
              <a:solidFill>
                <a:sysClr val="windowText" lastClr="000000"/>
              </a:solidFill>
              <a:effectLst/>
              <a:latin typeface="+mn-lt"/>
              <a:ea typeface="+mn-ea"/>
              <a:cs typeface="+mn-cs"/>
            </a:rPr>
            <a:t>％の</a:t>
          </a:r>
          <a:r>
            <a:rPr kumimoji="1" lang="ja-JP" altLang="en-US" sz="1400">
              <a:solidFill>
                <a:sysClr val="windowText" lastClr="000000"/>
              </a:solidFill>
              <a:effectLst/>
              <a:latin typeface="+mn-lt"/>
              <a:ea typeface="+mn-ea"/>
              <a:cs typeface="+mn-cs"/>
            </a:rPr>
            <a:t>減</a:t>
          </a:r>
          <a:r>
            <a:rPr kumimoji="1" lang="ja-JP" altLang="ja-JP" sz="14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この要因として、①災害対策基金において、</a:t>
          </a:r>
          <a:r>
            <a:rPr kumimoji="1" lang="ja-JP" altLang="en-US" sz="1400">
              <a:solidFill>
                <a:sysClr val="windowText" lastClr="000000"/>
              </a:solidFill>
              <a:effectLst/>
              <a:latin typeface="+mn-lt"/>
              <a:ea typeface="+mn-ea"/>
              <a:cs typeface="+mn-cs"/>
            </a:rPr>
            <a:t>せいよ東学校給食センター建設事業、社会教育施設（乙亥会館）災害復旧事業の財源として</a:t>
          </a:r>
          <a:r>
            <a:rPr kumimoji="1" lang="en-US" altLang="ja-JP" sz="1400">
              <a:solidFill>
                <a:sysClr val="windowText" lastClr="000000"/>
              </a:solidFill>
              <a:effectLst/>
              <a:latin typeface="+mn-lt"/>
              <a:ea typeface="+mn-ea"/>
              <a:cs typeface="+mn-cs"/>
            </a:rPr>
            <a:t>0.8</a:t>
          </a:r>
          <a:r>
            <a:rPr kumimoji="1" lang="ja-JP" altLang="en-US" sz="1400">
              <a:solidFill>
                <a:sysClr val="windowText" lastClr="000000"/>
              </a:solidFill>
              <a:effectLst/>
              <a:latin typeface="+mn-lt"/>
              <a:ea typeface="+mn-ea"/>
              <a:cs typeface="+mn-cs"/>
            </a:rPr>
            <a:t>億円を取り崩したことによる減額、②公共施設整備</a:t>
          </a:r>
          <a:r>
            <a:rPr kumimoji="1" lang="ja-JP" altLang="ja-JP" sz="1400">
              <a:solidFill>
                <a:sysClr val="windowText" lastClr="000000"/>
              </a:solidFill>
              <a:effectLst/>
              <a:latin typeface="+mn-lt"/>
              <a:ea typeface="+mn-ea"/>
              <a:cs typeface="+mn-cs"/>
            </a:rPr>
            <a:t>基金において、</a:t>
          </a:r>
          <a:r>
            <a:rPr kumimoji="1" lang="ja-JP" altLang="en-US" sz="1400">
              <a:solidFill>
                <a:sysClr val="windowText" lastClr="000000"/>
              </a:solidFill>
              <a:effectLst/>
              <a:latin typeface="+mn-lt"/>
              <a:ea typeface="+mn-ea"/>
              <a:cs typeface="+mn-cs"/>
            </a:rPr>
            <a:t>明浜支庁舎建設事業の関連経費、三瓶支所空調更新工事の財源として</a:t>
          </a:r>
          <a:r>
            <a:rPr kumimoji="1" lang="en-US" altLang="ja-JP" sz="1400">
              <a:solidFill>
                <a:sysClr val="windowText" lastClr="000000"/>
              </a:solidFill>
              <a:effectLst/>
              <a:latin typeface="+mn-lt"/>
              <a:ea typeface="+mn-ea"/>
              <a:cs typeface="+mn-cs"/>
            </a:rPr>
            <a:t>1.4</a:t>
          </a:r>
          <a:r>
            <a:rPr kumimoji="1" lang="ja-JP" altLang="en-US" sz="1400">
              <a:solidFill>
                <a:sysClr val="windowText" lastClr="000000"/>
              </a:solidFill>
              <a:effectLst/>
              <a:latin typeface="+mn-lt"/>
              <a:ea typeface="+mn-ea"/>
              <a:cs typeface="+mn-cs"/>
            </a:rPr>
            <a:t>億円を取り崩したことによる減額</a:t>
          </a:r>
          <a:r>
            <a:rPr kumimoji="1" lang="ja-JP" altLang="ja-JP" sz="1400">
              <a:solidFill>
                <a:sysClr val="windowText" lastClr="000000"/>
              </a:solidFill>
              <a:effectLst/>
              <a:latin typeface="+mn-lt"/>
              <a:ea typeface="+mn-ea"/>
              <a:cs typeface="+mn-cs"/>
            </a:rPr>
            <a:t>等が挙げられる。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　特定目的基金については、地域振興基金、公共施設整備基金、学校施設整備基金等において、中長期見通しで、継続的に取り崩していく計画であるため、減額見込みである。その他の目的基金についても、それぞれに目的に応じて適切な活用を図る計画であるため、減額見込みで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財政調整基金</a:t>
          </a:r>
          <a:r>
            <a:rPr kumimoji="1" lang="ja-JP" altLang="en-US" sz="1400">
              <a:solidFill>
                <a:sysClr val="windowText" lastClr="000000"/>
              </a:solidFill>
              <a:effectLst/>
              <a:latin typeface="+mn-lt"/>
              <a:ea typeface="+mn-ea"/>
              <a:cs typeface="+mn-cs"/>
            </a:rPr>
            <a:t>の令和元</a:t>
          </a:r>
          <a:r>
            <a:rPr kumimoji="1" lang="ja-JP" altLang="ja-JP" sz="1400">
              <a:solidFill>
                <a:sysClr val="windowText" lastClr="000000"/>
              </a:solidFill>
              <a:effectLst/>
              <a:latin typeface="+mn-lt"/>
              <a:ea typeface="+mn-ea"/>
              <a:cs typeface="+mn-cs"/>
            </a:rPr>
            <a:t>年度末残高は</a:t>
          </a:r>
          <a:r>
            <a:rPr kumimoji="1" lang="en-US" altLang="ja-JP" sz="1400">
              <a:solidFill>
                <a:sysClr val="windowText" lastClr="000000"/>
              </a:solidFill>
              <a:effectLst/>
              <a:latin typeface="+mn-lt"/>
              <a:ea typeface="+mn-ea"/>
              <a:cs typeface="+mn-cs"/>
            </a:rPr>
            <a:t>29.6</a:t>
          </a:r>
          <a:r>
            <a:rPr kumimoji="1" lang="ja-JP" altLang="ja-JP" sz="1400">
              <a:solidFill>
                <a:sysClr val="windowText" lastClr="000000"/>
              </a:solidFill>
              <a:effectLst/>
              <a:latin typeface="+mn-lt"/>
              <a:ea typeface="+mn-ea"/>
              <a:cs typeface="+mn-cs"/>
            </a:rPr>
            <a:t>億円であり、前年度末と比較して、△</a:t>
          </a:r>
          <a:r>
            <a:rPr kumimoji="1" lang="en-US" altLang="ja-JP" sz="1400">
              <a:solidFill>
                <a:sysClr val="windowText" lastClr="000000"/>
              </a:solidFill>
              <a:effectLst/>
              <a:latin typeface="+mn-lt"/>
              <a:ea typeface="+mn-ea"/>
              <a:cs typeface="+mn-cs"/>
            </a:rPr>
            <a:t>5.1</a:t>
          </a:r>
          <a:r>
            <a:rPr kumimoji="1" lang="ja-JP" altLang="ja-JP" sz="1400">
              <a:solidFill>
                <a:sysClr val="windowText" lastClr="000000"/>
              </a:solidFill>
              <a:effectLst/>
              <a:latin typeface="+mn-lt"/>
              <a:ea typeface="+mn-ea"/>
              <a:cs typeface="+mn-cs"/>
            </a:rPr>
            <a:t>億円の減額</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14.6%</a:t>
          </a:r>
          <a:r>
            <a:rPr kumimoji="1" lang="ja-JP" altLang="ja-JP" sz="1400">
              <a:solidFill>
                <a:sysClr val="windowText" lastClr="000000"/>
              </a:solidFill>
              <a:effectLst/>
              <a:latin typeface="+mn-lt"/>
              <a:ea typeface="+mn-ea"/>
              <a:cs typeface="+mn-cs"/>
            </a:rPr>
            <a:t>の減）となった。この要因として、平成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a:t>
          </a:r>
          <a:r>
            <a:rPr kumimoji="1" lang="en-US" altLang="ja-JP" sz="1400">
              <a:solidFill>
                <a:sysClr val="windowText" lastClr="000000"/>
              </a:solidFill>
              <a:effectLst/>
              <a:latin typeface="+mn-lt"/>
              <a:ea typeface="+mn-ea"/>
              <a:cs typeface="+mn-cs"/>
            </a:rPr>
            <a:t>7</a:t>
          </a:r>
          <a:r>
            <a:rPr kumimoji="1" lang="ja-JP" altLang="ja-JP" sz="1400">
              <a:solidFill>
                <a:sysClr val="windowText" lastClr="000000"/>
              </a:solidFill>
              <a:effectLst/>
              <a:latin typeface="+mn-lt"/>
              <a:ea typeface="+mn-ea"/>
              <a:cs typeface="+mn-cs"/>
            </a:rPr>
            <a:t>月豪雨災害を受けた、復旧・復興経緯</a:t>
          </a:r>
          <a:r>
            <a:rPr kumimoji="1" lang="ja-JP" altLang="en-US" sz="1400">
              <a:solidFill>
                <a:sysClr val="windowText" lastClr="000000"/>
              </a:solidFill>
              <a:effectLst/>
              <a:latin typeface="+mn-lt"/>
              <a:ea typeface="+mn-ea"/>
              <a:cs typeface="+mn-cs"/>
            </a:rPr>
            <a:t>および通常経費にかかる</a:t>
          </a:r>
          <a:r>
            <a:rPr kumimoji="1" lang="ja-JP" altLang="ja-JP" sz="1400">
              <a:solidFill>
                <a:sysClr val="windowText" lastClr="000000"/>
              </a:solidFill>
              <a:effectLst/>
              <a:latin typeface="+mn-lt"/>
              <a:ea typeface="+mn-ea"/>
              <a:cs typeface="+mn-cs"/>
            </a:rPr>
            <a:t>取り崩し</a:t>
          </a:r>
          <a:r>
            <a:rPr kumimoji="1" lang="ja-JP" altLang="en-US" sz="1400">
              <a:solidFill>
                <a:sysClr val="windowText" lastClr="000000"/>
              </a:solidFill>
              <a:effectLst/>
              <a:latin typeface="+mn-lt"/>
              <a:ea typeface="+mn-ea"/>
              <a:cs typeface="+mn-cs"/>
            </a:rPr>
            <a:t>を行ったためである。</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当市の中長期的な財政見通しにおいて、財政調整基金は毎年度一定額取り崩す計画である。さらに、平成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a:t>
          </a:r>
          <a:r>
            <a:rPr kumimoji="1" lang="en-US" altLang="ja-JP" sz="1400">
              <a:solidFill>
                <a:sysClr val="windowText" lastClr="000000"/>
              </a:solidFill>
              <a:effectLst/>
              <a:latin typeface="+mn-lt"/>
              <a:ea typeface="+mn-ea"/>
              <a:cs typeface="+mn-cs"/>
            </a:rPr>
            <a:t>7</a:t>
          </a:r>
          <a:r>
            <a:rPr kumimoji="1" lang="ja-JP" altLang="ja-JP" sz="1400">
              <a:solidFill>
                <a:sysClr val="windowText" lastClr="000000"/>
              </a:solidFill>
              <a:effectLst/>
              <a:latin typeface="+mn-lt"/>
              <a:ea typeface="+mn-ea"/>
              <a:cs typeface="+mn-cs"/>
            </a:rPr>
            <a:t>月豪雨災害の復旧・復興予算</a:t>
          </a:r>
          <a:r>
            <a:rPr kumimoji="1" lang="ja-JP" altLang="en-US" sz="1400">
              <a:solidFill>
                <a:sysClr val="windowText" lastClr="000000"/>
              </a:solidFill>
              <a:effectLst/>
              <a:latin typeface="+mn-lt"/>
              <a:ea typeface="+mn-ea"/>
              <a:cs typeface="+mn-cs"/>
            </a:rPr>
            <a:t>また新型コロナウイルス感染症対応経費が</a:t>
          </a:r>
          <a:r>
            <a:rPr kumimoji="1" lang="ja-JP" altLang="ja-JP" sz="1400">
              <a:solidFill>
                <a:sysClr val="windowText" lastClr="000000"/>
              </a:solidFill>
              <a:effectLst/>
              <a:latin typeface="+mn-lt"/>
              <a:ea typeface="+mn-ea"/>
              <a:cs typeface="+mn-cs"/>
            </a:rPr>
            <a:t>引き続き見込まれる</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このうち、国県支出金・地方債等の特定財源が見込めない部分については、財政調整基金や災害対策基金で対応する必要があることから、基金の積み増しを推進していく必要がある。</a:t>
          </a:r>
          <a:endParaRPr lang="ja-JP" altLang="ja-JP" sz="1400">
            <a:solidFill>
              <a:sysClr val="windowText" lastClr="000000"/>
            </a:solidFill>
            <a:effectLst/>
          </a:endParaRPr>
        </a:p>
        <a:p>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減債基金の平成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年度末残高は</a:t>
          </a:r>
          <a:r>
            <a:rPr kumimoji="1" lang="en-US" altLang="ja-JP" sz="1400">
              <a:solidFill>
                <a:sysClr val="windowText" lastClr="000000"/>
              </a:solidFill>
              <a:effectLst/>
              <a:latin typeface="+mn-lt"/>
              <a:ea typeface="+mn-ea"/>
              <a:cs typeface="+mn-cs"/>
            </a:rPr>
            <a:t>14.2</a:t>
          </a:r>
          <a:r>
            <a:rPr kumimoji="1" lang="ja-JP" altLang="ja-JP" sz="1400">
              <a:solidFill>
                <a:sysClr val="windowText" lastClr="000000"/>
              </a:solidFill>
              <a:effectLst/>
              <a:latin typeface="+mn-lt"/>
              <a:ea typeface="+mn-ea"/>
              <a:cs typeface="+mn-cs"/>
            </a:rPr>
            <a:t>億円であり、前年度末と比較して、</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12.3%</a:t>
          </a:r>
          <a:r>
            <a:rPr kumimoji="1" lang="ja-JP" altLang="ja-JP" sz="1400">
              <a:solidFill>
                <a:sysClr val="windowText" lastClr="000000"/>
              </a:solidFill>
              <a:effectLst/>
              <a:latin typeface="+mn-lt"/>
              <a:ea typeface="+mn-ea"/>
              <a:cs typeface="+mn-cs"/>
            </a:rPr>
            <a:t>の</a:t>
          </a:r>
          <a:r>
            <a:rPr kumimoji="1" lang="ja-JP" altLang="en-US" sz="1400">
              <a:solidFill>
                <a:sysClr val="windowText" lastClr="000000"/>
              </a:solidFill>
              <a:effectLst/>
              <a:latin typeface="+mn-lt"/>
              <a:ea typeface="+mn-ea"/>
              <a:cs typeface="+mn-cs"/>
            </a:rPr>
            <a:t>減</a:t>
          </a:r>
          <a:r>
            <a:rPr kumimoji="1" lang="ja-JP" altLang="ja-JP" sz="1400">
              <a:solidFill>
                <a:sysClr val="windowText" lastClr="000000"/>
              </a:solidFill>
              <a:effectLst/>
              <a:latin typeface="+mn-lt"/>
              <a:ea typeface="+mn-ea"/>
              <a:cs typeface="+mn-cs"/>
            </a:rPr>
            <a:t>となった</a:t>
          </a:r>
          <a:r>
            <a:rPr kumimoji="1" lang="ja-JP" altLang="en-US" sz="1400">
              <a:solidFill>
                <a:sysClr val="windowText" lastClr="000000"/>
              </a:solidFill>
              <a:effectLst/>
              <a:latin typeface="+mn-lt"/>
              <a:ea typeface="+mn-ea"/>
              <a:cs typeface="+mn-cs"/>
            </a:rPr>
            <a:t>。今後増額傾向である公債費の償還財源として、令和元年度は</a:t>
          </a:r>
          <a:r>
            <a:rPr kumimoji="1" lang="en-US" altLang="ja-JP" sz="1400">
              <a:solidFill>
                <a:sysClr val="windowText" lastClr="000000"/>
              </a:solidFill>
              <a:effectLst/>
              <a:latin typeface="+mn-lt"/>
              <a:ea typeface="+mn-ea"/>
              <a:cs typeface="+mn-cs"/>
            </a:rPr>
            <a:t>2</a:t>
          </a:r>
          <a:r>
            <a:rPr kumimoji="1" lang="ja-JP" altLang="en-US" sz="1400">
              <a:solidFill>
                <a:sysClr val="windowText" lastClr="000000"/>
              </a:solidFill>
              <a:effectLst/>
              <a:latin typeface="+mn-lt"/>
              <a:ea typeface="+mn-ea"/>
              <a:cs typeface="+mn-cs"/>
            </a:rPr>
            <a:t>億円を取り崩したことが要因である。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当市の公債費については、令和</a:t>
          </a:r>
          <a:r>
            <a:rPr kumimoji="1" lang="ja-JP" altLang="en-US" sz="1400">
              <a:solidFill>
                <a:sysClr val="windowText" lastClr="000000"/>
              </a:solidFill>
              <a:effectLst/>
              <a:latin typeface="+mn-lt"/>
              <a:ea typeface="+mn-ea"/>
              <a:cs typeface="+mn-cs"/>
            </a:rPr>
            <a:t>９</a:t>
          </a:r>
          <a:r>
            <a:rPr kumimoji="1" lang="ja-JP" altLang="ja-JP" sz="1400">
              <a:solidFill>
                <a:sysClr val="windowText" lastClr="000000"/>
              </a:solidFill>
              <a:effectLst/>
              <a:latin typeface="+mn-lt"/>
              <a:ea typeface="+mn-ea"/>
              <a:cs typeface="+mn-cs"/>
            </a:rPr>
            <a:t>年度に償還のピークを迎える予定であるうえ、平成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年７月豪雨災害にかかる復旧・復興事業、また、今後想定される各種施設整備事業の財源として借入する地方債残高も今後、増加が見込まれることから、今後、一定額を取り崩していく計画である。　　　　</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そのため、財政規模の圧縮、コスト縮減を推進し、基金の積み増しを検討していく必要がある。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37,248
36,950
514.34
33,540,102
31,709,449
1,341,364
15,153,395
40,179,360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　当市は</a:t>
          </a:r>
          <a:r>
            <a:rPr lang="en-US" altLang="ja-JP">
              <a:effectLst/>
              <a:latin typeface="ＭＳ Ｐゴシック" panose="020B0600070205080204" pitchFamily="50" charset="-128"/>
              <a:ea typeface="ＭＳ Ｐゴシック" panose="020B0600070205080204" pitchFamily="50" charset="-128"/>
            </a:rPr>
            <a:t>514.34k㎡</a:t>
          </a:r>
          <a:r>
            <a:rPr lang="ja-JP" altLang="en-US">
              <a:effectLst/>
              <a:latin typeface="ＭＳ Ｐゴシック" panose="020B0600070205080204" pitchFamily="50" charset="-128"/>
              <a:ea typeface="ＭＳ Ｐゴシック" panose="020B0600070205080204" pitchFamily="50" charset="-128"/>
            </a:rPr>
            <a:t>に及ぶ広範な区域に、旧５町ごとに目的が重複する施設等があり老朽化が著しいため、平成</a:t>
          </a:r>
          <a:r>
            <a:rPr lang="en-US" altLang="ja-JP">
              <a:effectLst/>
              <a:latin typeface="ＭＳ Ｐゴシック" panose="020B0600070205080204" pitchFamily="50" charset="-128"/>
              <a:ea typeface="ＭＳ Ｐゴシック" panose="020B0600070205080204" pitchFamily="50" charset="-128"/>
            </a:rPr>
            <a:t>28</a:t>
          </a:r>
          <a:r>
            <a:rPr lang="ja-JP" altLang="en-US">
              <a:effectLst/>
              <a:latin typeface="ＭＳ Ｐゴシック" panose="020B0600070205080204" pitchFamily="50" charset="-128"/>
              <a:ea typeface="ＭＳ Ｐゴシック" panose="020B0600070205080204" pitchFamily="50" charset="-128"/>
            </a:rPr>
            <a:t>年度に策定した公共施設等総合管理計画に基づき、施設の統廃合を検討し、施設の集約化・複合化や除却を進めている。令和元年度は老朽化した施設の除却等により昨年度より有形固定資産減価償却率</a:t>
          </a:r>
          <a:r>
            <a:rPr lang="en-US" altLang="ja-JP">
              <a:effectLst/>
              <a:latin typeface="ＭＳ Ｐゴシック" panose="020B0600070205080204" pitchFamily="50" charset="-128"/>
              <a:ea typeface="ＭＳ Ｐゴシック" panose="020B0600070205080204" pitchFamily="50" charset="-128"/>
            </a:rPr>
            <a:t>0.1</a:t>
          </a:r>
          <a:r>
            <a:rPr lang="ja-JP" altLang="en-US">
              <a:effectLst/>
              <a:latin typeface="ＭＳ Ｐゴシック" panose="020B0600070205080204" pitchFamily="50" charset="-128"/>
              <a:ea typeface="ＭＳ Ｐゴシック" panose="020B0600070205080204" pitchFamily="50" charset="-128"/>
            </a:rPr>
            <a:t>ポイント改善した。有形固定資産減価償却率は類似団体平均と比較して下回っているが、年々悪化していくことが予想され、今後、個別計画を策定することで適正な施設マネジメントに努める。　</a:t>
          </a: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206240" y="5249164"/>
          <a:ext cx="1270" cy="107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258945" y="632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119245" y="63257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258945" y="50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119245" y="52491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258945" y="5659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157345"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3537585" y="5653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286702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19646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525905" y="54886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79" name="楕円 78"/>
        <xdr:cNvSpPr/>
      </xdr:nvSpPr>
      <xdr:spPr>
        <a:xfrm>
          <a:off x="4157345" y="5572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80" name="有形固定資産減価償却率該当値テキスト"/>
        <xdr:cNvSpPr txBox="1"/>
      </xdr:nvSpPr>
      <xdr:spPr>
        <a:xfrm>
          <a:off x="4258945" y="5428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126746</xdr:rowOff>
    </xdr:from>
    <xdr:to>
      <xdr:col>19</xdr:col>
      <xdr:colOff>187325</xdr:colOff>
      <xdr:row>29</xdr:row>
      <xdr:rowOff>56896</xdr:rowOff>
    </xdr:to>
    <xdr:sp macro="" textlink="">
      <xdr:nvSpPr>
        <xdr:cNvPr id="81" name="楕円 80"/>
        <xdr:cNvSpPr/>
      </xdr:nvSpPr>
      <xdr:spPr>
        <a:xfrm>
          <a:off x="3537585" y="5575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6096</xdr:rowOff>
    </xdr:to>
    <xdr:cxnSp macro="">
      <xdr:nvCxnSpPr>
        <xdr:cNvPr id="82" name="直線コネクタ 81"/>
        <xdr:cNvCxnSpPr/>
      </xdr:nvCxnSpPr>
      <xdr:spPr>
        <a:xfrm flipV="1">
          <a:off x="3588385" y="5619877"/>
          <a:ext cx="6197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102997</xdr:rowOff>
    </xdr:from>
    <xdr:to>
      <xdr:col>15</xdr:col>
      <xdr:colOff>187325</xdr:colOff>
      <xdr:row>29</xdr:row>
      <xdr:rowOff>33147</xdr:rowOff>
    </xdr:to>
    <xdr:sp macro="" textlink="">
      <xdr:nvSpPr>
        <xdr:cNvPr id="83" name="楕円 82"/>
        <xdr:cNvSpPr/>
      </xdr:nvSpPr>
      <xdr:spPr>
        <a:xfrm>
          <a:off x="2867025" y="5551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153797</xdr:rowOff>
    </xdr:from>
    <xdr:to>
      <xdr:col>19</xdr:col>
      <xdr:colOff>136525</xdr:colOff>
      <xdr:row>29</xdr:row>
      <xdr:rowOff>6096</xdr:rowOff>
    </xdr:to>
    <xdr:cxnSp macro="">
      <xdr:nvCxnSpPr>
        <xdr:cNvPr id="84" name="直線コネクタ 83"/>
        <xdr:cNvCxnSpPr/>
      </xdr:nvCxnSpPr>
      <xdr:spPr>
        <a:xfrm>
          <a:off x="2917825" y="5602097"/>
          <a:ext cx="67056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38227</xdr:rowOff>
    </xdr:from>
    <xdr:to>
      <xdr:col>11</xdr:col>
      <xdr:colOff>187325</xdr:colOff>
      <xdr:row>28</xdr:row>
      <xdr:rowOff>139827</xdr:rowOff>
    </xdr:to>
    <xdr:sp macro="" textlink="">
      <xdr:nvSpPr>
        <xdr:cNvPr id="85" name="楕円 84"/>
        <xdr:cNvSpPr/>
      </xdr:nvSpPr>
      <xdr:spPr>
        <a:xfrm>
          <a:off x="2196465" y="5486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89027</xdr:rowOff>
    </xdr:from>
    <xdr:to>
      <xdr:col>15</xdr:col>
      <xdr:colOff>136525</xdr:colOff>
      <xdr:row>28</xdr:row>
      <xdr:rowOff>153797</xdr:rowOff>
    </xdr:to>
    <xdr:cxnSp macro="">
      <xdr:nvCxnSpPr>
        <xdr:cNvPr id="86" name="直線コネクタ 85"/>
        <xdr:cNvCxnSpPr/>
      </xdr:nvCxnSpPr>
      <xdr:spPr>
        <a:xfrm>
          <a:off x="2247265" y="5537327"/>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42545</xdr:rowOff>
    </xdr:from>
    <xdr:to>
      <xdr:col>7</xdr:col>
      <xdr:colOff>187325</xdr:colOff>
      <xdr:row>28</xdr:row>
      <xdr:rowOff>144145</xdr:rowOff>
    </xdr:to>
    <xdr:sp macro="" textlink="">
      <xdr:nvSpPr>
        <xdr:cNvPr id="87" name="楕円 86"/>
        <xdr:cNvSpPr/>
      </xdr:nvSpPr>
      <xdr:spPr>
        <a:xfrm>
          <a:off x="1525905" y="5490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89027</xdr:rowOff>
    </xdr:from>
    <xdr:to>
      <xdr:col>11</xdr:col>
      <xdr:colOff>136525</xdr:colOff>
      <xdr:row>28</xdr:row>
      <xdr:rowOff>93345</xdr:rowOff>
    </xdr:to>
    <xdr:cxnSp macro="">
      <xdr:nvCxnSpPr>
        <xdr:cNvPr id="88" name="直線コネクタ 87"/>
        <xdr:cNvCxnSpPr/>
      </xdr:nvCxnSpPr>
      <xdr:spPr>
        <a:xfrm flipV="1">
          <a:off x="1576705" y="5537327"/>
          <a:ext cx="67056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395989" y="574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2738129" y="57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067569" y="56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397009" y="527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73423</xdr:rowOff>
    </xdr:from>
    <xdr:ext cx="405111" cy="259045"/>
    <xdr:sp macro="" textlink="">
      <xdr:nvSpPr>
        <xdr:cNvPr id="93" name="n_1mainValue有形固定資産減価償却率"/>
        <xdr:cNvSpPr txBox="1"/>
      </xdr:nvSpPr>
      <xdr:spPr>
        <a:xfrm>
          <a:off x="3395989" y="53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49674</xdr:rowOff>
    </xdr:from>
    <xdr:ext cx="405111" cy="259045"/>
    <xdr:sp macro="" textlink="">
      <xdr:nvSpPr>
        <xdr:cNvPr id="94" name="n_2mainValue有形固定資産減価償却率"/>
        <xdr:cNvSpPr txBox="1"/>
      </xdr:nvSpPr>
      <xdr:spPr>
        <a:xfrm>
          <a:off x="2738129" y="533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156354</xdr:rowOff>
    </xdr:from>
    <xdr:ext cx="405111" cy="259045"/>
    <xdr:sp macro="" textlink="">
      <xdr:nvSpPr>
        <xdr:cNvPr id="95" name="n_3mainValue有形固定資産減価償却率"/>
        <xdr:cNvSpPr txBox="1"/>
      </xdr:nvSpPr>
      <xdr:spPr>
        <a:xfrm>
          <a:off x="2067569" y="5269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135272</xdr:rowOff>
    </xdr:from>
    <xdr:ext cx="405111" cy="259045"/>
    <xdr:sp macro="" textlink="">
      <xdr:nvSpPr>
        <xdr:cNvPr id="96" name="n_4mainValue有形固定資産減価償却率"/>
        <xdr:cNvSpPr txBox="1"/>
      </xdr:nvSpPr>
      <xdr:spPr>
        <a:xfrm>
          <a:off x="1397009"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債務償還比率は類似団体平均を上回っており、主な要因として当市は、収入のうち特に税収が乏しく財政基盤が脆弱である一方で、将来負担額のうち地方債残高が増加している。特に平成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７月豪雨災害における復興事業経費等のため財政調整基金等を大幅に取り崩し充当可能財源が大幅な減となった。今後も大型事業等の実施により地方債残高はますます増加の見込みで、今後債務償還比率は上昇することが予想される。このため、行財政改革を推進し、地方債を財源とする投資的経費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3027660" y="5341687"/>
          <a:ext cx="1269" cy="1254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3080365" y="66002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2963525" y="6596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3080365" y="51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2963525" y="5341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3080365" y="5670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3001625" y="5814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235900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168844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101788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0347325" y="5722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34121</xdr:rowOff>
    </xdr:from>
    <xdr:to>
      <xdr:col>76</xdr:col>
      <xdr:colOff>73025</xdr:colOff>
      <xdr:row>31</xdr:row>
      <xdr:rowOff>135721</xdr:rowOff>
    </xdr:to>
    <xdr:sp macro="" textlink="">
      <xdr:nvSpPr>
        <xdr:cNvPr id="143" name="楕円 142"/>
        <xdr:cNvSpPr/>
      </xdr:nvSpPr>
      <xdr:spPr>
        <a:xfrm>
          <a:off x="13001625" y="59853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12548</xdr:rowOff>
    </xdr:from>
    <xdr:ext cx="469744" cy="259045"/>
    <xdr:sp macro="" textlink="">
      <xdr:nvSpPr>
        <xdr:cNvPr id="144" name="債務償還比率該当値テキスト"/>
        <xdr:cNvSpPr txBox="1"/>
      </xdr:nvSpPr>
      <xdr:spPr>
        <a:xfrm>
          <a:off x="13080365" y="596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111294</xdr:rowOff>
    </xdr:from>
    <xdr:to>
      <xdr:col>72</xdr:col>
      <xdr:colOff>123825</xdr:colOff>
      <xdr:row>31</xdr:row>
      <xdr:rowOff>41444</xdr:rowOff>
    </xdr:to>
    <xdr:sp macro="" textlink="">
      <xdr:nvSpPr>
        <xdr:cNvPr id="145" name="楕円 144"/>
        <xdr:cNvSpPr/>
      </xdr:nvSpPr>
      <xdr:spPr>
        <a:xfrm>
          <a:off x="12359005" y="5894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162094</xdr:rowOff>
    </xdr:from>
    <xdr:to>
      <xdr:col>76</xdr:col>
      <xdr:colOff>22225</xdr:colOff>
      <xdr:row>31</xdr:row>
      <xdr:rowOff>84921</xdr:rowOff>
    </xdr:to>
    <xdr:cxnSp macro="">
      <xdr:nvCxnSpPr>
        <xdr:cNvPr id="146" name="直線コネクタ 145"/>
        <xdr:cNvCxnSpPr/>
      </xdr:nvCxnSpPr>
      <xdr:spPr>
        <a:xfrm>
          <a:off x="12409805" y="5945674"/>
          <a:ext cx="619760" cy="9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44571</xdr:rowOff>
    </xdr:from>
    <xdr:to>
      <xdr:col>68</xdr:col>
      <xdr:colOff>123825</xdr:colOff>
      <xdr:row>30</xdr:row>
      <xdr:rowOff>146171</xdr:rowOff>
    </xdr:to>
    <xdr:sp macro="" textlink="">
      <xdr:nvSpPr>
        <xdr:cNvPr id="147" name="楕円 146"/>
        <xdr:cNvSpPr/>
      </xdr:nvSpPr>
      <xdr:spPr>
        <a:xfrm>
          <a:off x="11688445" y="58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95371</xdr:rowOff>
    </xdr:from>
    <xdr:to>
      <xdr:col>72</xdr:col>
      <xdr:colOff>73025</xdr:colOff>
      <xdr:row>30</xdr:row>
      <xdr:rowOff>162094</xdr:rowOff>
    </xdr:to>
    <xdr:cxnSp macro="">
      <xdr:nvCxnSpPr>
        <xdr:cNvPr id="148" name="直線コネクタ 147"/>
        <xdr:cNvCxnSpPr/>
      </xdr:nvCxnSpPr>
      <xdr:spPr>
        <a:xfrm>
          <a:off x="11739245" y="5878951"/>
          <a:ext cx="67056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151559</xdr:rowOff>
    </xdr:from>
    <xdr:to>
      <xdr:col>64</xdr:col>
      <xdr:colOff>123825</xdr:colOff>
      <xdr:row>30</xdr:row>
      <xdr:rowOff>81709</xdr:rowOff>
    </xdr:to>
    <xdr:sp macro="" textlink="">
      <xdr:nvSpPr>
        <xdr:cNvPr id="149" name="楕円 148"/>
        <xdr:cNvSpPr/>
      </xdr:nvSpPr>
      <xdr:spPr>
        <a:xfrm>
          <a:off x="11017885" y="5767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30909</xdr:rowOff>
    </xdr:from>
    <xdr:to>
      <xdr:col>68</xdr:col>
      <xdr:colOff>73025</xdr:colOff>
      <xdr:row>30</xdr:row>
      <xdr:rowOff>95371</xdr:rowOff>
    </xdr:to>
    <xdr:cxnSp macro="">
      <xdr:nvCxnSpPr>
        <xdr:cNvPr id="150" name="直線コネクタ 149"/>
        <xdr:cNvCxnSpPr/>
      </xdr:nvCxnSpPr>
      <xdr:spPr>
        <a:xfrm>
          <a:off x="11068685" y="5814489"/>
          <a:ext cx="67056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62835</xdr:rowOff>
    </xdr:from>
    <xdr:to>
      <xdr:col>60</xdr:col>
      <xdr:colOff>123825</xdr:colOff>
      <xdr:row>29</xdr:row>
      <xdr:rowOff>164435</xdr:rowOff>
    </xdr:to>
    <xdr:sp macro="" textlink="">
      <xdr:nvSpPr>
        <xdr:cNvPr id="151" name="楕円 150"/>
        <xdr:cNvSpPr/>
      </xdr:nvSpPr>
      <xdr:spPr>
        <a:xfrm>
          <a:off x="10347325" y="56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113635</xdr:rowOff>
    </xdr:from>
    <xdr:to>
      <xdr:col>64</xdr:col>
      <xdr:colOff>73025</xdr:colOff>
      <xdr:row>30</xdr:row>
      <xdr:rowOff>30909</xdr:rowOff>
    </xdr:to>
    <xdr:cxnSp macro="">
      <xdr:nvCxnSpPr>
        <xdr:cNvPr id="152" name="直線コネクタ 151"/>
        <xdr:cNvCxnSpPr/>
      </xdr:nvCxnSpPr>
      <xdr:spPr>
        <a:xfrm>
          <a:off x="10398125" y="5729575"/>
          <a:ext cx="670560" cy="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2185092" y="55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1527232" y="55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0856672" y="55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0186112" y="581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32571</xdr:rowOff>
    </xdr:from>
    <xdr:ext cx="469744" cy="259045"/>
    <xdr:sp macro="" textlink="">
      <xdr:nvSpPr>
        <xdr:cNvPr id="157" name="n_1mainValue債務償還比率"/>
        <xdr:cNvSpPr txBox="1"/>
      </xdr:nvSpPr>
      <xdr:spPr>
        <a:xfrm>
          <a:off x="12185092" y="59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137298</xdr:rowOff>
    </xdr:from>
    <xdr:ext cx="469744" cy="259045"/>
    <xdr:sp macro="" textlink="">
      <xdr:nvSpPr>
        <xdr:cNvPr id="158" name="n_2mainValue債務償還比率"/>
        <xdr:cNvSpPr txBox="1"/>
      </xdr:nvSpPr>
      <xdr:spPr>
        <a:xfrm>
          <a:off x="11527232" y="59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72836</xdr:rowOff>
    </xdr:from>
    <xdr:ext cx="469744" cy="259045"/>
    <xdr:sp macro="" textlink="">
      <xdr:nvSpPr>
        <xdr:cNvPr id="159" name="n_3mainValue債務償還比率"/>
        <xdr:cNvSpPr txBox="1"/>
      </xdr:nvSpPr>
      <xdr:spPr>
        <a:xfrm>
          <a:off x="10856672" y="58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9512</xdr:rowOff>
    </xdr:from>
    <xdr:ext cx="469744" cy="259045"/>
    <xdr:sp macro="" textlink="">
      <xdr:nvSpPr>
        <xdr:cNvPr id="160" name="n_4mainValue債務償還比率"/>
        <xdr:cNvSpPr txBox="1"/>
      </xdr:nvSpPr>
      <xdr:spPr>
        <a:xfrm>
          <a:off x="10186112" y="545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37,248
36,950
514.34
33,540,102
31,709,449
1,341,364
15,153,395
40,179,360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086225" y="5700849"/>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124960" y="548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020820" y="5700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124960" y="648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51460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965200" y="6280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159294</xdr:rowOff>
    </xdr:from>
    <xdr:to>
      <xdr:col>24</xdr:col>
      <xdr:colOff>114300</xdr:colOff>
      <xdr:row>38</xdr:row>
      <xdr:rowOff>89444</xdr:rowOff>
    </xdr:to>
    <xdr:sp macro="" textlink="">
      <xdr:nvSpPr>
        <xdr:cNvPr id="74" name="楕円 73"/>
        <xdr:cNvSpPr/>
      </xdr:nvSpPr>
      <xdr:spPr>
        <a:xfrm>
          <a:off x="4036060" y="6361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10721</xdr:rowOff>
    </xdr:from>
    <xdr:ext cx="405111" cy="259045"/>
    <xdr:sp macro="" textlink="">
      <xdr:nvSpPr>
        <xdr:cNvPr id="75" name="【道路】&#10;有形固定資産減価償却率該当値テキスト"/>
        <xdr:cNvSpPr txBox="1"/>
      </xdr:nvSpPr>
      <xdr:spPr>
        <a:xfrm>
          <a:off x="4124960" y="62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6" name="楕円 75"/>
        <xdr:cNvSpPr/>
      </xdr:nvSpPr>
      <xdr:spPr>
        <a:xfrm>
          <a:off x="3312160" y="6339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38644</xdr:rowOff>
    </xdr:to>
    <xdr:cxnSp macro="">
      <xdr:nvCxnSpPr>
        <xdr:cNvPr id="77" name="直線コネクタ 76"/>
        <xdr:cNvCxnSpPr/>
      </xdr:nvCxnSpPr>
      <xdr:spPr>
        <a:xfrm>
          <a:off x="3355340" y="6386104"/>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51460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15784</xdr:rowOff>
    </xdr:to>
    <xdr:cxnSp macro="">
      <xdr:nvCxnSpPr>
        <xdr:cNvPr id="79" name="直線コネクタ 78"/>
        <xdr:cNvCxnSpPr/>
      </xdr:nvCxnSpPr>
      <xdr:spPr>
        <a:xfrm>
          <a:off x="2565400" y="6377940"/>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xdr:cNvSpPr/>
      </xdr:nvSpPr>
      <xdr:spPr>
        <a:xfrm>
          <a:off x="1739900" y="6326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7620</xdr:rowOff>
    </xdr:to>
    <xdr:cxnSp macro="">
      <xdr:nvCxnSpPr>
        <xdr:cNvPr id="81" name="直線コネクタ 80"/>
        <xdr:cNvCxnSpPr/>
      </xdr:nvCxnSpPr>
      <xdr:spPr>
        <a:xfrm>
          <a:off x="1790700" y="6373042"/>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121739</xdr:rowOff>
    </xdr:from>
    <xdr:to>
      <xdr:col>6</xdr:col>
      <xdr:colOff>38100</xdr:colOff>
      <xdr:row>38</xdr:row>
      <xdr:rowOff>51888</xdr:rowOff>
    </xdr:to>
    <xdr:sp macro="" textlink="">
      <xdr:nvSpPr>
        <xdr:cNvPr id="82" name="楕円 81"/>
        <xdr:cNvSpPr/>
      </xdr:nvSpPr>
      <xdr:spPr>
        <a:xfrm>
          <a:off x="965200" y="6324419"/>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xdr:rowOff>
    </xdr:from>
    <xdr:to>
      <xdr:col>10</xdr:col>
      <xdr:colOff>114300</xdr:colOff>
      <xdr:row>38</xdr:row>
      <xdr:rowOff>2722</xdr:rowOff>
    </xdr:to>
    <xdr:cxnSp macro="">
      <xdr:nvCxnSpPr>
        <xdr:cNvPr id="83" name="直線コネクタ 82"/>
        <xdr:cNvCxnSpPr/>
      </xdr:nvCxnSpPr>
      <xdr:spPr>
        <a:xfrm>
          <a:off x="1008380" y="6371408"/>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38570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836304" y="605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83111</xdr:rowOff>
    </xdr:from>
    <xdr:ext cx="405111" cy="259045"/>
    <xdr:sp macro="" textlink="">
      <xdr:nvSpPr>
        <xdr:cNvPr id="88" name="n_1mainValue【道路】&#10;有形固定資産減価償却率"/>
        <xdr:cNvSpPr txBox="1"/>
      </xdr:nvSpPr>
      <xdr:spPr>
        <a:xfrm>
          <a:off x="317056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9" name="n_2mainValue【道路】&#10;有形固定資産減価償却率"/>
        <xdr:cNvSpPr txBox="1"/>
      </xdr:nvSpPr>
      <xdr:spPr>
        <a:xfrm>
          <a:off x="238570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90" name="n_3mainValue【道路】&#10;有形固定資産減価償却率"/>
        <xdr:cNvSpPr txBox="1"/>
      </xdr:nvSpPr>
      <xdr:spPr>
        <a:xfrm>
          <a:off x="161100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43015</xdr:rowOff>
    </xdr:from>
    <xdr:ext cx="405111" cy="259045"/>
    <xdr:sp macro="" textlink="">
      <xdr:nvSpPr>
        <xdr:cNvPr id="91" name="n_4mainValue【道路】&#10;有形固定資産減価償却率"/>
        <xdr:cNvSpPr txBox="1"/>
      </xdr:nvSpPr>
      <xdr:spPr>
        <a:xfrm>
          <a:off x="836304" y="641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9219565" y="5647017"/>
          <a:ext cx="0" cy="134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9258300" y="69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9154160" y="6988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9258300" y="54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9154160" y="5647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9258300" y="670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9192260" y="672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8445500" y="67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7670800" y="67465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6873240" y="674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098540" y="676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144574</xdr:rowOff>
    </xdr:from>
    <xdr:to>
      <xdr:col>55</xdr:col>
      <xdr:colOff>50800</xdr:colOff>
      <xdr:row>40</xdr:row>
      <xdr:rowOff>74724</xdr:rowOff>
    </xdr:to>
    <xdr:sp macro="" textlink="">
      <xdr:nvSpPr>
        <xdr:cNvPr id="129" name="楕円 128"/>
        <xdr:cNvSpPr/>
      </xdr:nvSpPr>
      <xdr:spPr>
        <a:xfrm>
          <a:off x="9192260" y="6682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167451</xdr:rowOff>
    </xdr:from>
    <xdr:ext cx="534377" cy="259045"/>
    <xdr:sp macro="" textlink="">
      <xdr:nvSpPr>
        <xdr:cNvPr id="130" name="【道路】&#10;一人当たり延長該当値テキスト"/>
        <xdr:cNvSpPr txBox="1"/>
      </xdr:nvSpPr>
      <xdr:spPr>
        <a:xfrm>
          <a:off x="9258300" y="653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150572</xdr:rowOff>
    </xdr:from>
    <xdr:to>
      <xdr:col>50</xdr:col>
      <xdr:colOff>165100</xdr:colOff>
      <xdr:row>40</xdr:row>
      <xdr:rowOff>80722</xdr:rowOff>
    </xdr:to>
    <xdr:sp macro="" textlink="">
      <xdr:nvSpPr>
        <xdr:cNvPr id="131" name="楕円 130"/>
        <xdr:cNvSpPr/>
      </xdr:nvSpPr>
      <xdr:spPr>
        <a:xfrm>
          <a:off x="8445500" y="6688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23924</xdr:rowOff>
    </xdr:from>
    <xdr:to>
      <xdr:col>55</xdr:col>
      <xdr:colOff>0</xdr:colOff>
      <xdr:row>40</xdr:row>
      <xdr:rowOff>29922</xdr:rowOff>
    </xdr:to>
    <xdr:cxnSp macro="">
      <xdr:nvCxnSpPr>
        <xdr:cNvPr id="132" name="直線コネクタ 131"/>
        <xdr:cNvCxnSpPr/>
      </xdr:nvCxnSpPr>
      <xdr:spPr>
        <a:xfrm flipV="1">
          <a:off x="8496300" y="6729524"/>
          <a:ext cx="7239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157165</xdr:rowOff>
    </xdr:from>
    <xdr:to>
      <xdr:col>46</xdr:col>
      <xdr:colOff>38100</xdr:colOff>
      <xdr:row>40</xdr:row>
      <xdr:rowOff>87315</xdr:rowOff>
    </xdr:to>
    <xdr:sp macro="" textlink="">
      <xdr:nvSpPr>
        <xdr:cNvPr id="133" name="楕円 132"/>
        <xdr:cNvSpPr/>
      </xdr:nvSpPr>
      <xdr:spPr>
        <a:xfrm>
          <a:off x="7670800" y="6695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29922</xdr:rowOff>
    </xdr:from>
    <xdr:to>
      <xdr:col>50</xdr:col>
      <xdr:colOff>114300</xdr:colOff>
      <xdr:row>40</xdr:row>
      <xdr:rowOff>36515</xdr:rowOff>
    </xdr:to>
    <xdr:cxnSp macro="">
      <xdr:nvCxnSpPr>
        <xdr:cNvPr id="134" name="直線コネクタ 133"/>
        <xdr:cNvCxnSpPr/>
      </xdr:nvCxnSpPr>
      <xdr:spPr>
        <a:xfrm flipV="1">
          <a:off x="7713980" y="6735522"/>
          <a:ext cx="78232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163392</xdr:rowOff>
    </xdr:from>
    <xdr:to>
      <xdr:col>41</xdr:col>
      <xdr:colOff>101600</xdr:colOff>
      <xdr:row>40</xdr:row>
      <xdr:rowOff>93542</xdr:rowOff>
    </xdr:to>
    <xdr:sp macro="" textlink="">
      <xdr:nvSpPr>
        <xdr:cNvPr id="135" name="楕円 134"/>
        <xdr:cNvSpPr/>
      </xdr:nvSpPr>
      <xdr:spPr>
        <a:xfrm>
          <a:off x="6873240" y="6701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36515</xdr:rowOff>
    </xdr:from>
    <xdr:to>
      <xdr:col>45</xdr:col>
      <xdr:colOff>177800</xdr:colOff>
      <xdr:row>40</xdr:row>
      <xdr:rowOff>42742</xdr:rowOff>
    </xdr:to>
    <xdr:cxnSp macro="">
      <xdr:nvCxnSpPr>
        <xdr:cNvPr id="136" name="直線コネクタ 135"/>
        <xdr:cNvCxnSpPr/>
      </xdr:nvCxnSpPr>
      <xdr:spPr>
        <a:xfrm flipV="1">
          <a:off x="6924040" y="6742115"/>
          <a:ext cx="78994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67837</xdr:rowOff>
    </xdr:from>
    <xdr:to>
      <xdr:col>36</xdr:col>
      <xdr:colOff>165100</xdr:colOff>
      <xdr:row>38</xdr:row>
      <xdr:rowOff>169437</xdr:rowOff>
    </xdr:to>
    <xdr:sp macro="" textlink="">
      <xdr:nvSpPr>
        <xdr:cNvPr id="137" name="楕円 136"/>
        <xdr:cNvSpPr/>
      </xdr:nvSpPr>
      <xdr:spPr>
        <a:xfrm>
          <a:off x="6098540" y="64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118637</xdr:rowOff>
    </xdr:from>
    <xdr:to>
      <xdr:col>41</xdr:col>
      <xdr:colOff>50800</xdr:colOff>
      <xdr:row>40</xdr:row>
      <xdr:rowOff>42742</xdr:rowOff>
    </xdr:to>
    <xdr:cxnSp macro="">
      <xdr:nvCxnSpPr>
        <xdr:cNvPr id="138" name="直線コネクタ 137"/>
        <xdr:cNvCxnSpPr/>
      </xdr:nvCxnSpPr>
      <xdr:spPr>
        <a:xfrm>
          <a:off x="6149340" y="6488957"/>
          <a:ext cx="774700" cy="2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8239271" y="68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7477271" y="68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6702571" y="68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5905011" y="68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97249</xdr:rowOff>
    </xdr:from>
    <xdr:ext cx="534377" cy="259045"/>
    <xdr:sp macro="" textlink="">
      <xdr:nvSpPr>
        <xdr:cNvPr id="143" name="n_1mainValue【道路】&#10;一人当たり延長"/>
        <xdr:cNvSpPr txBox="1"/>
      </xdr:nvSpPr>
      <xdr:spPr>
        <a:xfrm>
          <a:off x="8239271" y="64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103842</xdr:rowOff>
    </xdr:from>
    <xdr:ext cx="534377" cy="259045"/>
    <xdr:sp macro="" textlink="">
      <xdr:nvSpPr>
        <xdr:cNvPr id="144" name="n_2mainValue【道路】&#10;一人当たり延長"/>
        <xdr:cNvSpPr txBox="1"/>
      </xdr:nvSpPr>
      <xdr:spPr>
        <a:xfrm>
          <a:off x="7477271" y="64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110069</xdr:rowOff>
    </xdr:from>
    <xdr:ext cx="534377" cy="259045"/>
    <xdr:sp macro="" textlink="">
      <xdr:nvSpPr>
        <xdr:cNvPr id="145" name="n_3mainValue【道路】&#10;一人当たり延長"/>
        <xdr:cNvSpPr txBox="1"/>
      </xdr:nvSpPr>
      <xdr:spPr>
        <a:xfrm>
          <a:off x="6702571" y="64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14514</xdr:rowOff>
    </xdr:from>
    <xdr:ext cx="534377" cy="259045"/>
    <xdr:sp macro="" textlink="">
      <xdr:nvSpPr>
        <xdr:cNvPr id="146" name="n_4mainValue【道路】&#10;一人当たり延長"/>
        <xdr:cNvSpPr txBox="1"/>
      </xdr:nvSpPr>
      <xdr:spPr>
        <a:xfrm>
          <a:off x="5905011" y="62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086225" y="938022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124960" y="9159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020820" y="938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124960" y="10245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036060" y="10394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312160" y="10367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5146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739900" y="1031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9652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67310</xdr:rowOff>
    </xdr:from>
    <xdr:to>
      <xdr:col>24</xdr:col>
      <xdr:colOff>114300</xdr:colOff>
      <xdr:row>62</xdr:row>
      <xdr:rowOff>168910</xdr:rowOff>
    </xdr:to>
    <xdr:sp macro="" textlink="">
      <xdr:nvSpPr>
        <xdr:cNvPr id="186" name="楕円 185"/>
        <xdr:cNvSpPr/>
      </xdr:nvSpPr>
      <xdr:spPr>
        <a:xfrm>
          <a:off x="403606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45737</xdr:rowOff>
    </xdr:from>
    <xdr:ext cx="405111" cy="259045"/>
    <xdr:sp macro="" textlink="">
      <xdr:nvSpPr>
        <xdr:cNvPr id="187" name="【橋りょう・トンネル】&#10;有形固定資産減価償却率該当値テキスト"/>
        <xdr:cNvSpPr txBox="1"/>
      </xdr:nvSpPr>
      <xdr:spPr>
        <a:xfrm>
          <a:off x="412496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88" name="楕円 187"/>
        <xdr:cNvSpPr/>
      </xdr:nvSpPr>
      <xdr:spPr>
        <a:xfrm>
          <a:off x="3312160" y="10432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118110</xdr:rowOff>
    </xdr:to>
    <xdr:cxnSp macro="">
      <xdr:nvCxnSpPr>
        <xdr:cNvPr id="189" name="直線コネクタ 188"/>
        <xdr:cNvCxnSpPr/>
      </xdr:nvCxnSpPr>
      <xdr:spPr>
        <a:xfrm>
          <a:off x="3355340" y="1048321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xdr:rowOff>
    </xdr:from>
    <xdr:to>
      <xdr:col>15</xdr:col>
      <xdr:colOff>101600</xdr:colOff>
      <xdr:row>62</xdr:row>
      <xdr:rowOff>117475</xdr:rowOff>
    </xdr:to>
    <xdr:sp macro="" textlink="">
      <xdr:nvSpPr>
        <xdr:cNvPr id="190" name="楕円 189"/>
        <xdr:cNvSpPr/>
      </xdr:nvSpPr>
      <xdr:spPr>
        <a:xfrm>
          <a:off x="25146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66675</xdr:rowOff>
    </xdr:from>
    <xdr:to>
      <xdr:col>19</xdr:col>
      <xdr:colOff>177800</xdr:colOff>
      <xdr:row>62</xdr:row>
      <xdr:rowOff>89535</xdr:rowOff>
    </xdr:to>
    <xdr:cxnSp macro="">
      <xdr:nvCxnSpPr>
        <xdr:cNvPr id="191" name="直線コネクタ 190"/>
        <xdr:cNvCxnSpPr/>
      </xdr:nvCxnSpPr>
      <xdr:spPr>
        <a:xfrm>
          <a:off x="2565400" y="1046035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21590</xdr:rowOff>
    </xdr:from>
    <xdr:to>
      <xdr:col>10</xdr:col>
      <xdr:colOff>165100</xdr:colOff>
      <xdr:row>62</xdr:row>
      <xdr:rowOff>123190</xdr:rowOff>
    </xdr:to>
    <xdr:sp macro="" textlink="">
      <xdr:nvSpPr>
        <xdr:cNvPr id="192" name="楕円 191"/>
        <xdr:cNvSpPr/>
      </xdr:nvSpPr>
      <xdr:spPr>
        <a:xfrm>
          <a:off x="17399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72390</xdr:rowOff>
    </xdr:to>
    <xdr:cxnSp macro="">
      <xdr:nvCxnSpPr>
        <xdr:cNvPr id="193" name="直線コネクタ 192"/>
        <xdr:cNvCxnSpPr/>
      </xdr:nvCxnSpPr>
      <xdr:spPr>
        <a:xfrm flipV="1">
          <a:off x="1790700" y="1046035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2540</xdr:rowOff>
    </xdr:from>
    <xdr:to>
      <xdr:col>6</xdr:col>
      <xdr:colOff>38100</xdr:colOff>
      <xdr:row>62</xdr:row>
      <xdr:rowOff>104140</xdr:rowOff>
    </xdr:to>
    <xdr:sp macro="" textlink="">
      <xdr:nvSpPr>
        <xdr:cNvPr id="194" name="楕円 193"/>
        <xdr:cNvSpPr/>
      </xdr:nvSpPr>
      <xdr:spPr>
        <a:xfrm>
          <a:off x="965200" y="1039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53340</xdr:rowOff>
    </xdr:from>
    <xdr:to>
      <xdr:col>10</xdr:col>
      <xdr:colOff>114300</xdr:colOff>
      <xdr:row>62</xdr:row>
      <xdr:rowOff>72390</xdr:rowOff>
    </xdr:to>
    <xdr:cxnSp macro="">
      <xdr:nvCxnSpPr>
        <xdr:cNvPr id="195" name="直線コネクタ 194"/>
        <xdr:cNvCxnSpPr/>
      </xdr:nvCxnSpPr>
      <xdr:spPr>
        <a:xfrm>
          <a:off x="1008380" y="1044702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17056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38570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61100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83630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200" name="n_1mainValue【橋りょう・トンネル】&#10;有形固定資産減価償却率"/>
        <xdr:cNvSpPr txBox="1"/>
      </xdr:nvSpPr>
      <xdr:spPr>
        <a:xfrm>
          <a:off x="317056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108602</xdr:rowOff>
    </xdr:from>
    <xdr:ext cx="405111" cy="259045"/>
    <xdr:sp macro="" textlink="">
      <xdr:nvSpPr>
        <xdr:cNvPr id="201" name="n_2mainValue【橋りょう・トンネル】&#10;有形固定資産減価償却率"/>
        <xdr:cNvSpPr txBox="1"/>
      </xdr:nvSpPr>
      <xdr:spPr>
        <a:xfrm>
          <a:off x="238570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114317</xdr:rowOff>
    </xdr:from>
    <xdr:ext cx="405111" cy="259045"/>
    <xdr:sp macro="" textlink="">
      <xdr:nvSpPr>
        <xdr:cNvPr id="202" name="n_3mainValue【橋りょう・トンネル】&#10;有形固定資産減価償却率"/>
        <xdr:cNvSpPr txBox="1"/>
      </xdr:nvSpPr>
      <xdr:spPr>
        <a:xfrm>
          <a:off x="161100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3" name="n_4mainValue【橋りょう・トンネル】&#10;有形固定資産減価償却率"/>
        <xdr:cNvSpPr txBox="1"/>
      </xdr:nvSpPr>
      <xdr:spPr>
        <a:xfrm>
          <a:off x="83630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9219565" y="9272905"/>
          <a:ext cx="0" cy="1458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9258300" y="107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9154160" y="10731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9258300" y="9055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9154160" y="927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9258300" y="102100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9192260" y="10354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8445500" y="10354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7670800" y="1036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687324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0985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21248</xdr:rowOff>
    </xdr:from>
    <xdr:to>
      <xdr:col>55</xdr:col>
      <xdr:colOff>50800</xdr:colOff>
      <xdr:row>63</xdr:row>
      <xdr:rowOff>122848</xdr:rowOff>
    </xdr:to>
    <xdr:sp macro="" textlink="">
      <xdr:nvSpPr>
        <xdr:cNvPr id="241" name="楕円 240"/>
        <xdr:cNvSpPr/>
      </xdr:nvSpPr>
      <xdr:spPr>
        <a:xfrm>
          <a:off x="9192260" y="105825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107625</xdr:rowOff>
    </xdr:from>
    <xdr:ext cx="599010" cy="259045"/>
    <xdr:sp macro="" textlink="">
      <xdr:nvSpPr>
        <xdr:cNvPr id="242" name="【橋りょう・トンネル】&#10;一人当たり有形固定資産（償却資産）額該当値テキスト"/>
        <xdr:cNvSpPr txBox="1"/>
      </xdr:nvSpPr>
      <xdr:spPr>
        <a:xfrm>
          <a:off x="9258300" y="1050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23258</xdr:rowOff>
    </xdr:from>
    <xdr:to>
      <xdr:col>50</xdr:col>
      <xdr:colOff>165100</xdr:colOff>
      <xdr:row>63</xdr:row>
      <xdr:rowOff>124858</xdr:rowOff>
    </xdr:to>
    <xdr:sp macro="" textlink="">
      <xdr:nvSpPr>
        <xdr:cNvPr id="243" name="楕円 242"/>
        <xdr:cNvSpPr/>
      </xdr:nvSpPr>
      <xdr:spPr>
        <a:xfrm>
          <a:off x="8445500" y="105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72048</xdr:rowOff>
    </xdr:from>
    <xdr:to>
      <xdr:col>55</xdr:col>
      <xdr:colOff>0</xdr:colOff>
      <xdr:row>63</xdr:row>
      <xdr:rowOff>74058</xdr:rowOff>
    </xdr:to>
    <xdr:cxnSp macro="">
      <xdr:nvCxnSpPr>
        <xdr:cNvPr id="244" name="直線コネクタ 243"/>
        <xdr:cNvCxnSpPr/>
      </xdr:nvCxnSpPr>
      <xdr:spPr>
        <a:xfrm flipV="1">
          <a:off x="8496300" y="10633368"/>
          <a:ext cx="7239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25977</xdr:rowOff>
    </xdr:from>
    <xdr:to>
      <xdr:col>46</xdr:col>
      <xdr:colOff>38100</xdr:colOff>
      <xdr:row>63</xdr:row>
      <xdr:rowOff>127577</xdr:rowOff>
    </xdr:to>
    <xdr:sp macro="" textlink="">
      <xdr:nvSpPr>
        <xdr:cNvPr id="245" name="楕円 244"/>
        <xdr:cNvSpPr/>
      </xdr:nvSpPr>
      <xdr:spPr>
        <a:xfrm>
          <a:off x="7670800" y="10587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74058</xdr:rowOff>
    </xdr:from>
    <xdr:to>
      <xdr:col>50</xdr:col>
      <xdr:colOff>114300</xdr:colOff>
      <xdr:row>63</xdr:row>
      <xdr:rowOff>76777</xdr:rowOff>
    </xdr:to>
    <xdr:cxnSp macro="">
      <xdr:nvCxnSpPr>
        <xdr:cNvPr id="246" name="直線コネクタ 245"/>
        <xdr:cNvCxnSpPr/>
      </xdr:nvCxnSpPr>
      <xdr:spPr>
        <a:xfrm flipV="1">
          <a:off x="7713980" y="10635378"/>
          <a:ext cx="78232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30605</xdr:rowOff>
    </xdr:from>
    <xdr:to>
      <xdr:col>41</xdr:col>
      <xdr:colOff>101600</xdr:colOff>
      <xdr:row>63</xdr:row>
      <xdr:rowOff>132205</xdr:rowOff>
    </xdr:to>
    <xdr:sp macro="" textlink="">
      <xdr:nvSpPr>
        <xdr:cNvPr id="247" name="楕円 246"/>
        <xdr:cNvSpPr/>
      </xdr:nvSpPr>
      <xdr:spPr>
        <a:xfrm>
          <a:off x="6873240" y="105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76777</xdr:rowOff>
    </xdr:from>
    <xdr:to>
      <xdr:col>45</xdr:col>
      <xdr:colOff>177800</xdr:colOff>
      <xdr:row>63</xdr:row>
      <xdr:rowOff>81405</xdr:rowOff>
    </xdr:to>
    <xdr:cxnSp macro="">
      <xdr:nvCxnSpPr>
        <xdr:cNvPr id="248" name="直線コネクタ 247"/>
        <xdr:cNvCxnSpPr/>
      </xdr:nvCxnSpPr>
      <xdr:spPr>
        <a:xfrm flipV="1">
          <a:off x="6924040" y="10638097"/>
          <a:ext cx="78994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32748</xdr:rowOff>
    </xdr:from>
    <xdr:to>
      <xdr:col>36</xdr:col>
      <xdr:colOff>165100</xdr:colOff>
      <xdr:row>63</xdr:row>
      <xdr:rowOff>134348</xdr:rowOff>
    </xdr:to>
    <xdr:sp macro="" textlink="">
      <xdr:nvSpPr>
        <xdr:cNvPr id="249" name="楕円 248"/>
        <xdr:cNvSpPr/>
      </xdr:nvSpPr>
      <xdr:spPr>
        <a:xfrm>
          <a:off x="6098540" y="105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81405</xdr:rowOff>
    </xdr:from>
    <xdr:to>
      <xdr:col>41</xdr:col>
      <xdr:colOff>50800</xdr:colOff>
      <xdr:row>63</xdr:row>
      <xdr:rowOff>83548</xdr:rowOff>
    </xdr:to>
    <xdr:cxnSp macro="">
      <xdr:nvCxnSpPr>
        <xdr:cNvPr id="250" name="直線コネクタ 249"/>
        <xdr:cNvCxnSpPr/>
      </xdr:nvCxnSpPr>
      <xdr:spPr>
        <a:xfrm flipV="1">
          <a:off x="6149340" y="10642725"/>
          <a:ext cx="7747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8214575" y="10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7444955" y="10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667025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587269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115985</xdr:rowOff>
    </xdr:from>
    <xdr:ext cx="599010" cy="259045"/>
    <xdr:sp macro="" textlink="">
      <xdr:nvSpPr>
        <xdr:cNvPr id="255" name="n_1mainValue【橋りょう・トンネル】&#10;一人当たり有形固定資産（償却資産）額"/>
        <xdr:cNvSpPr txBox="1"/>
      </xdr:nvSpPr>
      <xdr:spPr>
        <a:xfrm>
          <a:off x="8214575" y="106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118704</xdr:rowOff>
    </xdr:from>
    <xdr:ext cx="599010" cy="259045"/>
    <xdr:sp macro="" textlink="">
      <xdr:nvSpPr>
        <xdr:cNvPr id="256" name="n_2mainValue【橋りょう・トンネル】&#10;一人当たり有形固定資産（償却資産）額"/>
        <xdr:cNvSpPr txBox="1"/>
      </xdr:nvSpPr>
      <xdr:spPr>
        <a:xfrm>
          <a:off x="7444955" y="106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123332</xdr:rowOff>
    </xdr:from>
    <xdr:ext cx="534377" cy="259045"/>
    <xdr:sp macro="" textlink="">
      <xdr:nvSpPr>
        <xdr:cNvPr id="257" name="n_3mainValue【橋りょう・トンネル】&#10;一人当たり有形固定資産（償却資産）額"/>
        <xdr:cNvSpPr txBox="1"/>
      </xdr:nvSpPr>
      <xdr:spPr>
        <a:xfrm>
          <a:off x="6702571" y="106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125475</xdr:rowOff>
    </xdr:from>
    <xdr:ext cx="534377" cy="259045"/>
    <xdr:sp macro="" textlink="">
      <xdr:nvSpPr>
        <xdr:cNvPr id="258" name="n_4mainValue【橋りょう・トンネル】&#10;一人当たり有形固定資産（償却資産）額"/>
        <xdr:cNvSpPr txBox="1"/>
      </xdr:nvSpPr>
      <xdr:spPr>
        <a:xfrm>
          <a:off x="5905011" y="106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086225" y="1324546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124960" y="1373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036060" y="13876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312160" y="138537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51460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96520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299" name="楕円 298"/>
        <xdr:cNvSpPr/>
      </xdr:nvSpPr>
      <xdr:spPr>
        <a:xfrm>
          <a:off x="4036060" y="13998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00" name="【公営住宅】&#10;有形固定資産減価償却率該当値テキスト"/>
        <xdr:cNvSpPr txBox="1"/>
      </xdr:nvSpPr>
      <xdr:spPr>
        <a:xfrm>
          <a:off x="412496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301" name="楕円 300"/>
        <xdr:cNvSpPr/>
      </xdr:nvSpPr>
      <xdr:spPr>
        <a:xfrm>
          <a:off x="3312160" y="139738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135255</xdr:rowOff>
    </xdr:to>
    <xdr:cxnSp macro="">
      <xdr:nvCxnSpPr>
        <xdr:cNvPr id="302" name="直線コネクタ 301"/>
        <xdr:cNvCxnSpPr/>
      </xdr:nvCxnSpPr>
      <xdr:spPr>
        <a:xfrm>
          <a:off x="3355340" y="14024609"/>
          <a:ext cx="7315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42545</xdr:rowOff>
    </xdr:from>
    <xdr:to>
      <xdr:col>15</xdr:col>
      <xdr:colOff>101600</xdr:colOff>
      <xdr:row>83</xdr:row>
      <xdr:rowOff>144145</xdr:rowOff>
    </xdr:to>
    <xdr:sp macro="" textlink="">
      <xdr:nvSpPr>
        <xdr:cNvPr id="303" name="楕円 302"/>
        <xdr:cNvSpPr/>
      </xdr:nvSpPr>
      <xdr:spPr>
        <a:xfrm>
          <a:off x="25146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93345</xdr:rowOff>
    </xdr:from>
    <xdr:to>
      <xdr:col>19</xdr:col>
      <xdr:colOff>177800</xdr:colOff>
      <xdr:row>83</xdr:row>
      <xdr:rowOff>110489</xdr:rowOff>
    </xdr:to>
    <xdr:cxnSp macro="">
      <xdr:nvCxnSpPr>
        <xdr:cNvPr id="304" name="直線コネクタ 303"/>
        <xdr:cNvCxnSpPr/>
      </xdr:nvCxnSpPr>
      <xdr:spPr>
        <a:xfrm>
          <a:off x="2565400" y="14007465"/>
          <a:ext cx="78994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53975</xdr:rowOff>
    </xdr:from>
    <xdr:to>
      <xdr:col>10</xdr:col>
      <xdr:colOff>165100</xdr:colOff>
      <xdr:row>83</xdr:row>
      <xdr:rowOff>155575</xdr:rowOff>
    </xdr:to>
    <xdr:sp macro="" textlink="">
      <xdr:nvSpPr>
        <xdr:cNvPr id="305" name="楕円 304"/>
        <xdr:cNvSpPr/>
      </xdr:nvSpPr>
      <xdr:spPr>
        <a:xfrm>
          <a:off x="17399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104775</xdr:rowOff>
    </xdr:to>
    <xdr:cxnSp macro="">
      <xdr:nvCxnSpPr>
        <xdr:cNvPr id="306" name="直線コネクタ 305"/>
        <xdr:cNvCxnSpPr/>
      </xdr:nvCxnSpPr>
      <xdr:spPr>
        <a:xfrm flipV="1">
          <a:off x="1790700" y="1400746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23495</xdr:rowOff>
    </xdr:from>
    <xdr:to>
      <xdr:col>6</xdr:col>
      <xdr:colOff>38100</xdr:colOff>
      <xdr:row>83</xdr:row>
      <xdr:rowOff>125095</xdr:rowOff>
    </xdr:to>
    <xdr:sp macro="" textlink="">
      <xdr:nvSpPr>
        <xdr:cNvPr id="307" name="楕円 306"/>
        <xdr:cNvSpPr/>
      </xdr:nvSpPr>
      <xdr:spPr>
        <a:xfrm>
          <a:off x="965200" y="139376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74295</xdr:rowOff>
    </xdr:from>
    <xdr:to>
      <xdr:col>10</xdr:col>
      <xdr:colOff>114300</xdr:colOff>
      <xdr:row>83</xdr:row>
      <xdr:rowOff>104775</xdr:rowOff>
    </xdr:to>
    <xdr:cxnSp macro="">
      <xdr:nvCxnSpPr>
        <xdr:cNvPr id="308" name="直線コネクタ 307"/>
        <xdr:cNvCxnSpPr/>
      </xdr:nvCxnSpPr>
      <xdr:spPr>
        <a:xfrm>
          <a:off x="1008380" y="1398841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17056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38570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6110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83630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313" name="n_1mainValue【公営住宅】&#10;有形固定資産減価償却率"/>
        <xdr:cNvSpPr txBox="1"/>
      </xdr:nvSpPr>
      <xdr:spPr>
        <a:xfrm>
          <a:off x="3170564" y="140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314" name="n_2mainValue【公営住宅】&#10;有形固定資産減価償却率"/>
        <xdr:cNvSpPr txBox="1"/>
      </xdr:nvSpPr>
      <xdr:spPr>
        <a:xfrm>
          <a:off x="2385704" y="140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146702</xdr:rowOff>
    </xdr:from>
    <xdr:ext cx="405111" cy="259045"/>
    <xdr:sp macro="" textlink="">
      <xdr:nvSpPr>
        <xdr:cNvPr id="315" name="n_3mainValue【公営住宅】&#10;有形固定資産減価償却率"/>
        <xdr:cNvSpPr txBox="1"/>
      </xdr:nvSpPr>
      <xdr:spPr>
        <a:xfrm>
          <a:off x="161100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116222</xdr:rowOff>
    </xdr:from>
    <xdr:ext cx="405111" cy="259045"/>
    <xdr:sp macro="" textlink="">
      <xdr:nvSpPr>
        <xdr:cNvPr id="316" name="n_4mainValue【公営住宅】&#10;有形固定資産減価償却率"/>
        <xdr:cNvSpPr txBox="1"/>
      </xdr:nvSpPr>
      <xdr:spPr>
        <a:xfrm>
          <a:off x="836304"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9219565" y="13379090"/>
          <a:ext cx="0" cy="107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9258300" y="144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9154160" y="14450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9258300" y="131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9154160" y="13379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9258300" y="1432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844550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7670800" y="143534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68732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098540" y="14357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83632</xdr:rowOff>
    </xdr:from>
    <xdr:to>
      <xdr:col>55</xdr:col>
      <xdr:colOff>50800</xdr:colOff>
      <xdr:row>86</xdr:row>
      <xdr:rowOff>13782</xdr:rowOff>
    </xdr:to>
    <xdr:sp macro="" textlink="">
      <xdr:nvSpPr>
        <xdr:cNvPr id="354" name="楕円 353"/>
        <xdr:cNvSpPr/>
      </xdr:nvSpPr>
      <xdr:spPr>
        <a:xfrm>
          <a:off x="9192260" y="14333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43009</xdr:rowOff>
    </xdr:from>
    <xdr:ext cx="469744" cy="259045"/>
    <xdr:sp macro="" textlink="">
      <xdr:nvSpPr>
        <xdr:cNvPr id="355" name="【公営住宅】&#10;一人当たり面積該当値テキスト"/>
        <xdr:cNvSpPr txBox="1"/>
      </xdr:nvSpPr>
      <xdr:spPr>
        <a:xfrm>
          <a:off x="9258300" y="141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84866</xdr:rowOff>
    </xdr:from>
    <xdr:to>
      <xdr:col>50</xdr:col>
      <xdr:colOff>165100</xdr:colOff>
      <xdr:row>86</xdr:row>
      <xdr:rowOff>15016</xdr:rowOff>
    </xdr:to>
    <xdr:sp macro="" textlink="">
      <xdr:nvSpPr>
        <xdr:cNvPr id="356" name="楕円 355"/>
        <xdr:cNvSpPr/>
      </xdr:nvSpPr>
      <xdr:spPr>
        <a:xfrm>
          <a:off x="8445500" y="14334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134432</xdr:rowOff>
    </xdr:from>
    <xdr:to>
      <xdr:col>55</xdr:col>
      <xdr:colOff>0</xdr:colOff>
      <xdr:row>85</xdr:row>
      <xdr:rowOff>135666</xdr:rowOff>
    </xdr:to>
    <xdr:cxnSp macro="">
      <xdr:nvCxnSpPr>
        <xdr:cNvPr id="357" name="直線コネクタ 356"/>
        <xdr:cNvCxnSpPr/>
      </xdr:nvCxnSpPr>
      <xdr:spPr>
        <a:xfrm flipV="1">
          <a:off x="8496300" y="14383832"/>
          <a:ext cx="7239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87655</xdr:rowOff>
    </xdr:from>
    <xdr:to>
      <xdr:col>46</xdr:col>
      <xdr:colOff>38100</xdr:colOff>
      <xdr:row>86</xdr:row>
      <xdr:rowOff>17805</xdr:rowOff>
    </xdr:to>
    <xdr:sp macro="" textlink="">
      <xdr:nvSpPr>
        <xdr:cNvPr id="358" name="楕円 357"/>
        <xdr:cNvSpPr/>
      </xdr:nvSpPr>
      <xdr:spPr>
        <a:xfrm>
          <a:off x="7670800" y="14337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135666</xdr:rowOff>
    </xdr:from>
    <xdr:to>
      <xdr:col>50</xdr:col>
      <xdr:colOff>114300</xdr:colOff>
      <xdr:row>85</xdr:row>
      <xdr:rowOff>138455</xdr:rowOff>
    </xdr:to>
    <xdr:cxnSp macro="">
      <xdr:nvCxnSpPr>
        <xdr:cNvPr id="359" name="直線コネクタ 358"/>
        <xdr:cNvCxnSpPr/>
      </xdr:nvCxnSpPr>
      <xdr:spPr>
        <a:xfrm flipV="1">
          <a:off x="7713980" y="14385066"/>
          <a:ext cx="78232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89302</xdr:rowOff>
    </xdr:from>
    <xdr:to>
      <xdr:col>41</xdr:col>
      <xdr:colOff>101600</xdr:colOff>
      <xdr:row>86</xdr:row>
      <xdr:rowOff>19452</xdr:rowOff>
    </xdr:to>
    <xdr:sp macro="" textlink="">
      <xdr:nvSpPr>
        <xdr:cNvPr id="360" name="楕円 359"/>
        <xdr:cNvSpPr/>
      </xdr:nvSpPr>
      <xdr:spPr>
        <a:xfrm>
          <a:off x="6873240" y="14338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138455</xdr:rowOff>
    </xdr:from>
    <xdr:to>
      <xdr:col>45</xdr:col>
      <xdr:colOff>177800</xdr:colOff>
      <xdr:row>85</xdr:row>
      <xdr:rowOff>140102</xdr:rowOff>
    </xdr:to>
    <xdr:cxnSp macro="">
      <xdr:nvCxnSpPr>
        <xdr:cNvPr id="361" name="直線コネクタ 360"/>
        <xdr:cNvCxnSpPr/>
      </xdr:nvCxnSpPr>
      <xdr:spPr>
        <a:xfrm flipV="1">
          <a:off x="6924040" y="14387855"/>
          <a:ext cx="78994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89804</xdr:rowOff>
    </xdr:from>
    <xdr:to>
      <xdr:col>36</xdr:col>
      <xdr:colOff>165100</xdr:colOff>
      <xdr:row>86</xdr:row>
      <xdr:rowOff>19954</xdr:rowOff>
    </xdr:to>
    <xdr:sp macro="" textlink="">
      <xdr:nvSpPr>
        <xdr:cNvPr id="362" name="楕円 361"/>
        <xdr:cNvSpPr/>
      </xdr:nvSpPr>
      <xdr:spPr>
        <a:xfrm>
          <a:off x="6098540" y="14339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140102</xdr:rowOff>
    </xdr:from>
    <xdr:to>
      <xdr:col>41</xdr:col>
      <xdr:colOff>50800</xdr:colOff>
      <xdr:row>85</xdr:row>
      <xdr:rowOff>140604</xdr:rowOff>
    </xdr:to>
    <xdr:cxnSp macro="">
      <xdr:nvCxnSpPr>
        <xdr:cNvPr id="363" name="直線コネクタ 362"/>
        <xdr:cNvCxnSpPr/>
      </xdr:nvCxnSpPr>
      <xdr:spPr>
        <a:xfrm flipV="1">
          <a:off x="6149340" y="14389502"/>
          <a:ext cx="7747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8271587" y="144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7509587" y="1444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6712027" y="1444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5937327" y="1444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31543</xdr:rowOff>
    </xdr:from>
    <xdr:ext cx="469744" cy="259045"/>
    <xdr:sp macro="" textlink="">
      <xdr:nvSpPr>
        <xdr:cNvPr id="368" name="n_1mainValue【公営住宅】&#10;一人当たり面積"/>
        <xdr:cNvSpPr txBox="1"/>
      </xdr:nvSpPr>
      <xdr:spPr>
        <a:xfrm>
          <a:off x="8271587" y="1411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34332</xdr:rowOff>
    </xdr:from>
    <xdr:ext cx="469744" cy="259045"/>
    <xdr:sp macro="" textlink="">
      <xdr:nvSpPr>
        <xdr:cNvPr id="369" name="n_2mainValue【公営住宅】&#10;一人当たり面積"/>
        <xdr:cNvSpPr txBox="1"/>
      </xdr:nvSpPr>
      <xdr:spPr>
        <a:xfrm>
          <a:off x="7509587" y="1411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35979</xdr:rowOff>
    </xdr:from>
    <xdr:ext cx="469744" cy="259045"/>
    <xdr:sp macro="" textlink="">
      <xdr:nvSpPr>
        <xdr:cNvPr id="370" name="n_3mainValue【公営住宅】&#10;一人当たり面積"/>
        <xdr:cNvSpPr txBox="1"/>
      </xdr:nvSpPr>
      <xdr:spPr>
        <a:xfrm>
          <a:off x="6712027" y="141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36481</xdr:rowOff>
    </xdr:from>
    <xdr:ext cx="469744" cy="259045"/>
    <xdr:sp macro="" textlink="">
      <xdr:nvSpPr>
        <xdr:cNvPr id="371" name="n_4mainValue【公営住宅】&#10;一人当たり面積"/>
        <xdr:cNvSpPr txBox="1"/>
      </xdr:nvSpPr>
      <xdr:spPr>
        <a:xfrm>
          <a:off x="5937327" y="141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086225" y="1678305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12496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02082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xdr:cNvSpPr txBox="1"/>
      </xdr:nvSpPr>
      <xdr:spPr>
        <a:xfrm>
          <a:off x="4124960" y="1750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03606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312160" y="17530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51460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7399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965200" y="17497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3" name="楕円 412"/>
        <xdr:cNvSpPr/>
      </xdr:nvSpPr>
      <xdr:spPr>
        <a:xfrm>
          <a:off x="4036060" y="174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58075</xdr:rowOff>
    </xdr:from>
    <xdr:ext cx="405111" cy="259045"/>
    <xdr:sp macro="" textlink="">
      <xdr:nvSpPr>
        <xdr:cNvPr id="414" name="【港湾・漁港】&#10;有形固定資産減価償却率該当値テキスト"/>
        <xdr:cNvSpPr txBox="1"/>
      </xdr:nvSpPr>
      <xdr:spPr>
        <a:xfrm>
          <a:off x="4124960" y="1732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17236</xdr:rowOff>
    </xdr:from>
    <xdr:to>
      <xdr:col>20</xdr:col>
      <xdr:colOff>38100</xdr:colOff>
      <xdr:row>104</xdr:row>
      <xdr:rowOff>118836</xdr:rowOff>
    </xdr:to>
    <xdr:sp macro="" textlink="">
      <xdr:nvSpPr>
        <xdr:cNvPr id="415" name="楕円 414"/>
        <xdr:cNvSpPr/>
      </xdr:nvSpPr>
      <xdr:spPr>
        <a:xfrm>
          <a:off x="3312160" y="17451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68036</xdr:rowOff>
    </xdr:from>
    <xdr:to>
      <xdr:col>24</xdr:col>
      <xdr:colOff>63500</xdr:colOff>
      <xdr:row>104</xdr:row>
      <xdr:rowOff>85998</xdr:rowOff>
    </xdr:to>
    <xdr:cxnSp macro="">
      <xdr:nvCxnSpPr>
        <xdr:cNvPr id="416" name="直線コネクタ 415"/>
        <xdr:cNvCxnSpPr/>
      </xdr:nvCxnSpPr>
      <xdr:spPr>
        <a:xfrm>
          <a:off x="3355340" y="17502596"/>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417" name="楕円 416"/>
        <xdr:cNvSpPr/>
      </xdr:nvSpPr>
      <xdr:spPr>
        <a:xfrm>
          <a:off x="2514600" y="17429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68036</xdr:rowOff>
    </xdr:to>
    <xdr:cxnSp macro="">
      <xdr:nvCxnSpPr>
        <xdr:cNvPr id="418" name="直線コネクタ 417"/>
        <xdr:cNvCxnSpPr/>
      </xdr:nvCxnSpPr>
      <xdr:spPr>
        <a:xfrm>
          <a:off x="2565400" y="17476471"/>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19" name="楕円 418"/>
        <xdr:cNvSpPr/>
      </xdr:nvSpPr>
      <xdr:spPr>
        <a:xfrm>
          <a:off x="1739900" y="17408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20682</xdr:rowOff>
    </xdr:from>
    <xdr:to>
      <xdr:col>15</xdr:col>
      <xdr:colOff>50800</xdr:colOff>
      <xdr:row>104</xdr:row>
      <xdr:rowOff>41911</xdr:rowOff>
    </xdr:to>
    <xdr:cxnSp macro="">
      <xdr:nvCxnSpPr>
        <xdr:cNvPr id="420" name="直線コネクタ 419"/>
        <xdr:cNvCxnSpPr/>
      </xdr:nvCxnSpPr>
      <xdr:spPr>
        <a:xfrm>
          <a:off x="1790700" y="17455242"/>
          <a:ext cx="7747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115207</xdr:rowOff>
    </xdr:from>
    <xdr:to>
      <xdr:col>6</xdr:col>
      <xdr:colOff>38100</xdr:colOff>
      <xdr:row>104</xdr:row>
      <xdr:rowOff>45357</xdr:rowOff>
    </xdr:to>
    <xdr:sp macro="" textlink="">
      <xdr:nvSpPr>
        <xdr:cNvPr id="421" name="楕円 420"/>
        <xdr:cNvSpPr/>
      </xdr:nvSpPr>
      <xdr:spPr>
        <a:xfrm>
          <a:off x="965200" y="173821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166007</xdr:rowOff>
    </xdr:from>
    <xdr:to>
      <xdr:col>10</xdr:col>
      <xdr:colOff>114300</xdr:colOff>
      <xdr:row>104</xdr:row>
      <xdr:rowOff>20682</xdr:rowOff>
    </xdr:to>
    <xdr:cxnSp macro="">
      <xdr:nvCxnSpPr>
        <xdr:cNvPr id="422" name="直線コネクタ 421"/>
        <xdr:cNvCxnSpPr/>
      </xdr:nvCxnSpPr>
      <xdr:spPr>
        <a:xfrm>
          <a:off x="1008380" y="17432927"/>
          <a:ext cx="7823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xdr:cNvSpPr txBox="1"/>
      </xdr:nvSpPr>
      <xdr:spPr>
        <a:xfrm>
          <a:off x="317056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xdr:cNvSpPr txBox="1"/>
      </xdr:nvSpPr>
      <xdr:spPr>
        <a:xfrm>
          <a:off x="238570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xdr:cNvSpPr txBox="1"/>
      </xdr:nvSpPr>
      <xdr:spPr>
        <a:xfrm>
          <a:off x="161100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xdr:cNvSpPr txBox="1"/>
      </xdr:nvSpPr>
      <xdr:spPr>
        <a:xfrm>
          <a:off x="836304" y="1759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135363</xdr:rowOff>
    </xdr:from>
    <xdr:ext cx="405111" cy="259045"/>
    <xdr:sp macro="" textlink="">
      <xdr:nvSpPr>
        <xdr:cNvPr id="427" name="n_1mainValue【港湾・漁港】&#10;有形固定資産減価償却率"/>
        <xdr:cNvSpPr txBox="1"/>
      </xdr:nvSpPr>
      <xdr:spPr>
        <a:xfrm>
          <a:off x="317056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428" name="n_2mainValue【港湾・漁港】&#10;有形固定資産減価償却率"/>
        <xdr:cNvSpPr txBox="1"/>
      </xdr:nvSpPr>
      <xdr:spPr>
        <a:xfrm>
          <a:off x="238570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9" name="n_3mainValue【港湾・漁港】&#10;有形固定資産減価償却率"/>
        <xdr:cNvSpPr txBox="1"/>
      </xdr:nvSpPr>
      <xdr:spPr>
        <a:xfrm>
          <a:off x="16110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61884</xdr:rowOff>
    </xdr:from>
    <xdr:ext cx="405111" cy="259045"/>
    <xdr:sp macro="" textlink="">
      <xdr:nvSpPr>
        <xdr:cNvPr id="430" name="n_4mainValue【港湾・漁港】&#10;有形固定資産減価償却率"/>
        <xdr:cNvSpPr txBox="1"/>
      </xdr:nvSpPr>
      <xdr:spPr>
        <a:xfrm>
          <a:off x="83630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9219565" y="16896493"/>
          <a:ext cx="0" cy="1284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9258300" y="18185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9154160" y="18181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9258300" y="16675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9154160" y="16896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xdr:cNvSpPr txBox="1"/>
      </xdr:nvSpPr>
      <xdr:spPr>
        <a:xfrm>
          <a:off x="9258300" y="178327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9192260" y="17977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8445500" y="1797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7670800" y="17988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6873240" y="1798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098540" y="1802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48092</xdr:rowOff>
    </xdr:from>
    <xdr:to>
      <xdr:col>55</xdr:col>
      <xdr:colOff>50800</xdr:colOff>
      <xdr:row>107</xdr:row>
      <xdr:rowOff>149692</xdr:rowOff>
    </xdr:to>
    <xdr:sp macro="" textlink="">
      <xdr:nvSpPr>
        <xdr:cNvPr id="468" name="楕円 467"/>
        <xdr:cNvSpPr/>
      </xdr:nvSpPr>
      <xdr:spPr>
        <a:xfrm>
          <a:off x="9192260" y="1798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26519</xdr:rowOff>
    </xdr:from>
    <xdr:ext cx="599010" cy="259045"/>
    <xdr:sp macro="" textlink="">
      <xdr:nvSpPr>
        <xdr:cNvPr id="469" name="【港湾・漁港】&#10;一人当たり有形固定資産（償却資産）額該当値テキスト"/>
        <xdr:cNvSpPr txBox="1"/>
      </xdr:nvSpPr>
      <xdr:spPr>
        <a:xfrm>
          <a:off x="9258300" y="179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53273</xdr:rowOff>
    </xdr:from>
    <xdr:to>
      <xdr:col>50</xdr:col>
      <xdr:colOff>165100</xdr:colOff>
      <xdr:row>107</xdr:row>
      <xdr:rowOff>154873</xdr:rowOff>
    </xdr:to>
    <xdr:sp macro="" textlink="">
      <xdr:nvSpPr>
        <xdr:cNvPr id="470" name="楕円 469"/>
        <xdr:cNvSpPr/>
      </xdr:nvSpPr>
      <xdr:spPr>
        <a:xfrm>
          <a:off x="8445500" y="179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98892</xdr:rowOff>
    </xdr:from>
    <xdr:to>
      <xdr:col>55</xdr:col>
      <xdr:colOff>0</xdr:colOff>
      <xdr:row>107</xdr:row>
      <xdr:rowOff>104073</xdr:rowOff>
    </xdr:to>
    <xdr:cxnSp macro="">
      <xdr:nvCxnSpPr>
        <xdr:cNvPr id="471" name="直線コネクタ 470"/>
        <xdr:cNvCxnSpPr/>
      </xdr:nvCxnSpPr>
      <xdr:spPr>
        <a:xfrm flipV="1">
          <a:off x="8496300" y="18036372"/>
          <a:ext cx="7239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57604</xdr:rowOff>
    </xdr:from>
    <xdr:to>
      <xdr:col>46</xdr:col>
      <xdr:colOff>38100</xdr:colOff>
      <xdr:row>107</xdr:row>
      <xdr:rowOff>159204</xdr:rowOff>
    </xdr:to>
    <xdr:sp macro="" textlink="">
      <xdr:nvSpPr>
        <xdr:cNvPr id="472" name="楕円 471"/>
        <xdr:cNvSpPr/>
      </xdr:nvSpPr>
      <xdr:spPr>
        <a:xfrm>
          <a:off x="7670800" y="179950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104073</xdr:rowOff>
    </xdr:from>
    <xdr:to>
      <xdr:col>50</xdr:col>
      <xdr:colOff>114300</xdr:colOff>
      <xdr:row>107</xdr:row>
      <xdr:rowOff>108404</xdr:rowOff>
    </xdr:to>
    <xdr:cxnSp macro="">
      <xdr:nvCxnSpPr>
        <xdr:cNvPr id="473" name="直線コネクタ 472"/>
        <xdr:cNvCxnSpPr/>
      </xdr:nvCxnSpPr>
      <xdr:spPr>
        <a:xfrm flipV="1">
          <a:off x="7713980" y="18041553"/>
          <a:ext cx="78232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62063</xdr:rowOff>
    </xdr:from>
    <xdr:to>
      <xdr:col>41</xdr:col>
      <xdr:colOff>101600</xdr:colOff>
      <xdr:row>107</xdr:row>
      <xdr:rowOff>163663</xdr:rowOff>
    </xdr:to>
    <xdr:sp macro="" textlink="">
      <xdr:nvSpPr>
        <xdr:cNvPr id="474" name="楕円 473"/>
        <xdr:cNvSpPr/>
      </xdr:nvSpPr>
      <xdr:spPr>
        <a:xfrm>
          <a:off x="6873240" y="17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108404</xdr:rowOff>
    </xdr:from>
    <xdr:to>
      <xdr:col>45</xdr:col>
      <xdr:colOff>177800</xdr:colOff>
      <xdr:row>107</xdr:row>
      <xdr:rowOff>112863</xdr:rowOff>
    </xdr:to>
    <xdr:cxnSp macro="">
      <xdr:nvCxnSpPr>
        <xdr:cNvPr id="475" name="直線コネクタ 474"/>
        <xdr:cNvCxnSpPr/>
      </xdr:nvCxnSpPr>
      <xdr:spPr>
        <a:xfrm flipV="1">
          <a:off x="6924040" y="18045884"/>
          <a:ext cx="78994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65246</xdr:rowOff>
    </xdr:from>
    <xdr:to>
      <xdr:col>36</xdr:col>
      <xdr:colOff>165100</xdr:colOff>
      <xdr:row>107</xdr:row>
      <xdr:rowOff>166846</xdr:rowOff>
    </xdr:to>
    <xdr:sp macro="" textlink="">
      <xdr:nvSpPr>
        <xdr:cNvPr id="476" name="楕円 475"/>
        <xdr:cNvSpPr/>
      </xdr:nvSpPr>
      <xdr:spPr>
        <a:xfrm>
          <a:off x="6098540" y="180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112863</xdr:rowOff>
    </xdr:from>
    <xdr:to>
      <xdr:col>41</xdr:col>
      <xdr:colOff>50800</xdr:colOff>
      <xdr:row>107</xdr:row>
      <xdr:rowOff>116046</xdr:rowOff>
    </xdr:to>
    <xdr:cxnSp macro="">
      <xdr:nvCxnSpPr>
        <xdr:cNvPr id="477" name="直線コネクタ 476"/>
        <xdr:cNvCxnSpPr/>
      </xdr:nvCxnSpPr>
      <xdr:spPr>
        <a:xfrm flipV="1">
          <a:off x="6149340" y="18050343"/>
          <a:ext cx="7747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xdr:cNvSpPr txBox="1"/>
      </xdr:nvSpPr>
      <xdr:spPr>
        <a:xfrm>
          <a:off x="8214575" y="1775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xdr:cNvSpPr txBox="1"/>
      </xdr:nvSpPr>
      <xdr:spPr>
        <a:xfrm>
          <a:off x="7444955" y="1777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xdr:cNvSpPr txBox="1"/>
      </xdr:nvSpPr>
      <xdr:spPr>
        <a:xfrm>
          <a:off x="6670255" y="177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xdr:cNvSpPr txBox="1"/>
      </xdr:nvSpPr>
      <xdr:spPr>
        <a:xfrm>
          <a:off x="5872695" y="181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146000</xdr:rowOff>
    </xdr:from>
    <xdr:ext cx="599010" cy="259045"/>
    <xdr:sp macro="" textlink="">
      <xdr:nvSpPr>
        <xdr:cNvPr id="482" name="n_1mainValue【港湾・漁港】&#10;一人当たり有形固定資産（償却資産）額"/>
        <xdr:cNvSpPr txBox="1"/>
      </xdr:nvSpPr>
      <xdr:spPr>
        <a:xfrm>
          <a:off x="8214575" y="180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150331</xdr:rowOff>
    </xdr:from>
    <xdr:ext cx="599010" cy="259045"/>
    <xdr:sp macro="" textlink="">
      <xdr:nvSpPr>
        <xdr:cNvPr id="483" name="n_2mainValue【港湾・漁港】&#10;一人当たり有形固定資産（償却資産）額"/>
        <xdr:cNvSpPr txBox="1"/>
      </xdr:nvSpPr>
      <xdr:spPr>
        <a:xfrm>
          <a:off x="7444955" y="1808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154790</xdr:rowOff>
    </xdr:from>
    <xdr:ext cx="599010" cy="259045"/>
    <xdr:sp macro="" textlink="">
      <xdr:nvSpPr>
        <xdr:cNvPr id="484" name="n_3mainValue【港湾・漁港】&#10;一人当たり有形固定資産（償却資産）額"/>
        <xdr:cNvSpPr txBox="1"/>
      </xdr:nvSpPr>
      <xdr:spPr>
        <a:xfrm>
          <a:off x="6670255" y="1809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11923</xdr:rowOff>
    </xdr:from>
    <xdr:ext cx="599010" cy="259045"/>
    <xdr:sp macro="" textlink="">
      <xdr:nvSpPr>
        <xdr:cNvPr id="485" name="n_4mainValue【港湾・漁港】&#10;一人当たり有形固定資産（償却資産）額"/>
        <xdr:cNvSpPr txBox="1"/>
      </xdr:nvSpPr>
      <xdr:spPr>
        <a:xfrm>
          <a:off x="5872695" y="1778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4375764" y="553783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4414500" y="532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4287500" y="55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xdr:cNvSpPr txBox="1"/>
      </xdr:nvSpPr>
      <xdr:spPr>
        <a:xfrm>
          <a:off x="144145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35788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123188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526" name="楕円 525"/>
        <xdr:cNvSpPr/>
      </xdr:nvSpPr>
      <xdr:spPr>
        <a:xfrm>
          <a:off x="14325600" y="6281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57167</xdr:rowOff>
    </xdr:from>
    <xdr:ext cx="405111" cy="259045"/>
    <xdr:sp macro="" textlink="">
      <xdr:nvSpPr>
        <xdr:cNvPr id="527" name="【認定こども園・幼稚園・保育所】&#10;有形固定資産減価償却率該当値テキスト"/>
        <xdr:cNvSpPr txBox="1"/>
      </xdr:nvSpPr>
      <xdr:spPr>
        <a:xfrm>
          <a:off x="14414500"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528" name="楕円 527"/>
        <xdr:cNvSpPr/>
      </xdr:nvSpPr>
      <xdr:spPr>
        <a:xfrm>
          <a:off x="1357884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129540</xdr:rowOff>
    </xdr:to>
    <xdr:cxnSp macro="">
      <xdr:nvCxnSpPr>
        <xdr:cNvPr id="529" name="直線コネクタ 528"/>
        <xdr:cNvCxnSpPr/>
      </xdr:nvCxnSpPr>
      <xdr:spPr>
        <a:xfrm>
          <a:off x="13629640" y="625602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30" name="楕円 529"/>
        <xdr:cNvSpPr/>
      </xdr:nvSpPr>
      <xdr:spPr>
        <a:xfrm>
          <a:off x="12804140" y="631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167640</xdr:rowOff>
    </xdr:to>
    <xdr:cxnSp macro="">
      <xdr:nvCxnSpPr>
        <xdr:cNvPr id="531" name="直線コネクタ 530"/>
        <xdr:cNvCxnSpPr/>
      </xdr:nvCxnSpPr>
      <xdr:spPr>
        <a:xfrm flipV="1">
          <a:off x="12854940" y="6256020"/>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27305</xdr:rowOff>
    </xdr:from>
    <xdr:to>
      <xdr:col>72</xdr:col>
      <xdr:colOff>38100</xdr:colOff>
      <xdr:row>38</xdr:row>
      <xdr:rowOff>128905</xdr:rowOff>
    </xdr:to>
    <xdr:sp macro="" textlink="">
      <xdr:nvSpPr>
        <xdr:cNvPr id="532" name="楕円 531"/>
        <xdr:cNvSpPr/>
      </xdr:nvSpPr>
      <xdr:spPr>
        <a:xfrm>
          <a:off x="12029440" y="639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78105</xdr:rowOff>
    </xdr:to>
    <xdr:cxnSp macro="">
      <xdr:nvCxnSpPr>
        <xdr:cNvPr id="533" name="直線コネクタ 532"/>
        <xdr:cNvCxnSpPr/>
      </xdr:nvCxnSpPr>
      <xdr:spPr>
        <a:xfrm flipV="1">
          <a:off x="12072620" y="6370320"/>
          <a:ext cx="78232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xdr:rowOff>
    </xdr:from>
    <xdr:to>
      <xdr:col>67</xdr:col>
      <xdr:colOff>101600</xdr:colOff>
      <xdr:row>38</xdr:row>
      <xdr:rowOff>102235</xdr:rowOff>
    </xdr:to>
    <xdr:sp macro="" textlink="">
      <xdr:nvSpPr>
        <xdr:cNvPr id="534" name="楕円 533"/>
        <xdr:cNvSpPr/>
      </xdr:nvSpPr>
      <xdr:spPr>
        <a:xfrm>
          <a:off x="1123188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51435</xdr:rowOff>
    </xdr:from>
    <xdr:to>
      <xdr:col>71</xdr:col>
      <xdr:colOff>177800</xdr:colOff>
      <xdr:row>38</xdr:row>
      <xdr:rowOff>78105</xdr:rowOff>
    </xdr:to>
    <xdr:cxnSp macro="">
      <xdr:nvCxnSpPr>
        <xdr:cNvPr id="535" name="直線コネクタ 534"/>
        <xdr:cNvCxnSpPr/>
      </xdr:nvCxnSpPr>
      <xdr:spPr>
        <a:xfrm>
          <a:off x="11282680" y="642175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6" name="n_1aveValue【認定こども園・幼稚園・保育所】&#10;有形固定資産減価償却率"/>
        <xdr:cNvSpPr txBox="1"/>
      </xdr:nvSpPr>
      <xdr:spPr>
        <a:xfrm>
          <a:off x="134372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xdr:cNvSpPr txBox="1"/>
      </xdr:nvSpPr>
      <xdr:spPr>
        <a:xfrm>
          <a:off x="126752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xdr:cNvSpPr txBox="1"/>
      </xdr:nvSpPr>
      <xdr:spPr>
        <a:xfrm>
          <a:off x="119005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xdr:cNvSpPr txBox="1"/>
      </xdr:nvSpPr>
      <xdr:spPr>
        <a:xfrm>
          <a:off x="1110298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540" name="n_1mainValue【認定こども園・幼稚園・保育所】&#10;有形固定資産減価償却率"/>
        <xdr:cNvSpPr txBox="1"/>
      </xdr:nvSpPr>
      <xdr:spPr>
        <a:xfrm>
          <a:off x="134372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541" name="n_2main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542" name="n_3mainValue【認定こども園・幼稚園・保育所】&#10;有形固定資産減価償却率"/>
        <xdr:cNvSpPr txBox="1"/>
      </xdr:nvSpPr>
      <xdr:spPr>
        <a:xfrm>
          <a:off x="119005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93362</xdr:rowOff>
    </xdr:from>
    <xdr:ext cx="405111" cy="259045"/>
    <xdr:sp macro="" textlink="">
      <xdr:nvSpPr>
        <xdr:cNvPr id="543" name="n_4mainValue【認定こども園・幼稚園・保育所】&#10;有形固定資産減価償却率"/>
        <xdr:cNvSpPr txBox="1"/>
      </xdr:nvSpPr>
      <xdr:spPr>
        <a:xfrm>
          <a:off x="1110298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19509104" y="5743956"/>
          <a:ext cx="0"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0" name="【認定こども園・幼稚園・保育所】&#10;一人当たり面積平均値テキスト"/>
        <xdr:cNvSpPr txBox="1"/>
      </xdr:nvSpPr>
      <xdr:spPr>
        <a:xfrm>
          <a:off x="19547840" y="6409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1945894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1793748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71627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638808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41402</xdr:rowOff>
    </xdr:from>
    <xdr:to>
      <xdr:col>116</xdr:col>
      <xdr:colOff>114300</xdr:colOff>
      <xdr:row>39</xdr:row>
      <xdr:rowOff>143002</xdr:rowOff>
    </xdr:to>
    <xdr:sp macro="" textlink="">
      <xdr:nvSpPr>
        <xdr:cNvPr id="581" name="楕円 580"/>
        <xdr:cNvSpPr/>
      </xdr:nvSpPr>
      <xdr:spPr>
        <a:xfrm>
          <a:off x="1945894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19829</xdr:rowOff>
    </xdr:from>
    <xdr:ext cx="469744" cy="259045"/>
    <xdr:sp macro="" textlink="">
      <xdr:nvSpPr>
        <xdr:cNvPr id="582" name="【認定こども園・幼稚園・保育所】&#10;一人当たり面積該当値テキスト"/>
        <xdr:cNvSpPr txBox="1"/>
      </xdr:nvSpPr>
      <xdr:spPr>
        <a:xfrm>
          <a:off x="19547840" y="65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141986</xdr:rowOff>
    </xdr:from>
    <xdr:to>
      <xdr:col>112</xdr:col>
      <xdr:colOff>38100</xdr:colOff>
      <xdr:row>39</xdr:row>
      <xdr:rowOff>72136</xdr:rowOff>
    </xdr:to>
    <xdr:sp macro="" textlink="">
      <xdr:nvSpPr>
        <xdr:cNvPr id="583" name="楕円 582"/>
        <xdr:cNvSpPr/>
      </xdr:nvSpPr>
      <xdr:spPr>
        <a:xfrm>
          <a:off x="18735040" y="6512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21336</xdr:rowOff>
    </xdr:from>
    <xdr:to>
      <xdr:col>116</xdr:col>
      <xdr:colOff>63500</xdr:colOff>
      <xdr:row>39</xdr:row>
      <xdr:rowOff>92202</xdr:rowOff>
    </xdr:to>
    <xdr:cxnSp macro="">
      <xdr:nvCxnSpPr>
        <xdr:cNvPr id="584" name="直線コネクタ 583"/>
        <xdr:cNvCxnSpPr/>
      </xdr:nvCxnSpPr>
      <xdr:spPr>
        <a:xfrm>
          <a:off x="18778220" y="6559296"/>
          <a:ext cx="73152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103124</xdr:rowOff>
    </xdr:from>
    <xdr:to>
      <xdr:col>107</xdr:col>
      <xdr:colOff>101600</xdr:colOff>
      <xdr:row>39</xdr:row>
      <xdr:rowOff>33274</xdr:rowOff>
    </xdr:to>
    <xdr:sp macro="" textlink="">
      <xdr:nvSpPr>
        <xdr:cNvPr id="585" name="楕円 584"/>
        <xdr:cNvSpPr/>
      </xdr:nvSpPr>
      <xdr:spPr>
        <a:xfrm>
          <a:off x="17937480" y="6473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153924</xdr:rowOff>
    </xdr:from>
    <xdr:to>
      <xdr:col>111</xdr:col>
      <xdr:colOff>177800</xdr:colOff>
      <xdr:row>39</xdr:row>
      <xdr:rowOff>21336</xdr:rowOff>
    </xdr:to>
    <xdr:cxnSp macro="">
      <xdr:nvCxnSpPr>
        <xdr:cNvPr id="586" name="直線コネクタ 585"/>
        <xdr:cNvCxnSpPr/>
      </xdr:nvCxnSpPr>
      <xdr:spPr>
        <a:xfrm>
          <a:off x="17988280" y="6524244"/>
          <a:ext cx="78994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169418</xdr:rowOff>
    </xdr:from>
    <xdr:to>
      <xdr:col>102</xdr:col>
      <xdr:colOff>165100</xdr:colOff>
      <xdr:row>39</xdr:row>
      <xdr:rowOff>99568</xdr:rowOff>
    </xdr:to>
    <xdr:sp macro="" textlink="">
      <xdr:nvSpPr>
        <xdr:cNvPr id="587" name="楕円 586"/>
        <xdr:cNvSpPr/>
      </xdr:nvSpPr>
      <xdr:spPr>
        <a:xfrm>
          <a:off x="17162780" y="6539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153924</xdr:rowOff>
    </xdr:from>
    <xdr:to>
      <xdr:col>107</xdr:col>
      <xdr:colOff>50800</xdr:colOff>
      <xdr:row>39</xdr:row>
      <xdr:rowOff>48768</xdr:rowOff>
    </xdr:to>
    <xdr:cxnSp macro="">
      <xdr:nvCxnSpPr>
        <xdr:cNvPr id="588" name="直線コネクタ 587"/>
        <xdr:cNvCxnSpPr/>
      </xdr:nvCxnSpPr>
      <xdr:spPr>
        <a:xfrm flipV="1">
          <a:off x="17213580" y="6524244"/>
          <a:ext cx="7747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xdr:rowOff>
    </xdr:from>
    <xdr:to>
      <xdr:col>98</xdr:col>
      <xdr:colOff>38100</xdr:colOff>
      <xdr:row>39</xdr:row>
      <xdr:rowOff>106426</xdr:rowOff>
    </xdr:to>
    <xdr:sp macro="" textlink="">
      <xdr:nvSpPr>
        <xdr:cNvPr id="589" name="楕円 588"/>
        <xdr:cNvSpPr/>
      </xdr:nvSpPr>
      <xdr:spPr>
        <a:xfrm>
          <a:off x="16388080" y="6542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48768</xdr:rowOff>
    </xdr:from>
    <xdr:to>
      <xdr:col>102</xdr:col>
      <xdr:colOff>114300</xdr:colOff>
      <xdr:row>39</xdr:row>
      <xdr:rowOff>55626</xdr:rowOff>
    </xdr:to>
    <xdr:cxnSp macro="">
      <xdr:nvCxnSpPr>
        <xdr:cNvPr id="590" name="直線コネクタ 589"/>
        <xdr:cNvCxnSpPr/>
      </xdr:nvCxnSpPr>
      <xdr:spPr>
        <a:xfrm flipV="1">
          <a:off x="16431260" y="6586728"/>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xdr:cNvSpPr txBox="1"/>
      </xdr:nvSpPr>
      <xdr:spPr>
        <a:xfrm>
          <a:off x="18561127" y="66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xdr:cNvSpPr txBox="1"/>
      </xdr:nvSpPr>
      <xdr:spPr>
        <a:xfrm>
          <a:off x="1777626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xdr:cNvSpPr txBox="1"/>
      </xdr:nvSpPr>
      <xdr:spPr>
        <a:xfrm>
          <a:off x="1700156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xdr:cNvSpPr txBox="1"/>
      </xdr:nvSpPr>
      <xdr:spPr>
        <a:xfrm>
          <a:off x="162268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88663</xdr:rowOff>
    </xdr:from>
    <xdr:ext cx="469744" cy="259045"/>
    <xdr:sp macro="" textlink="">
      <xdr:nvSpPr>
        <xdr:cNvPr id="595" name="n_1mainValue【認定こども園・幼稚園・保育所】&#10;一人当たり面積"/>
        <xdr:cNvSpPr txBox="1"/>
      </xdr:nvSpPr>
      <xdr:spPr>
        <a:xfrm>
          <a:off x="18561127"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49801</xdr:rowOff>
    </xdr:from>
    <xdr:ext cx="469744" cy="259045"/>
    <xdr:sp macro="" textlink="">
      <xdr:nvSpPr>
        <xdr:cNvPr id="596" name="n_2mainValue【認定こども園・幼稚園・保育所】&#10;一人当たり面積"/>
        <xdr:cNvSpPr txBox="1"/>
      </xdr:nvSpPr>
      <xdr:spPr>
        <a:xfrm>
          <a:off x="1777626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116095</xdr:rowOff>
    </xdr:from>
    <xdr:ext cx="469744" cy="259045"/>
    <xdr:sp macro="" textlink="">
      <xdr:nvSpPr>
        <xdr:cNvPr id="597" name="n_3mainValue【認定こども園・幼稚園・保育所】&#10;一人当たり面積"/>
        <xdr:cNvSpPr txBox="1"/>
      </xdr:nvSpPr>
      <xdr:spPr>
        <a:xfrm>
          <a:off x="17001567"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122953</xdr:rowOff>
    </xdr:from>
    <xdr:ext cx="469744" cy="259045"/>
    <xdr:sp macro="" textlink="">
      <xdr:nvSpPr>
        <xdr:cNvPr id="598" name="n_4mainValue【認定こども園・幼稚園・保育所】&#10;一人当たり面積"/>
        <xdr:cNvSpPr txBox="1"/>
      </xdr:nvSpPr>
      <xdr:spPr>
        <a:xfrm>
          <a:off x="162268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4375764" y="952690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44145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428750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4414500"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428750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xdr:cNvSpPr txBox="1"/>
      </xdr:nvSpPr>
      <xdr:spPr>
        <a:xfrm>
          <a:off x="144145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280414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202944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1231880" y="997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639" name="楕円 638"/>
        <xdr:cNvSpPr/>
      </xdr:nvSpPr>
      <xdr:spPr>
        <a:xfrm>
          <a:off x="14325600" y="100971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640" name="【学校施設】&#10;有形固定資産減価償却率該当値テキスト"/>
        <xdr:cNvSpPr txBox="1"/>
      </xdr:nvSpPr>
      <xdr:spPr>
        <a:xfrm>
          <a:off x="1441450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641" name="楕円 640"/>
        <xdr:cNvSpPr/>
      </xdr:nvSpPr>
      <xdr:spPr>
        <a:xfrm>
          <a:off x="1357884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116205</xdr:rowOff>
    </xdr:to>
    <xdr:cxnSp macro="">
      <xdr:nvCxnSpPr>
        <xdr:cNvPr id="642" name="直線コネクタ 641"/>
        <xdr:cNvCxnSpPr/>
      </xdr:nvCxnSpPr>
      <xdr:spPr>
        <a:xfrm flipV="1">
          <a:off x="13629640" y="1014793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643" name="楕円 642"/>
        <xdr:cNvSpPr/>
      </xdr:nvSpPr>
      <xdr:spPr>
        <a:xfrm>
          <a:off x="1280414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116205</xdr:rowOff>
    </xdr:to>
    <xdr:cxnSp macro="">
      <xdr:nvCxnSpPr>
        <xdr:cNvPr id="644" name="直線コネクタ 643"/>
        <xdr:cNvCxnSpPr/>
      </xdr:nvCxnSpPr>
      <xdr:spPr>
        <a:xfrm>
          <a:off x="12854940" y="1014984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168275</xdr:rowOff>
    </xdr:from>
    <xdr:to>
      <xdr:col>72</xdr:col>
      <xdr:colOff>38100</xdr:colOff>
      <xdr:row>60</xdr:row>
      <xdr:rowOff>98425</xdr:rowOff>
    </xdr:to>
    <xdr:sp macro="" textlink="">
      <xdr:nvSpPr>
        <xdr:cNvPr id="645" name="楕円 644"/>
        <xdr:cNvSpPr/>
      </xdr:nvSpPr>
      <xdr:spPr>
        <a:xfrm>
          <a:off x="12029440" y="10059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47625</xdr:rowOff>
    </xdr:from>
    <xdr:to>
      <xdr:col>76</xdr:col>
      <xdr:colOff>114300</xdr:colOff>
      <xdr:row>60</xdr:row>
      <xdr:rowOff>91440</xdr:rowOff>
    </xdr:to>
    <xdr:cxnSp macro="">
      <xdr:nvCxnSpPr>
        <xdr:cNvPr id="646" name="直線コネクタ 645"/>
        <xdr:cNvCxnSpPr/>
      </xdr:nvCxnSpPr>
      <xdr:spPr>
        <a:xfrm>
          <a:off x="12072620" y="1010602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647" name="楕円 646"/>
        <xdr:cNvSpPr/>
      </xdr:nvSpPr>
      <xdr:spPr>
        <a:xfrm>
          <a:off x="11231880" y="10051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40005</xdr:rowOff>
    </xdr:from>
    <xdr:to>
      <xdr:col>71</xdr:col>
      <xdr:colOff>177800</xdr:colOff>
      <xdr:row>60</xdr:row>
      <xdr:rowOff>47625</xdr:rowOff>
    </xdr:to>
    <xdr:cxnSp macro="">
      <xdr:nvCxnSpPr>
        <xdr:cNvPr id="648" name="直線コネクタ 647"/>
        <xdr:cNvCxnSpPr/>
      </xdr:nvCxnSpPr>
      <xdr:spPr>
        <a:xfrm>
          <a:off x="11282680" y="1009840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xdr:cNvSpPr txBox="1"/>
      </xdr:nvSpPr>
      <xdr:spPr>
        <a:xfrm>
          <a:off x="126752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xdr:cNvSpPr txBox="1"/>
      </xdr:nvSpPr>
      <xdr:spPr>
        <a:xfrm>
          <a:off x="119005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2" name="n_4aveValue【学校施設】&#10;有形固定資産減価償却率"/>
        <xdr:cNvSpPr txBox="1"/>
      </xdr:nvSpPr>
      <xdr:spPr>
        <a:xfrm>
          <a:off x="1110298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158132</xdr:rowOff>
    </xdr:from>
    <xdr:ext cx="405111" cy="259045"/>
    <xdr:sp macro="" textlink="">
      <xdr:nvSpPr>
        <xdr:cNvPr id="653" name="n_1mainValue【学校施設】&#10;有形固定資産減価償却率"/>
        <xdr:cNvSpPr txBox="1"/>
      </xdr:nvSpPr>
      <xdr:spPr>
        <a:xfrm>
          <a:off x="134372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54" name="n_2mainValue【学校施設】&#10;有形固定資産減価償却率"/>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89552</xdr:rowOff>
    </xdr:from>
    <xdr:ext cx="405111" cy="259045"/>
    <xdr:sp macro="" textlink="">
      <xdr:nvSpPr>
        <xdr:cNvPr id="655" name="n_3mainValue【学校施設】&#10;有形固定資産減価償却率"/>
        <xdr:cNvSpPr txBox="1"/>
      </xdr:nvSpPr>
      <xdr:spPr>
        <a:xfrm>
          <a:off x="119005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81932</xdr:rowOff>
    </xdr:from>
    <xdr:ext cx="405111" cy="259045"/>
    <xdr:sp macro="" textlink="">
      <xdr:nvSpPr>
        <xdr:cNvPr id="656" name="n_4mainValue【学校施設】&#10;有形固定資産減価償却率"/>
        <xdr:cNvSpPr txBox="1"/>
      </xdr:nvSpPr>
      <xdr:spPr>
        <a:xfrm>
          <a:off x="1110298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19509104" y="9466326"/>
          <a:ext cx="0" cy="109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19547840" y="1056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19443700" y="10563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19547840" y="92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1944370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5" name="【学校施設】&#10;一人当たり面積平均値テキスト"/>
        <xdr:cNvSpPr txBox="1"/>
      </xdr:nvSpPr>
      <xdr:spPr>
        <a:xfrm>
          <a:off x="19547840" y="1018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19458940" y="10329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18735040" y="103322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17937480" y="1031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7162780" y="10333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6388080" y="1032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134747</xdr:rowOff>
    </xdr:from>
    <xdr:to>
      <xdr:col>116</xdr:col>
      <xdr:colOff>114300</xdr:colOff>
      <xdr:row>62</xdr:row>
      <xdr:rowOff>64897</xdr:rowOff>
    </xdr:to>
    <xdr:sp macro="" textlink="">
      <xdr:nvSpPr>
        <xdr:cNvPr id="696" name="楕円 695"/>
        <xdr:cNvSpPr/>
      </xdr:nvSpPr>
      <xdr:spPr>
        <a:xfrm>
          <a:off x="19458940" y="103607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113174</xdr:rowOff>
    </xdr:from>
    <xdr:ext cx="469744" cy="259045"/>
    <xdr:sp macro="" textlink="">
      <xdr:nvSpPr>
        <xdr:cNvPr id="697" name="【学校施設】&#10;一人当たり面積該当値テキスト"/>
        <xdr:cNvSpPr txBox="1"/>
      </xdr:nvSpPr>
      <xdr:spPr>
        <a:xfrm>
          <a:off x="19547840" y="1033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142939</xdr:rowOff>
    </xdr:from>
    <xdr:to>
      <xdr:col>112</xdr:col>
      <xdr:colOff>38100</xdr:colOff>
      <xdr:row>62</xdr:row>
      <xdr:rowOff>73089</xdr:rowOff>
    </xdr:to>
    <xdr:sp macro="" textlink="">
      <xdr:nvSpPr>
        <xdr:cNvPr id="698" name="楕円 697"/>
        <xdr:cNvSpPr/>
      </xdr:nvSpPr>
      <xdr:spPr>
        <a:xfrm>
          <a:off x="18735040" y="10368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xdr:rowOff>
    </xdr:from>
    <xdr:to>
      <xdr:col>116</xdr:col>
      <xdr:colOff>63500</xdr:colOff>
      <xdr:row>62</xdr:row>
      <xdr:rowOff>22289</xdr:rowOff>
    </xdr:to>
    <xdr:cxnSp macro="">
      <xdr:nvCxnSpPr>
        <xdr:cNvPr id="699" name="直線コネクタ 698"/>
        <xdr:cNvCxnSpPr/>
      </xdr:nvCxnSpPr>
      <xdr:spPr>
        <a:xfrm flipV="1">
          <a:off x="18778220" y="10407777"/>
          <a:ext cx="73152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144081</xdr:rowOff>
    </xdr:from>
    <xdr:to>
      <xdr:col>107</xdr:col>
      <xdr:colOff>101600</xdr:colOff>
      <xdr:row>62</xdr:row>
      <xdr:rowOff>74231</xdr:rowOff>
    </xdr:to>
    <xdr:sp macro="" textlink="">
      <xdr:nvSpPr>
        <xdr:cNvPr id="700" name="楕円 699"/>
        <xdr:cNvSpPr/>
      </xdr:nvSpPr>
      <xdr:spPr>
        <a:xfrm>
          <a:off x="17937480" y="10370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22289</xdr:rowOff>
    </xdr:from>
    <xdr:to>
      <xdr:col>111</xdr:col>
      <xdr:colOff>177800</xdr:colOff>
      <xdr:row>62</xdr:row>
      <xdr:rowOff>23431</xdr:rowOff>
    </xdr:to>
    <xdr:cxnSp macro="">
      <xdr:nvCxnSpPr>
        <xdr:cNvPr id="701" name="直線コネクタ 700"/>
        <xdr:cNvCxnSpPr/>
      </xdr:nvCxnSpPr>
      <xdr:spPr>
        <a:xfrm flipV="1">
          <a:off x="17988280" y="10415969"/>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147892</xdr:rowOff>
    </xdr:from>
    <xdr:to>
      <xdr:col>102</xdr:col>
      <xdr:colOff>165100</xdr:colOff>
      <xdr:row>62</xdr:row>
      <xdr:rowOff>78042</xdr:rowOff>
    </xdr:to>
    <xdr:sp macro="" textlink="">
      <xdr:nvSpPr>
        <xdr:cNvPr id="702" name="楕円 701"/>
        <xdr:cNvSpPr/>
      </xdr:nvSpPr>
      <xdr:spPr>
        <a:xfrm>
          <a:off x="17162780" y="10373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23431</xdr:rowOff>
    </xdr:from>
    <xdr:to>
      <xdr:col>107</xdr:col>
      <xdr:colOff>50800</xdr:colOff>
      <xdr:row>62</xdr:row>
      <xdr:rowOff>27242</xdr:rowOff>
    </xdr:to>
    <xdr:cxnSp macro="">
      <xdr:nvCxnSpPr>
        <xdr:cNvPr id="703" name="直線コネクタ 702"/>
        <xdr:cNvCxnSpPr/>
      </xdr:nvCxnSpPr>
      <xdr:spPr>
        <a:xfrm flipV="1">
          <a:off x="17213580" y="10417111"/>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154940</xdr:rowOff>
    </xdr:from>
    <xdr:to>
      <xdr:col>98</xdr:col>
      <xdr:colOff>38100</xdr:colOff>
      <xdr:row>62</xdr:row>
      <xdr:rowOff>85090</xdr:rowOff>
    </xdr:to>
    <xdr:sp macro="" textlink="">
      <xdr:nvSpPr>
        <xdr:cNvPr id="704" name="楕円 703"/>
        <xdr:cNvSpPr/>
      </xdr:nvSpPr>
      <xdr:spPr>
        <a:xfrm>
          <a:off x="16388080" y="1038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27242</xdr:rowOff>
    </xdr:from>
    <xdr:to>
      <xdr:col>102</xdr:col>
      <xdr:colOff>114300</xdr:colOff>
      <xdr:row>62</xdr:row>
      <xdr:rowOff>34290</xdr:rowOff>
    </xdr:to>
    <xdr:cxnSp macro="">
      <xdr:nvCxnSpPr>
        <xdr:cNvPr id="705" name="直線コネクタ 704"/>
        <xdr:cNvCxnSpPr/>
      </xdr:nvCxnSpPr>
      <xdr:spPr>
        <a:xfrm flipV="1">
          <a:off x="16431260" y="10420922"/>
          <a:ext cx="78232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706" name="n_1aveValue【学校施設】&#10;一人当たり面積"/>
        <xdr:cNvSpPr txBox="1"/>
      </xdr:nvSpPr>
      <xdr:spPr>
        <a:xfrm>
          <a:off x="18561127" y="1011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707" name="n_2aveValue【学校施設】&#10;一人当たり面積"/>
        <xdr:cNvSpPr txBox="1"/>
      </xdr:nvSpPr>
      <xdr:spPr>
        <a:xfrm>
          <a:off x="1777626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708" name="n_3aveValue【学校施設】&#10;一人当たり面積"/>
        <xdr:cNvSpPr txBox="1"/>
      </xdr:nvSpPr>
      <xdr:spPr>
        <a:xfrm>
          <a:off x="17001567"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709" name="n_4aveValue【学校施設】&#10;一人当たり面積"/>
        <xdr:cNvSpPr txBox="1"/>
      </xdr:nvSpPr>
      <xdr:spPr>
        <a:xfrm>
          <a:off x="16226867"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64216</xdr:rowOff>
    </xdr:from>
    <xdr:ext cx="469744" cy="259045"/>
    <xdr:sp macro="" textlink="">
      <xdr:nvSpPr>
        <xdr:cNvPr id="710" name="n_1mainValue【学校施設】&#10;一人当たり面積"/>
        <xdr:cNvSpPr txBox="1"/>
      </xdr:nvSpPr>
      <xdr:spPr>
        <a:xfrm>
          <a:off x="18561127" y="1045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65358</xdr:rowOff>
    </xdr:from>
    <xdr:ext cx="469744" cy="259045"/>
    <xdr:sp macro="" textlink="">
      <xdr:nvSpPr>
        <xdr:cNvPr id="711" name="n_2mainValue【学校施設】&#10;一人当たり面積"/>
        <xdr:cNvSpPr txBox="1"/>
      </xdr:nvSpPr>
      <xdr:spPr>
        <a:xfrm>
          <a:off x="17776267" y="104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69169</xdr:rowOff>
    </xdr:from>
    <xdr:ext cx="469744" cy="259045"/>
    <xdr:sp macro="" textlink="">
      <xdr:nvSpPr>
        <xdr:cNvPr id="712" name="n_3mainValue【学校施設】&#10;一人当たり面積"/>
        <xdr:cNvSpPr txBox="1"/>
      </xdr:nvSpPr>
      <xdr:spPr>
        <a:xfrm>
          <a:off x="17001567" y="1046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713" name="n_4mainValue【学校施設】&#10;一人当たり面積"/>
        <xdr:cNvSpPr txBox="1"/>
      </xdr:nvSpPr>
      <xdr:spPr>
        <a:xfrm>
          <a:off x="1622686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xdr:cNvCxnSpPr/>
      </xdr:nvCxnSpPr>
      <xdr:spPr>
        <a:xfrm flipV="1">
          <a:off x="14375764" y="13100957"/>
          <a:ext cx="0" cy="148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xdr:cNvSpPr txBox="1"/>
      </xdr:nvSpPr>
      <xdr:spPr>
        <a:xfrm>
          <a:off x="14414500" y="12883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xdr:cNvCxnSpPr/>
      </xdr:nvCxnSpPr>
      <xdr:spPr>
        <a:xfrm>
          <a:off x="1428750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44" name="【児童館】&#10;有形固定資産減価償却率平均値テキスト"/>
        <xdr:cNvSpPr txBox="1"/>
      </xdr:nvSpPr>
      <xdr:spPr>
        <a:xfrm>
          <a:off x="14414500" y="1378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xdr:cNvSpPr/>
      </xdr:nvSpPr>
      <xdr:spPr>
        <a:xfrm>
          <a:off x="12804140" y="138415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xdr:cNvSpPr/>
      </xdr:nvSpPr>
      <xdr:spPr>
        <a:xfrm>
          <a:off x="1202944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9" name="フローチャート: 判断 748"/>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755" name="楕円 754"/>
        <xdr:cNvSpPr/>
      </xdr:nvSpPr>
      <xdr:spPr>
        <a:xfrm>
          <a:off x="14325600" y="135323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756" name="【児童館】&#10;有形固定資産減価償却率該当値テキスト"/>
        <xdr:cNvSpPr txBox="1"/>
      </xdr:nvSpPr>
      <xdr:spPr>
        <a:xfrm>
          <a:off x="14414500" y="1338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757" name="楕円 756"/>
        <xdr:cNvSpPr/>
      </xdr:nvSpPr>
      <xdr:spPr>
        <a:xfrm>
          <a:off x="1357884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81</xdr:row>
      <xdr:rowOff>544</xdr:rowOff>
    </xdr:to>
    <xdr:cxnSp macro="">
      <xdr:nvCxnSpPr>
        <xdr:cNvPr id="758" name="直線コネクタ 757"/>
        <xdr:cNvCxnSpPr/>
      </xdr:nvCxnSpPr>
      <xdr:spPr>
        <a:xfrm>
          <a:off x="13629640" y="13530943"/>
          <a:ext cx="74676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18324</xdr:rowOff>
    </xdr:from>
    <xdr:to>
      <xdr:col>76</xdr:col>
      <xdr:colOff>165100</xdr:colOff>
      <xdr:row>80</xdr:row>
      <xdr:rowOff>119924</xdr:rowOff>
    </xdr:to>
    <xdr:sp macro="" textlink="">
      <xdr:nvSpPr>
        <xdr:cNvPr id="759" name="楕円 758"/>
        <xdr:cNvSpPr/>
      </xdr:nvSpPr>
      <xdr:spPr>
        <a:xfrm>
          <a:off x="12804140" y="134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69124</xdr:rowOff>
    </xdr:from>
    <xdr:to>
      <xdr:col>81</xdr:col>
      <xdr:colOff>50800</xdr:colOff>
      <xdr:row>80</xdr:row>
      <xdr:rowOff>119743</xdr:rowOff>
    </xdr:to>
    <xdr:cxnSp macro="">
      <xdr:nvCxnSpPr>
        <xdr:cNvPr id="760" name="直線コネクタ 759"/>
        <xdr:cNvCxnSpPr/>
      </xdr:nvCxnSpPr>
      <xdr:spPr>
        <a:xfrm>
          <a:off x="12854940" y="13480324"/>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139156</xdr:rowOff>
    </xdr:from>
    <xdr:to>
      <xdr:col>72</xdr:col>
      <xdr:colOff>38100</xdr:colOff>
      <xdr:row>80</xdr:row>
      <xdr:rowOff>69306</xdr:rowOff>
    </xdr:to>
    <xdr:sp macro="" textlink="">
      <xdr:nvSpPr>
        <xdr:cNvPr id="761" name="楕円 760"/>
        <xdr:cNvSpPr/>
      </xdr:nvSpPr>
      <xdr:spPr>
        <a:xfrm>
          <a:off x="12029440" y="13382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18506</xdr:rowOff>
    </xdr:from>
    <xdr:to>
      <xdr:col>76</xdr:col>
      <xdr:colOff>114300</xdr:colOff>
      <xdr:row>80</xdr:row>
      <xdr:rowOff>69124</xdr:rowOff>
    </xdr:to>
    <xdr:cxnSp macro="">
      <xdr:nvCxnSpPr>
        <xdr:cNvPr id="762" name="直線コネクタ 761"/>
        <xdr:cNvCxnSpPr/>
      </xdr:nvCxnSpPr>
      <xdr:spPr>
        <a:xfrm>
          <a:off x="12072620" y="13429706"/>
          <a:ext cx="7823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86905</xdr:rowOff>
    </xdr:from>
    <xdr:to>
      <xdr:col>67</xdr:col>
      <xdr:colOff>101600</xdr:colOff>
      <xdr:row>80</xdr:row>
      <xdr:rowOff>17055</xdr:rowOff>
    </xdr:to>
    <xdr:sp macro="" textlink="">
      <xdr:nvSpPr>
        <xdr:cNvPr id="763" name="楕円 762"/>
        <xdr:cNvSpPr/>
      </xdr:nvSpPr>
      <xdr:spPr>
        <a:xfrm>
          <a:off x="11231880" y="13330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137705</xdr:rowOff>
    </xdr:from>
    <xdr:to>
      <xdr:col>71</xdr:col>
      <xdr:colOff>177800</xdr:colOff>
      <xdr:row>80</xdr:row>
      <xdr:rowOff>18506</xdr:rowOff>
    </xdr:to>
    <xdr:cxnSp macro="">
      <xdr:nvCxnSpPr>
        <xdr:cNvPr id="764" name="直線コネクタ 763"/>
        <xdr:cNvCxnSpPr/>
      </xdr:nvCxnSpPr>
      <xdr:spPr>
        <a:xfrm>
          <a:off x="11282680" y="13381265"/>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5" name="n_1aveValue【児童館】&#10;有形固定資産減価償却率"/>
        <xdr:cNvSpPr txBox="1"/>
      </xdr:nvSpPr>
      <xdr:spPr>
        <a:xfrm>
          <a:off x="1343724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66" name="n_2aveValue【児童館】&#10;有形固定資産減価償却率"/>
        <xdr:cNvSpPr txBox="1"/>
      </xdr:nvSpPr>
      <xdr:spPr>
        <a:xfrm>
          <a:off x="12675244" y="1393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67" name="n_3aveValue【児童館】&#10;有形固定資産減価償却率"/>
        <xdr:cNvSpPr txBox="1"/>
      </xdr:nvSpPr>
      <xdr:spPr>
        <a:xfrm>
          <a:off x="1190054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768" name="n_4aveValue【児童館】&#10;有形固定資産減価償却率"/>
        <xdr:cNvSpPr txBox="1"/>
      </xdr:nvSpPr>
      <xdr:spPr>
        <a:xfrm>
          <a:off x="1110298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15620</xdr:rowOff>
    </xdr:from>
    <xdr:ext cx="405111" cy="259045"/>
    <xdr:sp macro="" textlink="">
      <xdr:nvSpPr>
        <xdr:cNvPr id="769" name="n_1mainValue【児童館】&#10;有形固定資産減価償却率"/>
        <xdr:cNvSpPr txBox="1"/>
      </xdr:nvSpPr>
      <xdr:spPr>
        <a:xfrm>
          <a:off x="13437244" y="1325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136451</xdr:rowOff>
    </xdr:from>
    <xdr:ext cx="405111" cy="259045"/>
    <xdr:sp macro="" textlink="">
      <xdr:nvSpPr>
        <xdr:cNvPr id="770" name="n_2mainValue【児童館】&#10;有形固定資産減価償却率"/>
        <xdr:cNvSpPr txBox="1"/>
      </xdr:nvSpPr>
      <xdr:spPr>
        <a:xfrm>
          <a:off x="126752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85833</xdr:rowOff>
    </xdr:from>
    <xdr:ext cx="405111" cy="259045"/>
    <xdr:sp macro="" textlink="">
      <xdr:nvSpPr>
        <xdr:cNvPr id="771" name="n_3mainValue【児童館】&#10;有形固定資産減価償却率"/>
        <xdr:cNvSpPr txBox="1"/>
      </xdr:nvSpPr>
      <xdr:spPr>
        <a:xfrm>
          <a:off x="119005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33582</xdr:rowOff>
    </xdr:from>
    <xdr:ext cx="405111" cy="259045"/>
    <xdr:sp macro="" textlink="">
      <xdr:nvSpPr>
        <xdr:cNvPr id="772" name="n_4mainValue【児童館】&#10;有形固定資産減価償却率"/>
        <xdr:cNvSpPr txBox="1"/>
      </xdr:nvSpPr>
      <xdr:spPr>
        <a:xfrm>
          <a:off x="11102984" y="131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xdr:cNvCxnSpPr/>
      </xdr:nvCxnSpPr>
      <xdr:spPr>
        <a:xfrm flipV="1">
          <a:off x="19509104" y="13384530"/>
          <a:ext cx="0" cy="1052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xdr:cNvSpPr txBox="1"/>
      </xdr:nvSpPr>
      <xdr:spPr>
        <a:xfrm>
          <a:off x="1954784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xdr:cNvCxnSpPr/>
      </xdr:nvCxnSpPr>
      <xdr:spPr>
        <a:xfrm>
          <a:off x="19443700" y="1338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99" name="【児童館】&#10;一人当たり面積平均値テキスト"/>
        <xdr:cNvSpPr txBox="1"/>
      </xdr:nvSpPr>
      <xdr:spPr>
        <a:xfrm>
          <a:off x="1954784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xdr:cNvSpPr/>
      </xdr:nvSpPr>
      <xdr:spPr>
        <a:xfrm>
          <a:off x="19458940" y="1426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xdr:cNvSpPr/>
      </xdr:nvSpPr>
      <xdr:spPr>
        <a:xfrm>
          <a:off x="1873504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xdr:cNvSpPr/>
      </xdr:nvSpPr>
      <xdr:spPr>
        <a:xfrm>
          <a:off x="1793748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xdr:cNvSpPr/>
      </xdr:nvSpPr>
      <xdr:spPr>
        <a:xfrm>
          <a:off x="17162780" y="1428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4" name="フローチャート: 判断 803"/>
        <xdr:cNvSpPr/>
      </xdr:nvSpPr>
      <xdr:spPr>
        <a:xfrm>
          <a:off x="1638808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0" name="楕円 809"/>
        <xdr:cNvSpPr/>
      </xdr:nvSpPr>
      <xdr:spPr>
        <a:xfrm>
          <a:off x="194589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162322</xdr:rowOff>
    </xdr:from>
    <xdr:ext cx="469744" cy="259045"/>
    <xdr:sp macro="" textlink="">
      <xdr:nvSpPr>
        <xdr:cNvPr id="811" name="【児童館】&#10;一人当たり面積該当値テキスト"/>
        <xdr:cNvSpPr txBox="1"/>
      </xdr:nvSpPr>
      <xdr:spPr>
        <a:xfrm>
          <a:off x="19547840" y="1424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812" name="楕円 811"/>
        <xdr:cNvSpPr/>
      </xdr:nvSpPr>
      <xdr:spPr>
        <a:xfrm>
          <a:off x="18735040" y="14275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76963</xdr:rowOff>
    </xdr:to>
    <xdr:cxnSp macro="">
      <xdr:nvCxnSpPr>
        <xdr:cNvPr id="813" name="直線コネクタ 812"/>
        <xdr:cNvCxnSpPr/>
      </xdr:nvCxnSpPr>
      <xdr:spPr>
        <a:xfrm flipV="1">
          <a:off x="18778220" y="14321789"/>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814" name="楕円 813"/>
        <xdr:cNvSpPr/>
      </xdr:nvSpPr>
      <xdr:spPr>
        <a:xfrm>
          <a:off x="179374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815" name="直線コネクタ 814"/>
        <xdr:cNvCxnSpPr/>
      </xdr:nvCxnSpPr>
      <xdr:spPr>
        <a:xfrm>
          <a:off x="17988280" y="1432636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16" name="楕円 815"/>
        <xdr:cNvSpPr/>
      </xdr:nvSpPr>
      <xdr:spPr>
        <a:xfrm>
          <a:off x="17162780" y="14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81535</xdr:rowOff>
    </xdr:to>
    <xdr:cxnSp macro="">
      <xdr:nvCxnSpPr>
        <xdr:cNvPr id="817" name="直線コネクタ 816"/>
        <xdr:cNvCxnSpPr/>
      </xdr:nvCxnSpPr>
      <xdr:spPr>
        <a:xfrm flipV="1">
          <a:off x="17213580" y="14326363"/>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818" name="楕円 817"/>
        <xdr:cNvSpPr/>
      </xdr:nvSpPr>
      <xdr:spPr>
        <a:xfrm>
          <a:off x="16388080" y="14280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81535</xdr:rowOff>
    </xdr:from>
    <xdr:to>
      <xdr:col>102</xdr:col>
      <xdr:colOff>114300</xdr:colOff>
      <xdr:row>85</xdr:row>
      <xdr:rowOff>81535</xdr:rowOff>
    </xdr:to>
    <xdr:cxnSp macro="">
      <xdr:nvCxnSpPr>
        <xdr:cNvPr id="819" name="直線コネクタ 818"/>
        <xdr:cNvCxnSpPr/>
      </xdr:nvCxnSpPr>
      <xdr:spPr>
        <a:xfrm>
          <a:off x="16431260" y="143309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xdr:cNvSpPr txBox="1"/>
      </xdr:nvSpPr>
      <xdr:spPr>
        <a:xfrm>
          <a:off x="1856112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xdr:cNvSpPr txBox="1"/>
      </xdr:nvSpPr>
      <xdr:spPr>
        <a:xfrm>
          <a:off x="177762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822" name="n_3aveValue【児童館】&#10;一人当たり面積"/>
        <xdr:cNvSpPr txBox="1"/>
      </xdr:nvSpPr>
      <xdr:spPr>
        <a:xfrm>
          <a:off x="170015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23" name="n_4aveValue【児童館】&#10;一人当たり面積"/>
        <xdr:cNvSpPr txBox="1"/>
      </xdr:nvSpPr>
      <xdr:spPr>
        <a:xfrm>
          <a:off x="162268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824" name="n_1mainValue【児童館】&#10;一人当たり面積"/>
        <xdr:cNvSpPr txBox="1"/>
      </xdr:nvSpPr>
      <xdr:spPr>
        <a:xfrm>
          <a:off x="1856112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825" name="n_2mainValue【児童館】&#10;一人当たり面積"/>
        <xdr:cNvSpPr txBox="1"/>
      </xdr:nvSpPr>
      <xdr:spPr>
        <a:xfrm>
          <a:off x="177762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6" name="n_3mainValue【児童館】&#10;一人当たり面積"/>
        <xdr:cNvSpPr txBox="1"/>
      </xdr:nvSpPr>
      <xdr:spPr>
        <a:xfrm>
          <a:off x="17001567" y="140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827" name="n_4mainValue【児童館】&#10;一人当たり面積"/>
        <xdr:cNvSpPr txBox="1"/>
      </xdr:nvSpPr>
      <xdr:spPr>
        <a:xfrm>
          <a:off x="162268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xdr:cNvCxnSpPr/>
      </xdr:nvCxnSpPr>
      <xdr:spPr>
        <a:xfrm flipV="1">
          <a:off x="14375764" y="16913679"/>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58" name="【公民館】&#10;有形固定資産減価償却率平均値テキスト"/>
        <xdr:cNvSpPr txBox="1"/>
      </xdr:nvSpPr>
      <xdr:spPr>
        <a:xfrm>
          <a:off x="14414500" y="1755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xdr:cNvSpPr/>
      </xdr:nvSpPr>
      <xdr:spPr>
        <a:xfrm>
          <a:off x="14325600" y="176961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xdr:cNvSpPr/>
      </xdr:nvSpPr>
      <xdr:spPr>
        <a:xfrm>
          <a:off x="135788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xdr:cNvSpPr/>
      </xdr:nvSpPr>
      <xdr:spPr>
        <a:xfrm>
          <a:off x="1280414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xdr:cNvSpPr/>
      </xdr:nvSpPr>
      <xdr:spPr>
        <a:xfrm>
          <a:off x="12029440" y="17674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3" name="フローチャート: 判断 862"/>
        <xdr:cNvSpPr/>
      </xdr:nvSpPr>
      <xdr:spPr>
        <a:xfrm>
          <a:off x="11231880" y="1767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152763</xdr:rowOff>
    </xdr:from>
    <xdr:to>
      <xdr:col>85</xdr:col>
      <xdr:colOff>177800</xdr:colOff>
      <xdr:row>106</xdr:row>
      <xdr:rowOff>82913</xdr:rowOff>
    </xdr:to>
    <xdr:sp macro="" textlink="">
      <xdr:nvSpPr>
        <xdr:cNvPr id="869" name="楕円 868"/>
        <xdr:cNvSpPr/>
      </xdr:nvSpPr>
      <xdr:spPr>
        <a:xfrm>
          <a:off x="14325600" y="1775496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131190</xdr:rowOff>
    </xdr:from>
    <xdr:ext cx="405111" cy="259045"/>
    <xdr:sp macro="" textlink="">
      <xdr:nvSpPr>
        <xdr:cNvPr id="870" name="【公民館】&#10;有形固定資産減価償却率該当値テキスト"/>
        <xdr:cNvSpPr txBox="1"/>
      </xdr:nvSpPr>
      <xdr:spPr>
        <a:xfrm>
          <a:off x="14414500"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871" name="楕円 870"/>
        <xdr:cNvSpPr/>
      </xdr:nvSpPr>
      <xdr:spPr>
        <a:xfrm>
          <a:off x="13578840" y="17720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32113</xdr:rowOff>
    </xdr:to>
    <xdr:cxnSp macro="">
      <xdr:nvCxnSpPr>
        <xdr:cNvPr id="872" name="直線コネクタ 871"/>
        <xdr:cNvCxnSpPr/>
      </xdr:nvCxnSpPr>
      <xdr:spPr>
        <a:xfrm>
          <a:off x="13629640" y="17771473"/>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873" name="楕円 872"/>
        <xdr:cNvSpPr/>
      </xdr:nvSpPr>
      <xdr:spPr>
        <a:xfrm>
          <a:off x="1280414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30480</xdr:rowOff>
    </xdr:to>
    <xdr:cxnSp macro="">
      <xdr:nvCxnSpPr>
        <xdr:cNvPr id="874" name="直線コネクタ 873"/>
        <xdr:cNvCxnSpPr/>
      </xdr:nvCxnSpPr>
      <xdr:spPr>
        <a:xfrm flipV="1">
          <a:off x="12854940" y="17771473"/>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75" name="楕円 874"/>
        <xdr:cNvSpPr/>
      </xdr:nvSpPr>
      <xdr:spPr>
        <a:xfrm>
          <a:off x="12029440" y="17730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30480</xdr:rowOff>
    </xdr:to>
    <xdr:cxnSp macro="">
      <xdr:nvCxnSpPr>
        <xdr:cNvPr id="876" name="直線コネクタ 875"/>
        <xdr:cNvCxnSpPr/>
      </xdr:nvCxnSpPr>
      <xdr:spPr>
        <a:xfrm>
          <a:off x="12072620" y="1777746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95613</xdr:rowOff>
    </xdr:from>
    <xdr:to>
      <xdr:col>67</xdr:col>
      <xdr:colOff>101600</xdr:colOff>
      <xdr:row>106</xdr:row>
      <xdr:rowOff>25763</xdr:rowOff>
    </xdr:to>
    <xdr:sp macro="" textlink="">
      <xdr:nvSpPr>
        <xdr:cNvPr id="877" name="楕円 876"/>
        <xdr:cNvSpPr/>
      </xdr:nvSpPr>
      <xdr:spPr>
        <a:xfrm>
          <a:off x="11231880" y="17697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146413</xdr:rowOff>
    </xdr:from>
    <xdr:to>
      <xdr:col>71</xdr:col>
      <xdr:colOff>177800</xdr:colOff>
      <xdr:row>106</xdr:row>
      <xdr:rowOff>7620</xdr:rowOff>
    </xdr:to>
    <xdr:cxnSp macro="">
      <xdr:nvCxnSpPr>
        <xdr:cNvPr id="878" name="直線コネクタ 877"/>
        <xdr:cNvCxnSpPr/>
      </xdr:nvCxnSpPr>
      <xdr:spPr>
        <a:xfrm>
          <a:off x="11282680" y="1774861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79" name="n_1aveValue【公民館】&#10;有形固定資産減価償却率"/>
        <xdr:cNvSpPr txBox="1"/>
      </xdr:nvSpPr>
      <xdr:spPr>
        <a:xfrm>
          <a:off x="13437244" y="174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80" name="n_2aveValue【公民館】&#10;有形固定資産減価償却率"/>
        <xdr:cNvSpPr txBox="1"/>
      </xdr:nvSpPr>
      <xdr:spPr>
        <a:xfrm>
          <a:off x="1267524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81" name="n_3aveValue【公民館】&#10;有形固定資産減価償却率"/>
        <xdr:cNvSpPr txBox="1"/>
      </xdr:nvSpPr>
      <xdr:spPr>
        <a:xfrm>
          <a:off x="11900544" y="1745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82" name="n_4aveValue【公民館】&#10;有形固定資産減価償却率"/>
        <xdr:cNvSpPr txBox="1"/>
      </xdr:nvSpPr>
      <xdr:spPr>
        <a:xfrm>
          <a:off x="11102984" y="1745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883" name="n_1mainValue【公民館】&#10;有形固定資産減価償却率"/>
        <xdr:cNvSpPr txBox="1"/>
      </xdr:nvSpPr>
      <xdr:spPr>
        <a:xfrm>
          <a:off x="1343724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884" name="n_2mainValue【公民館】&#10;有形固定資産減価償却率"/>
        <xdr:cNvSpPr txBox="1"/>
      </xdr:nvSpPr>
      <xdr:spPr>
        <a:xfrm>
          <a:off x="126752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885" name="n_3mainValue【公民館】&#10;有形固定資産減価償却率"/>
        <xdr:cNvSpPr txBox="1"/>
      </xdr:nvSpPr>
      <xdr:spPr>
        <a:xfrm>
          <a:off x="1190054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16890</xdr:rowOff>
    </xdr:from>
    <xdr:ext cx="405111" cy="259045"/>
    <xdr:sp macro="" textlink="">
      <xdr:nvSpPr>
        <xdr:cNvPr id="886" name="n_4mainValue【公民館】&#10;有形固定資産減価償却率"/>
        <xdr:cNvSpPr txBox="1"/>
      </xdr:nvSpPr>
      <xdr:spPr>
        <a:xfrm>
          <a:off x="11102984" y="177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xdr:cNvCxnSpPr/>
      </xdr:nvCxnSpPr>
      <xdr:spPr>
        <a:xfrm flipV="1">
          <a:off x="19509104" y="16835301"/>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xdr:cNvSpPr txBox="1"/>
      </xdr:nvSpPr>
      <xdr:spPr>
        <a:xfrm>
          <a:off x="19547840" y="1661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xdr:cNvCxnSpPr/>
      </xdr:nvCxnSpPr>
      <xdr:spPr>
        <a:xfrm>
          <a:off x="19443700" y="16835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917" name="【公民館】&#10;一人当たり面積平均値テキスト"/>
        <xdr:cNvSpPr txBox="1"/>
      </xdr:nvSpPr>
      <xdr:spPr>
        <a:xfrm>
          <a:off x="19547840" y="1788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xdr:cNvSpPr/>
      </xdr:nvSpPr>
      <xdr:spPr>
        <a:xfrm>
          <a:off x="18735040" y="179177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xdr:cNvSpPr/>
      </xdr:nvSpPr>
      <xdr:spPr>
        <a:xfrm>
          <a:off x="1793748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xdr:cNvSpPr/>
      </xdr:nvSpPr>
      <xdr:spPr>
        <a:xfrm>
          <a:off x="171627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2" name="フローチャート: 判断 921"/>
        <xdr:cNvSpPr/>
      </xdr:nvSpPr>
      <xdr:spPr>
        <a:xfrm>
          <a:off x="16388080" y="179481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5806</xdr:rowOff>
    </xdr:from>
    <xdr:to>
      <xdr:col>116</xdr:col>
      <xdr:colOff>114300</xdr:colOff>
      <xdr:row>103</xdr:row>
      <xdr:rowOff>107406</xdr:rowOff>
    </xdr:to>
    <xdr:sp macro="" textlink="">
      <xdr:nvSpPr>
        <xdr:cNvPr id="928" name="楕円 927"/>
        <xdr:cNvSpPr/>
      </xdr:nvSpPr>
      <xdr:spPr>
        <a:xfrm>
          <a:off x="19458940" y="17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28683</xdr:rowOff>
    </xdr:from>
    <xdr:ext cx="469744" cy="259045"/>
    <xdr:sp macro="" textlink="">
      <xdr:nvSpPr>
        <xdr:cNvPr id="929" name="【公民館】&#10;一人当たり面積該当値テキスト"/>
        <xdr:cNvSpPr txBox="1"/>
      </xdr:nvSpPr>
      <xdr:spPr>
        <a:xfrm>
          <a:off x="19547840" y="1712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27032</xdr:rowOff>
    </xdr:from>
    <xdr:to>
      <xdr:col>112</xdr:col>
      <xdr:colOff>38100</xdr:colOff>
      <xdr:row>103</xdr:row>
      <xdr:rowOff>128632</xdr:rowOff>
    </xdr:to>
    <xdr:sp macro="" textlink="">
      <xdr:nvSpPr>
        <xdr:cNvPr id="930" name="楕円 929"/>
        <xdr:cNvSpPr/>
      </xdr:nvSpPr>
      <xdr:spPr>
        <a:xfrm>
          <a:off x="18735040" y="17293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56606</xdr:rowOff>
    </xdr:from>
    <xdr:to>
      <xdr:col>116</xdr:col>
      <xdr:colOff>63500</xdr:colOff>
      <xdr:row>103</xdr:row>
      <xdr:rowOff>77832</xdr:rowOff>
    </xdr:to>
    <xdr:cxnSp macro="">
      <xdr:nvCxnSpPr>
        <xdr:cNvPr id="931" name="直線コネクタ 930"/>
        <xdr:cNvCxnSpPr/>
      </xdr:nvCxnSpPr>
      <xdr:spPr>
        <a:xfrm flipV="1">
          <a:off x="18778220" y="17323526"/>
          <a:ext cx="73152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49893</xdr:rowOff>
    </xdr:from>
    <xdr:to>
      <xdr:col>107</xdr:col>
      <xdr:colOff>101600</xdr:colOff>
      <xdr:row>103</xdr:row>
      <xdr:rowOff>151493</xdr:rowOff>
    </xdr:to>
    <xdr:sp macro="" textlink="">
      <xdr:nvSpPr>
        <xdr:cNvPr id="932" name="楕円 931"/>
        <xdr:cNvSpPr/>
      </xdr:nvSpPr>
      <xdr:spPr>
        <a:xfrm>
          <a:off x="17937480" y="17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77832</xdr:rowOff>
    </xdr:from>
    <xdr:to>
      <xdr:col>111</xdr:col>
      <xdr:colOff>177800</xdr:colOff>
      <xdr:row>103</xdr:row>
      <xdr:rowOff>100693</xdr:rowOff>
    </xdr:to>
    <xdr:cxnSp macro="">
      <xdr:nvCxnSpPr>
        <xdr:cNvPr id="933" name="直線コネクタ 932"/>
        <xdr:cNvCxnSpPr/>
      </xdr:nvCxnSpPr>
      <xdr:spPr>
        <a:xfrm flipV="1">
          <a:off x="17988280" y="17344752"/>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934" name="楕円 933"/>
        <xdr:cNvSpPr/>
      </xdr:nvSpPr>
      <xdr:spPr>
        <a:xfrm>
          <a:off x="1716278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100693</xdr:rowOff>
    </xdr:from>
    <xdr:to>
      <xdr:col>107</xdr:col>
      <xdr:colOff>50800</xdr:colOff>
      <xdr:row>103</xdr:row>
      <xdr:rowOff>133350</xdr:rowOff>
    </xdr:to>
    <xdr:cxnSp macro="">
      <xdr:nvCxnSpPr>
        <xdr:cNvPr id="935" name="直線コネクタ 934"/>
        <xdr:cNvCxnSpPr/>
      </xdr:nvCxnSpPr>
      <xdr:spPr>
        <a:xfrm flipV="1">
          <a:off x="17213580" y="1736761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97245</xdr:rowOff>
    </xdr:from>
    <xdr:to>
      <xdr:col>98</xdr:col>
      <xdr:colOff>38100</xdr:colOff>
      <xdr:row>104</xdr:row>
      <xdr:rowOff>27395</xdr:rowOff>
    </xdr:to>
    <xdr:sp macro="" textlink="">
      <xdr:nvSpPr>
        <xdr:cNvPr id="936" name="楕円 935"/>
        <xdr:cNvSpPr/>
      </xdr:nvSpPr>
      <xdr:spPr>
        <a:xfrm>
          <a:off x="16388080" y="17364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133350</xdr:rowOff>
    </xdr:from>
    <xdr:to>
      <xdr:col>102</xdr:col>
      <xdr:colOff>114300</xdr:colOff>
      <xdr:row>103</xdr:row>
      <xdr:rowOff>148045</xdr:rowOff>
    </xdr:to>
    <xdr:cxnSp macro="">
      <xdr:nvCxnSpPr>
        <xdr:cNvPr id="937" name="直線コネクタ 936"/>
        <xdr:cNvCxnSpPr/>
      </xdr:nvCxnSpPr>
      <xdr:spPr>
        <a:xfrm flipV="1">
          <a:off x="16431260" y="17400270"/>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938" name="n_1aveValue【公民館】&#10;一人当たり面積"/>
        <xdr:cNvSpPr txBox="1"/>
      </xdr:nvSpPr>
      <xdr:spPr>
        <a:xfrm>
          <a:off x="18561127" y="1800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39" name="n_2aveValue【公民館】&#10;一人当たり面積"/>
        <xdr:cNvSpPr txBox="1"/>
      </xdr:nvSpPr>
      <xdr:spPr>
        <a:xfrm>
          <a:off x="17776267"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40" name="n_3aveValue【公民館】&#10;一人当たり面積"/>
        <xdr:cNvSpPr txBox="1"/>
      </xdr:nvSpPr>
      <xdr:spPr>
        <a:xfrm>
          <a:off x="1700156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941" name="n_4aveValue【公民館】&#10;一人当たり面積"/>
        <xdr:cNvSpPr txBox="1"/>
      </xdr:nvSpPr>
      <xdr:spPr>
        <a:xfrm>
          <a:off x="1622686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145159</xdr:rowOff>
    </xdr:from>
    <xdr:ext cx="469744" cy="259045"/>
    <xdr:sp macro="" textlink="">
      <xdr:nvSpPr>
        <xdr:cNvPr id="942" name="n_1mainValue【公民館】&#10;一人当たり面積"/>
        <xdr:cNvSpPr txBox="1"/>
      </xdr:nvSpPr>
      <xdr:spPr>
        <a:xfrm>
          <a:off x="18561127" y="170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168020</xdr:rowOff>
    </xdr:from>
    <xdr:ext cx="469744" cy="259045"/>
    <xdr:sp macro="" textlink="">
      <xdr:nvSpPr>
        <xdr:cNvPr id="943" name="n_2mainValue【公民館】&#10;一人当たり面積"/>
        <xdr:cNvSpPr txBox="1"/>
      </xdr:nvSpPr>
      <xdr:spPr>
        <a:xfrm>
          <a:off x="17776267" y="17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944" name="n_3mainValue【公民館】&#10;一人当たり面積"/>
        <xdr:cNvSpPr txBox="1"/>
      </xdr:nvSpPr>
      <xdr:spPr>
        <a:xfrm>
          <a:off x="1700156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43922</xdr:rowOff>
    </xdr:from>
    <xdr:ext cx="469744" cy="259045"/>
    <xdr:sp macro="" textlink="">
      <xdr:nvSpPr>
        <xdr:cNvPr id="945" name="n_4mainValue【公民館】&#10;一人当たり面積"/>
        <xdr:cNvSpPr txBox="1"/>
      </xdr:nvSpPr>
      <xdr:spPr>
        <a:xfrm>
          <a:off x="16226867" y="171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類似団体と比較して有形固定資産減価償却率が特に高くなっている施設は、公営住宅であり、特に低くなっている施設は、児童館である。</a:t>
          </a:r>
        </a:p>
        <a:p>
          <a:r>
            <a:rPr kumimoji="1" lang="ja-JP" altLang="en-US" sz="1300">
              <a:latin typeface="ＭＳ Ｐゴシック" panose="020B0600070205080204" pitchFamily="50" charset="-128"/>
              <a:ea typeface="ＭＳ Ｐゴシック" panose="020B0600070205080204" pitchFamily="50" charset="-128"/>
            </a:rPr>
            <a:t>　公営住宅については、平成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年４月時点で市営住宅が</a:t>
          </a:r>
          <a:r>
            <a:rPr kumimoji="1" lang="en-US" altLang="ja-JP" sz="1300">
              <a:latin typeface="ＭＳ Ｐゴシック" panose="020B0600070205080204" pitchFamily="50" charset="-128"/>
              <a:ea typeface="ＭＳ Ｐゴシック" panose="020B0600070205080204" pitchFamily="50" charset="-128"/>
            </a:rPr>
            <a:t>875</a:t>
          </a:r>
          <a:r>
            <a:rPr kumimoji="1" lang="ja-JP" altLang="en-US" sz="1300">
              <a:latin typeface="ＭＳ Ｐゴシック" panose="020B0600070205080204" pitchFamily="50" charset="-128"/>
              <a:ea typeface="ＭＳ Ｐゴシック" panose="020B0600070205080204" pitchFamily="50" charset="-128"/>
            </a:rPr>
            <a:t>戸あり、市公営住宅等長寿命化計画の期間内である令和５年までに用途廃止・集約を行い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戸の削減を検討している（令和元年度末で計</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戸）。児童館については、２施設のうち１施設（野村児童館）が図書館施設と複合化していることで、有形固定資産減価償却率が抑えられている。保育所については、公立保育園の民営化及び統合を推進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年度に宇和地域の２施設が民営化により減少、城川地域の２施設を認定こども園しろかわ保育所に統合、宇和地域に事業所内保育を１施設開設し、令和元年度は平成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年７月豪雨災害被災により旧野村保育所を解体、明浜地区の高山保育所が民営化により減少している。当市は広範な区域に集落が点在することから、公民館施設は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施設、分館施設は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施設保有しており、類似団体と比較して一人当たりの面積が非常に高くなっている。いずれにしても旧５町ごとに目的が重複する施設等があるため、公共施設等総合管理計画に基づき、施設の統廃合を含め全体の見直しを行い、適正な施設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37,248
36,950
514.34
33,540,102
31,709,449
1,341,364
15,153,395
40,179,360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124960" y="603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03606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312160" y="6052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5146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7399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965200" y="6057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35560</xdr:rowOff>
    </xdr:from>
    <xdr:to>
      <xdr:col>24</xdr:col>
      <xdr:colOff>114300</xdr:colOff>
      <xdr:row>33</xdr:row>
      <xdr:rowOff>137160</xdr:rowOff>
    </xdr:to>
    <xdr:sp macro="" textlink="">
      <xdr:nvSpPr>
        <xdr:cNvPr id="72" name="楕円 71"/>
        <xdr:cNvSpPr/>
      </xdr:nvSpPr>
      <xdr:spPr>
        <a:xfrm>
          <a:off x="403606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130827</xdr:rowOff>
    </xdr:from>
    <xdr:ext cx="340478" cy="259045"/>
    <xdr:sp macro="" textlink="">
      <xdr:nvSpPr>
        <xdr:cNvPr id="73" name="【図書館】&#10;有形固定資産減価償却率該当値テキスト"/>
        <xdr:cNvSpPr txBox="1"/>
      </xdr:nvSpPr>
      <xdr:spPr>
        <a:xfrm>
          <a:off x="4124960" y="549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4" name="楕円 73"/>
        <xdr:cNvSpPr/>
      </xdr:nvSpPr>
      <xdr:spPr>
        <a:xfrm>
          <a:off x="3312160" y="5972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86360</xdr:rowOff>
    </xdr:from>
    <xdr:to>
      <xdr:col>24</xdr:col>
      <xdr:colOff>63500</xdr:colOff>
      <xdr:row>35</xdr:row>
      <xdr:rowOff>156210</xdr:rowOff>
    </xdr:to>
    <xdr:cxnSp macro="">
      <xdr:nvCxnSpPr>
        <xdr:cNvPr id="75" name="直線コネクタ 74"/>
        <xdr:cNvCxnSpPr/>
      </xdr:nvCxnSpPr>
      <xdr:spPr>
        <a:xfrm flipV="1">
          <a:off x="3355340" y="5618480"/>
          <a:ext cx="731520" cy="4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80010</xdr:rowOff>
    </xdr:from>
    <xdr:to>
      <xdr:col>15</xdr:col>
      <xdr:colOff>101600</xdr:colOff>
      <xdr:row>36</xdr:row>
      <xdr:rowOff>10160</xdr:rowOff>
    </xdr:to>
    <xdr:sp macro="" textlink="">
      <xdr:nvSpPr>
        <xdr:cNvPr id="76" name="楕円 75"/>
        <xdr:cNvSpPr/>
      </xdr:nvSpPr>
      <xdr:spPr>
        <a:xfrm>
          <a:off x="2514600" y="5947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130810</xdr:rowOff>
    </xdr:from>
    <xdr:to>
      <xdr:col>19</xdr:col>
      <xdr:colOff>177800</xdr:colOff>
      <xdr:row>35</xdr:row>
      <xdr:rowOff>156210</xdr:rowOff>
    </xdr:to>
    <xdr:cxnSp macro="">
      <xdr:nvCxnSpPr>
        <xdr:cNvPr id="77" name="直線コネクタ 76"/>
        <xdr:cNvCxnSpPr/>
      </xdr:nvCxnSpPr>
      <xdr:spPr>
        <a:xfrm>
          <a:off x="2565400" y="599821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54610</xdr:rowOff>
    </xdr:from>
    <xdr:to>
      <xdr:col>10</xdr:col>
      <xdr:colOff>165100</xdr:colOff>
      <xdr:row>35</xdr:row>
      <xdr:rowOff>156210</xdr:rowOff>
    </xdr:to>
    <xdr:sp macro="" textlink="">
      <xdr:nvSpPr>
        <xdr:cNvPr id="78" name="楕円 77"/>
        <xdr:cNvSpPr/>
      </xdr:nvSpPr>
      <xdr:spPr>
        <a:xfrm>
          <a:off x="17399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105410</xdr:rowOff>
    </xdr:from>
    <xdr:to>
      <xdr:col>15</xdr:col>
      <xdr:colOff>50800</xdr:colOff>
      <xdr:row>35</xdr:row>
      <xdr:rowOff>130810</xdr:rowOff>
    </xdr:to>
    <xdr:cxnSp macro="">
      <xdr:nvCxnSpPr>
        <xdr:cNvPr id="79" name="直線コネクタ 78"/>
        <xdr:cNvCxnSpPr/>
      </xdr:nvCxnSpPr>
      <xdr:spPr>
        <a:xfrm>
          <a:off x="1790700" y="597281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29210</xdr:rowOff>
    </xdr:from>
    <xdr:to>
      <xdr:col>6</xdr:col>
      <xdr:colOff>38100</xdr:colOff>
      <xdr:row>35</xdr:row>
      <xdr:rowOff>130810</xdr:rowOff>
    </xdr:to>
    <xdr:sp macro="" textlink="">
      <xdr:nvSpPr>
        <xdr:cNvPr id="80" name="楕円 79"/>
        <xdr:cNvSpPr/>
      </xdr:nvSpPr>
      <xdr:spPr>
        <a:xfrm>
          <a:off x="965200" y="5896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80010</xdr:rowOff>
    </xdr:from>
    <xdr:to>
      <xdr:col>10</xdr:col>
      <xdr:colOff>114300</xdr:colOff>
      <xdr:row>35</xdr:row>
      <xdr:rowOff>105410</xdr:rowOff>
    </xdr:to>
    <xdr:cxnSp macro="">
      <xdr:nvCxnSpPr>
        <xdr:cNvPr id="81" name="直線コネクタ 80"/>
        <xdr:cNvCxnSpPr/>
      </xdr:nvCxnSpPr>
      <xdr:spPr>
        <a:xfrm>
          <a:off x="1008380" y="594741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17056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385704" y="614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61100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83630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6" name="n_1mainValue【図書館】&#10;有形固定資産減価償却率"/>
        <xdr:cNvSpPr txBox="1"/>
      </xdr:nvSpPr>
      <xdr:spPr>
        <a:xfrm>
          <a:off x="317056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26687</xdr:rowOff>
    </xdr:from>
    <xdr:ext cx="405111" cy="259045"/>
    <xdr:sp macro="" textlink="">
      <xdr:nvSpPr>
        <xdr:cNvPr id="87" name="n_2mainValue【図書館】&#10;有形固定資産減価償却率"/>
        <xdr:cNvSpPr txBox="1"/>
      </xdr:nvSpPr>
      <xdr:spPr>
        <a:xfrm>
          <a:off x="2385704"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1287</xdr:rowOff>
    </xdr:from>
    <xdr:ext cx="405111" cy="259045"/>
    <xdr:sp macro="" textlink="">
      <xdr:nvSpPr>
        <xdr:cNvPr id="88" name="n_3mainValue【図書館】&#10;有形固定資産減価償却率"/>
        <xdr:cNvSpPr txBox="1"/>
      </xdr:nvSpPr>
      <xdr:spPr>
        <a:xfrm>
          <a:off x="1611004"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147337</xdr:rowOff>
    </xdr:from>
    <xdr:ext cx="405111" cy="259045"/>
    <xdr:sp macro="" textlink="">
      <xdr:nvSpPr>
        <xdr:cNvPr id="89" name="n_4mainValue【図書館】&#10;有形固定資産減価償却率"/>
        <xdr:cNvSpPr txBox="1"/>
      </xdr:nvSpPr>
      <xdr:spPr>
        <a:xfrm>
          <a:off x="83630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92195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92583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9258300" y="676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919226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844550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68732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098540" y="6814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29" name="楕円 128"/>
        <xdr:cNvSpPr/>
      </xdr:nvSpPr>
      <xdr:spPr>
        <a:xfrm>
          <a:off x="9192260" y="6727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44467</xdr:rowOff>
    </xdr:from>
    <xdr:ext cx="469744" cy="259045"/>
    <xdr:sp macro="" textlink="">
      <xdr:nvSpPr>
        <xdr:cNvPr id="130" name="【図書館】&#10;一人当たり面積該当値テキスト"/>
        <xdr:cNvSpPr txBox="1"/>
      </xdr:nvSpPr>
      <xdr:spPr>
        <a:xfrm>
          <a:off x="9258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1" name="楕円 130"/>
        <xdr:cNvSpPr/>
      </xdr:nvSpPr>
      <xdr:spPr>
        <a:xfrm>
          <a:off x="844550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72390</xdr:rowOff>
    </xdr:from>
    <xdr:to>
      <xdr:col>55</xdr:col>
      <xdr:colOff>0</xdr:colOff>
      <xdr:row>41</xdr:row>
      <xdr:rowOff>19050</xdr:rowOff>
    </xdr:to>
    <xdr:cxnSp macro="">
      <xdr:nvCxnSpPr>
        <xdr:cNvPr id="132" name="直線コネクタ 131"/>
        <xdr:cNvCxnSpPr/>
      </xdr:nvCxnSpPr>
      <xdr:spPr>
        <a:xfrm flipV="1">
          <a:off x="8496300" y="6777990"/>
          <a:ext cx="7239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3" name="楕円 132"/>
        <xdr:cNvSpPr/>
      </xdr:nvSpPr>
      <xdr:spPr>
        <a:xfrm>
          <a:off x="7670800" y="684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22860</xdr:rowOff>
    </xdr:to>
    <xdr:cxnSp macro="">
      <xdr:nvCxnSpPr>
        <xdr:cNvPr id="134" name="直線コネクタ 133"/>
        <xdr:cNvCxnSpPr/>
      </xdr:nvCxnSpPr>
      <xdr:spPr>
        <a:xfrm flipV="1">
          <a:off x="7713980" y="68922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5" name="楕円 134"/>
        <xdr:cNvSpPr/>
      </xdr:nvSpPr>
      <xdr:spPr>
        <a:xfrm>
          <a:off x="6873240" y="685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26670</xdr:rowOff>
    </xdr:to>
    <xdr:cxnSp macro="">
      <xdr:nvCxnSpPr>
        <xdr:cNvPr id="136" name="直線コネクタ 135"/>
        <xdr:cNvCxnSpPr/>
      </xdr:nvCxnSpPr>
      <xdr:spPr>
        <a:xfrm flipV="1">
          <a:off x="6924040" y="68961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7" name="楕円 136"/>
        <xdr:cNvSpPr/>
      </xdr:nvSpPr>
      <xdr:spPr>
        <a:xfrm>
          <a:off x="6098540" y="685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30480</xdr:rowOff>
    </xdr:to>
    <xdr:cxnSp macro="">
      <xdr:nvCxnSpPr>
        <xdr:cNvPr id="138" name="直線コネクタ 137"/>
        <xdr:cNvCxnSpPr/>
      </xdr:nvCxnSpPr>
      <xdr:spPr>
        <a:xfrm flipV="1">
          <a:off x="6149340" y="689991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827158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7509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67120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59373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3" name="n_1mainValue【図書館】&#10;一人当たり面積"/>
        <xdr:cNvSpPr txBox="1"/>
      </xdr:nvSpPr>
      <xdr:spPr>
        <a:xfrm>
          <a:off x="827158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4" name="n_2mainValue【図書館】&#10;一人当たり面積"/>
        <xdr:cNvSpPr txBox="1"/>
      </xdr:nvSpPr>
      <xdr:spPr>
        <a:xfrm>
          <a:off x="750958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5" name="n_3mainValue【図書館】&#10;一人当たり面積"/>
        <xdr:cNvSpPr txBox="1"/>
      </xdr:nvSpPr>
      <xdr:spPr>
        <a:xfrm>
          <a:off x="67120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72407</xdr:rowOff>
    </xdr:from>
    <xdr:ext cx="469744" cy="259045"/>
    <xdr:sp macro="" textlink="">
      <xdr:nvSpPr>
        <xdr:cNvPr id="146" name="n_4mainValue【図書館】&#10;一人当たり面積"/>
        <xdr:cNvSpPr txBox="1"/>
      </xdr:nvSpPr>
      <xdr:spPr>
        <a:xfrm>
          <a:off x="59373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086225" y="93268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12496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51460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7399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965200" y="99390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87" name="楕円 186"/>
        <xdr:cNvSpPr/>
      </xdr:nvSpPr>
      <xdr:spPr>
        <a:xfrm>
          <a:off x="4036060" y="1036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116222</xdr:rowOff>
    </xdr:from>
    <xdr:ext cx="405111" cy="259045"/>
    <xdr:sp macro="" textlink="">
      <xdr:nvSpPr>
        <xdr:cNvPr id="188" name="【体育館・プール】&#10;有形固定資産減価償却率該当値テキスト"/>
        <xdr:cNvSpPr txBox="1"/>
      </xdr:nvSpPr>
      <xdr:spPr>
        <a:xfrm>
          <a:off x="412496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89" name="楕円 188"/>
        <xdr:cNvSpPr/>
      </xdr:nvSpPr>
      <xdr:spPr>
        <a:xfrm>
          <a:off x="3312160" y="10340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17145</xdr:rowOff>
    </xdr:to>
    <xdr:cxnSp macro="">
      <xdr:nvCxnSpPr>
        <xdr:cNvPr id="190" name="直線コネクタ 189"/>
        <xdr:cNvCxnSpPr/>
      </xdr:nvCxnSpPr>
      <xdr:spPr>
        <a:xfrm>
          <a:off x="3355340" y="1039177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91" name="楕円 190"/>
        <xdr:cNvSpPr/>
      </xdr:nvSpPr>
      <xdr:spPr>
        <a:xfrm>
          <a:off x="2514600" y="1033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61</xdr:row>
      <xdr:rowOff>165735</xdr:rowOff>
    </xdr:to>
    <xdr:cxnSp macro="">
      <xdr:nvCxnSpPr>
        <xdr:cNvPr id="192" name="直線コネクタ 191"/>
        <xdr:cNvCxnSpPr/>
      </xdr:nvCxnSpPr>
      <xdr:spPr>
        <a:xfrm>
          <a:off x="2565400" y="1038415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69215</xdr:rowOff>
    </xdr:from>
    <xdr:to>
      <xdr:col>10</xdr:col>
      <xdr:colOff>165100</xdr:colOff>
      <xdr:row>61</xdr:row>
      <xdr:rowOff>170815</xdr:rowOff>
    </xdr:to>
    <xdr:sp macro="" textlink="">
      <xdr:nvSpPr>
        <xdr:cNvPr id="193" name="楕円 192"/>
        <xdr:cNvSpPr/>
      </xdr:nvSpPr>
      <xdr:spPr>
        <a:xfrm>
          <a:off x="17399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120015</xdr:rowOff>
    </xdr:from>
    <xdr:to>
      <xdr:col>15</xdr:col>
      <xdr:colOff>50800</xdr:colOff>
      <xdr:row>61</xdr:row>
      <xdr:rowOff>158115</xdr:rowOff>
    </xdr:to>
    <xdr:cxnSp macro="">
      <xdr:nvCxnSpPr>
        <xdr:cNvPr id="194" name="直線コネクタ 193"/>
        <xdr:cNvCxnSpPr/>
      </xdr:nvCxnSpPr>
      <xdr:spPr>
        <a:xfrm>
          <a:off x="1790700" y="103460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5" name="楕円 194"/>
        <xdr:cNvSpPr/>
      </xdr:nvSpPr>
      <xdr:spPr>
        <a:xfrm>
          <a:off x="96520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120015</xdr:rowOff>
    </xdr:from>
    <xdr:to>
      <xdr:col>10</xdr:col>
      <xdr:colOff>114300</xdr:colOff>
      <xdr:row>61</xdr:row>
      <xdr:rowOff>133350</xdr:rowOff>
    </xdr:to>
    <xdr:cxnSp macro="">
      <xdr:nvCxnSpPr>
        <xdr:cNvPr id="196" name="直線コネクタ 195"/>
        <xdr:cNvCxnSpPr/>
      </xdr:nvCxnSpPr>
      <xdr:spPr>
        <a:xfrm flipV="1">
          <a:off x="1008380" y="1034605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38570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61100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83630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201" name="n_1mainValue【体育館・プール】&#10;有形固定資産減価償却率"/>
        <xdr:cNvSpPr txBox="1"/>
      </xdr:nvSpPr>
      <xdr:spPr>
        <a:xfrm>
          <a:off x="317056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202" name="n_2mainValue【体育館・プール】&#10;有形固定資産減価償却率"/>
        <xdr:cNvSpPr txBox="1"/>
      </xdr:nvSpPr>
      <xdr:spPr>
        <a:xfrm>
          <a:off x="238570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161942</xdr:rowOff>
    </xdr:from>
    <xdr:ext cx="405111" cy="259045"/>
    <xdr:sp macro="" textlink="">
      <xdr:nvSpPr>
        <xdr:cNvPr id="203" name="n_3mainValue【体育館・プール】&#10;有形固定資産減価償却率"/>
        <xdr:cNvSpPr txBox="1"/>
      </xdr:nvSpPr>
      <xdr:spPr>
        <a:xfrm>
          <a:off x="161100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4" name="n_4mainValue【体育館・プール】&#10;有形固定資産減価償却率"/>
        <xdr:cNvSpPr txBox="1"/>
      </xdr:nvSpPr>
      <xdr:spPr>
        <a:xfrm>
          <a:off x="83630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9219565" y="9659264"/>
          <a:ext cx="0" cy="1064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9258300" y="94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9154160" y="96592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9258300" y="10504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9192260" y="10526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8445500" y="1053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687324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0985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107391</xdr:rowOff>
    </xdr:from>
    <xdr:to>
      <xdr:col>55</xdr:col>
      <xdr:colOff>50800</xdr:colOff>
      <xdr:row>62</xdr:row>
      <xdr:rowOff>37541</xdr:rowOff>
    </xdr:to>
    <xdr:sp macro="" textlink="">
      <xdr:nvSpPr>
        <xdr:cNvPr id="242" name="楕円 241"/>
        <xdr:cNvSpPr/>
      </xdr:nvSpPr>
      <xdr:spPr>
        <a:xfrm>
          <a:off x="9192260" y="10333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130268</xdr:rowOff>
    </xdr:from>
    <xdr:ext cx="469744" cy="259045"/>
    <xdr:sp macro="" textlink="">
      <xdr:nvSpPr>
        <xdr:cNvPr id="243" name="【体育館・プール】&#10;一人当たり面積該当値テキスト"/>
        <xdr:cNvSpPr txBox="1"/>
      </xdr:nvSpPr>
      <xdr:spPr>
        <a:xfrm>
          <a:off x="9258300" y="101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114706</xdr:rowOff>
    </xdr:from>
    <xdr:to>
      <xdr:col>50</xdr:col>
      <xdr:colOff>165100</xdr:colOff>
      <xdr:row>62</xdr:row>
      <xdr:rowOff>44856</xdr:rowOff>
    </xdr:to>
    <xdr:sp macro="" textlink="">
      <xdr:nvSpPr>
        <xdr:cNvPr id="244" name="楕円 243"/>
        <xdr:cNvSpPr/>
      </xdr:nvSpPr>
      <xdr:spPr>
        <a:xfrm>
          <a:off x="8445500" y="10340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158191</xdr:rowOff>
    </xdr:from>
    <xdr:to>
      <xdr:col>55</xdr:col>
      <xdr:colOff>0</xdr:colOff>
      <xdr:row>61</xdr:row>
      <xdr:rowOff>165506</xdr:rowOff>
    </xdr:to>
    <xdr:cxnSp macro="">
      <xdr:nvCxnSpPr>
        <xdr:cNvPr id="245" name="直線コネクタ 244"/>
        <xdr:cNvCxnSpPr/>
      </xdr:nvCxnSpPr>
      <xdr:spPr>
        <a:xfrm flipV="1">
          <a:off x="8496300" y="10384231"/>
          <a:ext cx="7239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126594</xdr:rowOff>
    </xdr:from>
    <xdr:to>
      <xdr:col>46</xdr:col>
      <xdr:colOff>38100</xdr:colOff>
      <xdr:row>62</xdr:row>
      <xdr:rowOff>56744</xdr:rowOff>
    </xdr:to>
    <xdr:sp macro="" textlink="">
      <xdr:nvSpPr>
        <xdr:cNvPr id="246" name="楕円 245"/>
        <xdr:cNvSpPr/>
      </xdr:nvSpPr>
      <xdr:spPr>
        <a:xfrm>
          <a:off x="7670800" y="10352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165506</xdr:rowOff>
    </xdr:from>
    <xdr:to>
      <xdr:col>50</xdr:col>
      <xdr:colOff>114300</xdr:colOff>
      <xdr:row>62</xdr:row>
      <xdr:rowOff>5944</xdr:rowOff>
    </xdr:to>
    <xdr:cxnSp macro="">
      <xdr:nvCxnSpPr>
        <xdr:cNvPr id="247" name="直線コネクタ 246"/>
        <xdr:cNvCxnSpPr/>
      </xdr:nvCxnSpPr>
      <xdr:spPr>
        <a:xfrm flipV="1">
          <a:off x="7713980" y="10391546"/>
          <a:ext cx="78232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143053</xdr:rowOff>
    </xdr:from>
    <xdr:to>
      <xdr:col>41</xdr:col>
      <xdr:colOff>101600</xdr:colOff>
      <xdr:row>62</xdr:row>
      <xdr:rowOff>73203</xdr:rowOff>
    </xdr:to>
    <xdr:sp macro="" textlink="">
      <xdr:nvSpPr>
        <xdr:cNvPr id="248" name="楕円 247"/>
        <xdr:cNvSpPr/>
      </xdr:nvSpPr>
      <xdr:spPr>
        <a:xfrm>
          <a:off x="6873240" y="10369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5944</xdr:rowOff>
    </xdr:from>
    <xdr:to>
      <xdr:col>45</xdr:col>
      <xdr:colOff>177800</xdr:colOff>
      <xdr:row>62</xdr:row>
      <xdr:rowOff>22403</xdr:rowOff>
    </xdr:to>
    <xdr:cxnSp macro="">
      <xdr:nvCxnSpPr>
        <xdr:cNvPr id="249" name="直線コネクタ 248"/>
        <xdr:cNvCxnSpPr/>
      </xdr:nvCxnSpPr>
      <xdr:spPr>
        <a:xfrm flipV="1">
          <a:off x="6924040" y="10399624"/>
          <a:ext cx="78994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50" name="楕円 249"/>
        <xdr:cNvSpPr/>
      </xdr:nvSpPr>
      <xdr:spPr>
        <a:xfrm>
          <a:off x="6098540" y="10374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22403</xdr:rowOff>
    </xdr:from>
    <xdr:to>
      <xdr:col>41</xdr:col>
      <xdr:colOff>50800</xdr:colOff>
      <xdr:row>62</xdr:row>
      <xdr:rowOff>27432</xdr:rowOff>
    </xdr:to>
    <xdr:cxnSp macro="">
      <xdr:nvCxnSpPr>
        <xdr:cNvPr id="251" name="直線コネクタ 250"/>
        <xdr:cNvCxnSpPr/>
      </xdr:nvCxnSpPr>
      <xdr:spPr>
        <a:xfrm flipV="1">
          <a:off x="6149340" y="10416083"/>
          <a:ext cx="7747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8271587"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7509587"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6712027"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5937327" y="106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61383</xdr:rowOff>
    </xdr:from>
    <xdr:ext cx="469744" cy="259045"/>
    <xdr:sp macro="" textlink="">
      <xdr:nvSpPr>
        <xdr:cNvPr id="256" name="n_1mainValue【体育館・プール】&#10;一人当たり面積"/>
        <xdr:cNvSpPr txBox="1"/>
      </xdr:nvSpPr>
      <xdr:spPr>
        <a:xfrm>
          <a:off x="8271587" y="101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73271</xdr:rowOff>
    </xdr:from>
    <xdr:ext cx="469744" cy="259045"/>
    <xdr:sp macro="" textlink="">
      <xdr:nvSpPr>
        <xdr:cNvPr id="257" name="n_2mainValue【体育館・プール】&#10;一人当たり面積"/>
        <xdr:cNvSpPr txBox="1"/>
      </xdr:nvSpPr>
      <xdr:spPr>
        <a:xfrm>
          <a:off x="7509587"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89730</xdr:rowOff>
    </xdr:from>
    <xdr:ext cx="469744" cy="259045"/>
    <xdr:sp macro="" textlink="">
      <xdr:nvSpPr>
        <xdr:cNvPr id="258" name="n_3mainValue【体育館・プール】&#10;一人当たり面積"/>
        <xdr:cNvSpPr txBox="1"/>
      </xdr:nvSpPr>
      <xdr:spPr>
        <a:xfrm>
          <a:off x="6712027" y="1014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59" name="n_4mainValue【体育館・プール】&#10;一人当たり面積"/>
        <xdr:cNvSpPr txBox="1"/>
      </xdr:nvSpPr>
      <xdr:spPr>
        <a:xfrm>
          <a:off x="593732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086225" y="1308163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12496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03606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5146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7399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965200" y="1363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153036</xdr:rowOff>
    </xdr:from>
    <xdr:to>
      <xdr:col>24</xdr:col>
      <xdr:colOff>114300</xdr:colOff>
      <xdr:row>85</xdr:row>
      <xdr:rowOff>83186</xdr:rowOff>
    </xdr:to>
    <xdr:sp macro="" textlink="">
      <xdr:nvSpPr>
        <xdr:cNvPr id="300" name="楕円 299"/>
        <xdr:cNvSpPr/>
      </xdr:nvSpPr>
      <xdr:spPr>
        <a:xfrm>
          <a:off x="4036060" y="14234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131463</xdr:rowOff>
    </xdr:from>
    <xdr:ext cx="405111" cy="259045"/>
    <xdr:sp macro="" textlink="">
      <xdr:nvSpPr>
        <xdr:cNvPr id="301" name="【福祉施設】&#10;有形固定資産減価償却率該当値テキスト"/>
        <xdr:cNvSpPr txBox="1"/>
      </xdr:nvSpPr>
      <xdr:spPr>
        <a:xfrm>
          <a:off x="4124960" y="1421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128270</xdr:rowOff>
    </xdr:from>
    <xdr:to>
      <xdr:col>20</xdr:col>
      <xdr:colOff>38100</xdr:colOff>
      <xdr:row>85</xdr:row>
      <xdr:rowOff>58420</xdr:rowOff>
    </xdr:to>
    <xdr:sp macro="" textlink="">
      <xdr:nvSpPr>
        <xdr:cNvPr id="302" name="楕円 301"/>
        <xdr:cNvSpPr/>
      </xdr:nvSpPr>
      <xdr:spPr>
        <a:xfrm>
          <a:off x="3312160" y="1421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7620</xdr:rowOff>
    </xdr:from>
    <xdr:to>
      <xdr:col>24</xdr:col>
      <xdr:colOff>63500</xdr:colOff>
      <xdr:row>85</xdr:row>
      <xdr:rowOff>32386</xdr:rowOff>
    </xdr:to>
    <xdr:cxnSp macro="">
      <xdr:nvCxnSpPr>
        <xdr:cNvPr id="303" name="直線コネクタ 302"/>
        <xdr:cNvCxnSpPr/>
      </xdr:nvCxnSpPr>
      <xdr:spPr>
        <a:xfrm>
          <a:off x="3355340" y="14257020"/>
          <a:ext cx="7315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304" name="楕円 303"/>
        <xdr:cNvSpPr/>
      </xdr:nvSpPr>
      <xdr:spPr>
        <a:xfrm>
          <a:off x="2514600" y="1418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150495</xdr:rowOff>
    </xdr:from>
    <xdr:to>
      <xdr:col>19</xdr:col>
      <xdr:colOff>177800</xdr:colOff>
      <xdr:row>85</xdr:row>
      <xdr:rowOff>7620</xdr:rowOff>
    </xdr:to>
    <xdr:cxnSp macro="">
      <xdr:nvCxnSpPr>
        <xdr:cNvPr id="305" name="直線コネクタ 304"/>
        <xdr:cNvCxnSpPr/>
      </xdr:nvCxnSpPr>
      <xdr:spPr>
        <a:xfrm>
          <a:off x="2565400" y="1423225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73025</xdr:rowOff>
    </xdr:from>
    <xdr:to>
      <xdr:col>10</xdr:col>
      <xdr:colOff>165100</xdr:colOff>
      <xdr:row>85</xdr:row>
      <xdr:rowOff>3175</xdr:rowOff>
    </xdr:to>
    <xdr:sp macro="" textlink="">
      <xdr:nvSpPr>
        <xdr:cNvPr id="306" name="楕円 305"/>
        <xdr:cNvSpPr/>
      </xdr:nvSpPr>
      <xdr:spPr>
        <a:xfrm>
          <a:off x="173990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123825</xdr:rowOff>
    </xdr:from>
    <xdr:to>
      <xdr:col>15</xdr:col>
      <xdr:colOff>50800</xdr:colOff>
      <xdr:row>84</xdr:row>
      <xdr:rowOff>150495</xdr:rowOff>
    </xdr:to>
    <xdr:cxnSp macro="">
      <xdr:nvCxnSpPr>
        <xdr:cNvPr id="307" name="直線コネクタ 306"/>
        <xdr:cNvCxnSpPr/>
      </xdr:nvCxnSpPr>
      <xdr:spPr>
        <a:xfrm>
          <a:off x="1790700" y="1420558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44450</xdr:rowOff>
    </xdr:from>
    <xdr:to>
      <xdr:col>6</xdr:col>
      <xdr:colOff>38100</xdr:colOff>
      <xdr:row>84</xdr:row>
      <xdr:rowOff>146050</xdr:rowOff>
    </xdr:to>
    <xdr:sp macro="" textlink="">
      <xdr:nvSpPr>
        <xdr:cNvPr id="308" name="楕円 307"/>
        <xdr:cNvSpPr/>
      </xdr:nvSpPr>
      <xdr:spPr>
        <a:xfrm>
          <a:off x="965200" y="14126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95250</xdr:rowOff>
    </xdr:from>
    <xdr:to>
      <xdr:col>10</xdr:col>
      <xdr:colOff>114300</xdr:colOff>
      <xdr:row>84</xdr:row>
      <xdr:rowOff>123825</xdr:rowOff>
    </xdr:to>
    <xdr:cxnSp macro="">
      <xdr:nvCxnSpPr>
        <xdr:cNvPr id="309" name="直線コネクタ 308"/>
        <xdr:cNvCxnSpPr/>
      </xdr:nvCxnSpPr>
      <xdr:spPr>
        <a:xfrm>
          <a:off x="1008380" y="1417701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17056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3857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49547</xdr:rowOff>
    </xdr:from>
    <xdr:ext cx="405111" cy="259045"/>
    <xdr:sp macro="" textlink="">
      <xdr:nvSpPr>
        <xdr:cNvPr id="314" name="n_1mainValue【福祉施設】&#10;有形固定資産減価償却率"/>
        <xdr:cNvSpPr txBox="1"/>
      </xdr:nvSpPr>
      <xdr:spPr>
        <a:xfrm>
          <a:off x="317056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15" name="n_2mainValue【福祉施設】&#10;有形固定資産減価償却率"/>
        <xdr:cNvSpPr txBox="1"/>
      </xdr:nvSpPr>
      <xdr:spPr>
        <a:xfrm>
          <a:off x="238570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165752</xdr:rowOff>
    </xdr:from>
    <xdr:ext cx="405111" cy="259045"/>
    <xdr:sp macro="" textlink="">
      <xdr:nvSpPr>
        <xdr:cNvPr id="316" name="n_3mainValue【福祉施設】&#10;有形固定資産減価償却率"/>
        <xdr:cNvSpPr txBox="1"/>
      </xdr:nvSpPr>
      <xdr:spPr>
        <a:xfrm>
          <a:off x="1611004" y="1424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137177</xdr:rowOff>
    </xdr:from>
    <xdr:ext cx="405111" cy="259045"/>
    <xdr:sp macro="" textlink="">
      <xdr:nvSpPr>
        <xdr:cNvPr id="317" name="n_4mainValue【福祉施設】&#10;有形固定資産減価償却率"/>
        <xdr:cNvSpPr txBox="1"/>
      </xdr:nvSpPr>
      <xdr:spPr>
        <a:xfrm>
          <a:off x="836304" y="1421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9219565" y="13230859"/>
          <a:ext cx="0" cy="129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9258300"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9154160" y="13230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9258300" y="1415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9192260" y="1429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8445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7670800" y="14298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687324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0985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83820</xdr:rowOff>
    </xdr:from>
    <xdr:to>
      <xdr:col>55</xdr:col>
      <xdr:colOff>50800</xdr:colOff>
      <xdr:row>86</xdr:row>
      <xdr:rowOff>13970</xdr:rowOff>
    </xdr:to>
    <xdr:sp macro="" textlink="">
      <xdr:nvSpPr>
        <xdr:cNvPr id="357" name="楕円 356"/>
        <xdr:cNvSpPr/>
      </xdr:nvSpPr>
      <xdr:spPr>
        <a:xfrm>
          <a:off x="9192260" y="14333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58" name="【福祉施設】&#10;一人当たり面積該当値テキスト"/>
        <xdr:cNvSpPr txBox="1"/>
      </xdr:nvSpPr>
      <xdr:spPr>
        <a:xfrm>
          <a:off x="9258300" y="1431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87630</xdr:rowOff>
    </xdr:from>
    <xdr:to>
      <xdr:col>50</xdr:col>
      <xdr:colOff>165100</xdr:colOff>
      <xdr:row>86</xdr:row>
      <xdr:rowOff>17780</xdr:rowOff>
    </xdr:to>
    <xdr:sp macro="" textlink="">
      <xdr:nvSpPr>
        <xdr:cNvPr id="359" name="楕円 358"/>
        <xdr:cNvSpPr/>
      </xdr:nvSpPr>
      <xdr:spPr>
        <a:xfrm>
          <a:off x="8445500" y="1433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134620</xdr:rowOff>
    </xdr:from>
    <xdr:to>
      <xdr:col>55</xdr:col>
      <xdr:colOff>0</xdr:colOff>
      <xdr:row>85</xdr:row>
      <xdr:rowOff>138430</xdr:rowOff>
    </xdr:to>
    <xdr:cxnSp macro="">
      <xdr:nvCxnSpPr>
        <xdr:cNvPr id="360" name="直線コネクタ 359"/>
        <xdr:cNvCxnSpPr/>
      </xdr:nvCxnSpPr>
      <xdr:spPr>
        <a:xfrm flipV="1">
          <a:off x="8496300" y="1438402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1" name="楕円 360"/>
        <xdr:cNvSpPr/>
      </xdr:nvSpPr>
      <xdr:spPr>
        <a:xfrm>
          <a:off x="767080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138430</xdr:rowOff>
    </xdr:from>
    <xdr:to>
      <xdr:col>50</xdr:col>
      <xdr:colOff>114300</xdr:colOff>
      <xdr:row>85</xdr:row>
      <xdr:rowOff>140970</xdr:rowOff>
    </xdr:to>
    <xdr:cxnSp macro="">
      <xdr:nvCxnSpPr>
        <xdr:cNvPr id="362" name="直線コネクタ 361"/>
        <xdr:cNvCxnSpPr/>
      </xdr:nvCxnSpPr>
      <xdr:spPr>
        <a:xfrm flipV="1">
          <a:off x="7713980" y="1438783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93980</xdr:rowOff>
    </xdr:from>
    <xdr:to>
      <xdr:col>41</xdr:col>
      <xdr:colOff>101600</xdr:colOff>
      <xdr:row>86</xdr:row>
      <xdr:rowOff>24130</xdr:rowOff>
    </xdr:to>
    <xdr:sp macro="" textlink="">
      <xdr:nvSpPr>
        <xdr:cNvPr id="363" name="楕円 362"/>
        <xdr:cNvSpPr/>
      </xdr:nvSpPr>
      <xdr:spPr>
        <a:xfrm>
          <a:off x="6873240" y="1434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144780</xdr:rowOff>
    </xdr:to>
    <xdr:cxnSp macro="">
      <xdr:nvCxnSpPr>
        <xdr:cNvPr id="364" name="直線コネクタ 363"/>
        <xdr:cNvCxnSpPr/>
      </xdr:nvCxnSpPr>
      <xdr:spPr>
        <a:xfrm flipV="1">
          <a:off x="6924040" y="1439037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96520</xdr:rowOff>
    </xdr:from>
    <xdr:to>
      <xdr:col>36</xdr:col>
      <xdr:colOff>165100</xdr:colOff>
      <xdr:row>86</xdr:row>
      <xdr:rowOff>26670</xdr:rowOff>
    </xdr:to>
    <xdr:sp macro="" textlink="">
      <xdr:nvSpPr>
        <xdr:cNvPr id="365" name="楕円 364"/>
        <xdr:cNvSpPr/>
      </xdr:nvSpPr>
      <xdr:spPr>
        <a:xfrm>
          <a:off x="6098540" y="14345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144780</xdr:rowOff>
    </xdr:from>
    <xdr:to>
      <xdr:col>41</xdr:col>
      <xdr:colOff>50800</xdr:colOff>
      <xdr:row>85</xdr:row>
      <xdr:rowOff>147320</xdr:rowOff>
    </xdr:to>
    <xdr:cxnSp macro="">
      <xdr:nvCxnSpPr>
        <xdr:cNvPr id="366" name="直線コネクタ 365"/>
        <xdr:cNvCxnSpPr/>
      </xdr:nvCxnSpPr>
      <xdr:spPr>
        <a:xfrm flipV="1">
          <a:off x="6149340" y="1439418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8271587"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7509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671202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59373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8907</xdr:rowOff>
    </xdr:from>
    <xdr:ext cx="469744" cy="259045"/>
    <xdr:sp macro="" textlink="">
      <xdr:nvSpPr>
        <xdr:cNvPr id="371" name="n_1mainValue【福祉施設】&#10;一人当たり面積"/>
        <xdr:cNvSpPr txBox="1"/>
      </xdr:nvSpPr>
      <xdr:spPr>
        <a:xfrm>
          <a:off x="8271587"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72" name="n_2mainValue【福祉施設】&#10;一人当たり面積"/>
        <xdr:cNvSpPr txBox="1"/>
      </xdr:nvSpPr>
      <xdr:spPr>
        <a:xfrm>
          <a:off x="750958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xdr:rowOff>
    </xdr:from>
    <xdr:ext cx="469744" cy="259045"/>
    <xdr:sp macro="" textlink="">
      <xdr:nvSpPr>
        <xdr:cNvPr id="373" name="n_3mainValue【福祉施設】&#10;一人当たり面積"/>
        <xdr:cNvSpPr txBox="1"/>
      </xdr:nvSpPr>
      <xdr:spPr>
        <a:xfrm>
          <a:off x="67120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17797</xdr:rowOff>
    </xdr:from>
    <xdr:ext cx="469744" cy="259045"/>
    <xdr:sp macro="" textlink="">
      <xdr:nvSpPr>
        <xdr:cNvPr id="374" name="n_4mainValue【福祉施設】&#10;一人当たり面積"/>
        <xdr:cNvSpPr txBox="1"/>
      </xdr:nvSpPr>
      <xdr:spPr>
        <a:xfrm>
          <a:off x="5937327" y="1443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124960" y="17203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036060" y="17348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312160" y="17325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514600" y="173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965200" y="17324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43180</xdr:rowOff>
    </xdr:from>
    <xdr:to>
      <xdr:col>24</xdr:col>
      <xdr:colOff>114300</xdr:colOff>
      <xdr:row>104</xdr:row>
      <xdr:rowOff>144780</xdr:rowOff>
    </xdr:to>
    <xdr:sp macro="" textlink="">
      <xdr:nvSpPr>
        <xdr:cNvPr id="414" name="楕円 413"/>
        <xdr:cNvSpPr/>
      </xdr:nvSpPr>
      <xdr:spPr>
        <a:xfrm>
          <a:off x="4036060" y="174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21607</xdr:rowOff>
    </xdr:from>
    <xdr:ext cx="405111" cy="259045"/>
    <xdr:sp macro="" textlink="">
      <xdr:nvSpPr>
        <xdr:cNvPr id="415" name="【市民会館】&#10;有形固定資産減価償却率該当値テキスト"/>
        <xdr:cNvSpPr txBox="1"/>
      </xdr:nvSpPr>
      <xdr:spPr>
        <a:xfrm>
          <a:off x="4124960" y="1745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16511</xdr:rowOff>
    </xdr:from>
    <xdr:to>
      <xdr:col>20</xdr:col>
      <xdr:colOff>38100</xdr:colOff>
      <xdr:row>104</xdr:row>
      <xdr:rowOff>118111</xdr:rowOff>
    </xdr:to>
    <xdr:sp macro="" textlink="">
      <xdr:nvSpPr>
        <xdr:cNvPr id="416" name="楕円 415"/>
        <xdr:cNvSpPr/>
      </xdr:nvSpPr>
      <xdr:spPr>
        <a:xfrm>
          <a:off x="3312160" y="174510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67311</xdr:rowOff>
    </xdr:from>
    <xdr:to>
      <xdr:col>24</xdr:col>
      <xdr:colOff>63500</xdr:colOff>
      <xdr:row>104</xdr:row>
      <xdr:rowOff>93980</xdr:rowOff>
    </xdr:to>
    <xdr:cxnSp macro="">
      <xdr:nvCxnSpPr>
        <xdr:cNvPr id="417" name="直線コネクタ 416"/>
        <xdr:cNvCxnSpPr/>
      </xdr:nvCxnSpPr>
      <xdr:spPr>
        <a:xfrm>
          <a:off x="3355340" y="17501871"/>
          <a:ext cx="7315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5080</xdr:rowOff>
    </xdr:from>
    <xdr:to>
      <xdr:col>15</xdr:col>
      <xdr:colOff>101600</xdr:colOff>
      <xdr:row>104</xdr:row>
      <xdr:rowOff>106680</xdr:rowOff>
    </xdr:to>
    <xdr:sp macro="" textlink="">
      <xdr:nvSpPr>
        <xdr:cNvPr id="418" name="楕円 417"/>
        <xdr:cNvSpPr/>
      </xdr:nvSpPr>
      <xdr:spPr>
        <a:xfrm>
          <a:off x="2514600" y="174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55880</xdr:rowOff>
    </xdr:from>
    <xdr:to>
      <xdr:col>19</xdr:col>
      <xdr:colOff>177800</xdr:colOff>
      <xdr:row>104</xdr:row>
      <xdr:rowOff>67311</xdr:rowOff>
    </xdr:to>
    <xdr:cxnSp macro="">
      <xdr:nvCxnSpPr>
        <xdr:cNvPr id="419" name="直線コネクタ 418"/>
        <xdr:cNvCxnSpPr/>
      </xdr:nvCxnSpPr>
      <xdr:spPr>
        <a:xfrm>
          <a:off x="2565400" y="17490440"/>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163830</xdr:rowOff>
    </xdr:from>
    <xdr:to>
      <xdr:col>10</xdr:col>
      <xdr:colOff>165100</xdr:colOff>
      <xdr:row>104</xdr:row>
      <xdr:rowOff>93980</xdr:rowOff>
    </xdr:to>
    <xdr:sp macro="" textlink="">
      <xdr:nvSpPr>
        <xdr:cNvPr id="420" name="楕円 419"/>
        <xdr:cNvSpPr/>
      </xdr:nvSpPr>
      <xdr:spPr>
        <a:xfrm>
          <a:off x="1739900" y="17430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43180</xdr:rowOff>
    </xdr:from>
    <xdr:to>
      <xdr:col>15</xdr:col>
      <xdr:colOff>50800</xdr:colOff>
      <xdr:row>104</xdr:row>
      <xdr:rowOff>55880</xdr:rowOff>
    </xdr:to>
    <xdr:cxnSp macro="">
      <xdr:nvCxnSpPr>
        <xdr:cNvPr id="421" name="直線コネクタ 420"/>
        <xdr:cNvCxnSpPr/>
      </xdr:nvCxnSpPr>
      <xdr:spPr>
        <a:xfrm>
          <a:off x="1790700" y="1747774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137161</xdr:rowOff>
    </xdr:from>
    <xdr:to>
      <xdr:col>6</xdr:col>
      <xdr:colOff>38100</xdr:colOff>
      <xdr:row>104</xdr:row>
      <xdr:rowOff>67311</xdr:rowOff>
    </xdr:to>
    <xdr:sp macro="" textlink="">
      <xdr:nvSpPr>
        <xdr:cNvPr id="422" name="楕円 421"/>
        <xdr:cNvSpPr/>
      </xdr:nvSpPr>
      <xdr:spPr>
        <a:xfrm>
          <a:off x="965200" y="174040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16511</xdr:rowOff>
    </xdr:from>
    <xdr:to>
      <xdr:col>10</xdr:col>
      <xdr:colOff>114300</xdr:colOff>
      <xdr:row>104</xdr:row>
      <xdr:rowOff>43180</xdr:rowOff>
    </xdr:to>
    <xdr:cxnSp macro="">
      <xdr:nvCxnSpPr>
        <xdr:cNvPr id="423" name="直線コネクタ 422"/>
        <xdr:cNvCxnSpPr/>
      </xdr:nvCxnSpPr>
      <xdr:spPr>
        <a:xfrm>
          <a:off x="1008380" y="17451071"/>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170564" y="1710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385704" y="17100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6110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836304"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109238</xdr:rowOff>
    </xdr:from>
    <xdr:ext cx="405111" cy="259045"/>
    <xdr:sp macro="" textlink="">
      <xdr:nvSpPr>
        <xdr:cNvPr id="428" name="n_1mainValue【市民会館】&#10;有形固定資産減価償却率"/>
        <xdr:cNvSpPr txBox="1"/>
      </xdr:nvSpPr>
      <xdr:spPr>
        <a:xfrm>
          <a:off x="3170564" y="1754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97807</xdr:rowOff>
    </xdr:from>
    <xdr:ext cx="405111" cy="259045"/>
    <xdr:sp macro="" textlink="">
      <xdr:nvSpPr>
        <xdr:cNvPr id="429" name="n_2mainValue【市民会館】&#10;有形固定資産減価償却率"/>
        <xdr:cNvSpPr txBox="1"/>
      </xdr:nvSpPr>
      <xdr:spPr>
        <a:xfrm>
          <a:off x="2385704" y="1753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85107</xdr:rowOff>
    </xdr:from>
    <xdr:ext cx="405111" cy="259045"/>
    <xdr:sp macro="" textlink="">
      <xdr:nvSpPr>
        <xdr:cNvPr id="430" name="n_3mainValue【市民会館】&#10;有形固定資産減価償却率"/>
        <xdr:cNvSpPr txBox="1"/>
      </xdr:nvSpPr>
      <xdr:spPr>
        <a:xfrm>
          <a:off x="1611004" y="1751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58438</xdr:rowOff>
    </xdr:from>
    <xdr:ext cx="405111" cy="259045"/>
    <xdr:sp macro="" textlink="">
      <xdr:nvSpPr>
        <xdr:cNvPr id="431" name="n_4mainValue【市民会館】&#10;有形固定資産減価償却率"/>
        <xdr:cNvSpPr txBox="1"/>
      </xdr:nvSpPr>
      <xdr:spPr>
        <a:xfrm>
          <a:off x="836304" y="1749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9219565" y="16764000"/>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92583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915416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9258300" y="1785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9192260" y="17879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844550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7670800" y="1787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68732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0985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1" name="楕円 470"/>
        <xdr:cNvSpPr/>
      </xdr:nvSpPr>
      <xdr:spPr>
        <a:xfrm>
          <a:off x="919226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10177</xdr:rowOff>
    </xdr:from>
    <xdr:ext cx="469744" cy="259045"/>
    <xdr:sp macro="" textlink="">
      <xdr:nvSpPr>
        <xdr:cNvPr id="472" name="【市民会館】&#10;一人当たり面積該当値テキスト"/>
        <xdr:cNvSpPr txBox="1"/>
      </xdr:nvSpPr>
      <xdr:spPr>
        <a:xfrm>
          <a:off x="9258300"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73" name="楕円 472"/>
        <xdr:cNvSpPr/>
      </xdr:nvSpPr>
      <xdr:spPr>
        <a:xfrm>
          <a:off x="8445500" y="1776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45720</xdr:rowOff>
    </xdr:to>
    <xdr:cxnSp macro="">
      <xdr:nvCxnSpPr>
        <xdr:cNvPr id="474" name="直線コネクタ 473"/>
        <xdr:cNvCxnSpPr/>
      </xdr:nvCxnSpPr>
      <xdr:spPr>
        <a:xfrm flipV="1">
          <a:off x="8496300" y="1780794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xdr:rowOff>
    </xdr:from>
    <xdr:to>
      <xdr:col>46</xdr:col>
      <xdr:colOff>38100</xdr:colOff>
      <xdr:row>106</xdr:row>
      <xdr:rowOff>107950</xdr:rowOff>
    </xdr:to>
    <xdr:sp macro="" textlink="">
      <xdr:nvSpPr>
        <xdr:cNvPr id="475" name="楕円 474"/>
        <xdr:cNvSpPr/>
      </xdr:nvSpPr>
      <xdr:spPr>
        <a:xfrm>
          <a:off x="7670800" y="17776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57150</xdr:rowOff>
    </xdr:to>
    <xdr:cxnSp macro="">
      <xdr:nvCxnSpPr>
        <xdr:cNvPr id="476" name="直線コネクタ 475"/>
        <xdr:cNvCxnSpPr/>
      </xdr:nvCxnSpPr>
      <xdr:spPr>
        <a:xfrm flipV="1">
          <a:off x="7713980" y="1781556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17780</xdr:rowOff>
    </xdr:from>
    <xdr:to>
      <xdr:col>41</xdr:col>
      <xdr:colOff>101600</xdr:colOff>
      <xdr:row>106</xdr:row>
      <xdr:rowOff>119380</xdr:rowOff>
    </xdr:to>
    <xdr:sp macro="" textlink="">
      <xdr:nvSpPr>
        <xdr:cNvPr id="477" name="楕円 476"/>
        <xdr:cNvSpPr/>
      </xdr:nvSpPr>
      <xdr:spPr>
        <a:xfrm>
          <a:off x="687324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57150</xdr:rowOff>
    </xdr:from>
    <xdr:to>
      <xdr:col>45</xdr:col>
      <xdr:colOff>177800</xdr:colOff>
      <xdr:row>106</xdr:row>
      <xdr:rowOff>68580</xdr:rowOff>
    </xdr:to>
    <xdr:cxnSp macro="">
      <xdr:nvCxnSpPr>
        <xdr:cNvPr id="478" name="直線コネクタ 477"/>
        <xdr:cNvCxnSpPr/>
      </xdr:nvCxnSpPr>
      <xdr:spPr>
        <a:xfrm flipV="1">
          <a:off x="6924040" y="1782699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23495</xdr:rowOff>
    </xdr:from>
    <xdr:to>
      <xdr:col>36</xdr:col>
      <xdr:colOff>165100</xdr:colOff>
      <xdr:row>106</xdr:row>
      <xdr:rowOff>125095</xdr:rowOff>
    </xdr:to>
    <xdr:sp macro="" textlink="">
      <xdr:nvSpPr>
        <xdr:cNvPr id="479" name="楕円 478"/>
        <xdr:cNvSpPr/>
      </xdr:nvSpPr>
      <xdr:spPr>
        <a:xfrm>
          <a:off x="609854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68580</xdr:rowOff>
    </xdr:from>
    <xdr:to>
      <xdr:col>41</xdr:col>
      <xdr:colOff>50800</xdr:colOff>
      <xdr:row>106</xdr:row>
      <xdr:rowOff>74295</xdr:rowOff>
    </xdr:to>
    <xdr:cxnSp macro="">
      <xdr:nvCxnSpPr>
        <xdr:cNvPr id="480" name="直線コネクタ 479"/>
        <xdr:cNvCxnSpPr/>
      </xdr:nvCxnSpPr>
      <xdr:spPr>
        <a:xfrm flipV="1">
          <a:off x="6149340" y="1783842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827158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750958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671202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59373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113047</xdr:rowOff>
    </xdr:from>
    <xdr:ext cx="469744" cy="259045"/>
    <xdr:sp macro="" textlink="">
      <xdr:nvSpPr>
        <xdr:cNvPr id="485" name="n_1mainValue【市民会館】&#10;一人当たり面積"/>
        <xdr:cNvSpPr txBox="1"/>
      </xdr:nvSpPr>
      <xdr:spPr>
        <a:xfrm>
          <a:off x="827158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124477</xdr:rowOff>
    </xdr:from>
    <xdr:ext cx="469744" cy="259045"/>
    <xdr:sp macro="" textlink="">
      <xdr:nvSpPr>
        <xdr:cNvPr id="486" name="n_2mainValue【市民会館】&#10;一人当たり面積"/>
        <xdr:cNvSpPr txBox="1"/>
      </xdr:nvSpPr>
      <xdr:spPr>
        <a:xfrm>
          <a:off x="7509587" y="175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135907</xdr:rowOff>
    </xdr:from>
    <xdr:ext cx="469744" cy="259045"/>
    <xdr:sp macro="" textlink="">
      <xdr:nvSpPr>
        <xdr:cNvPr id="487" name="n_3mainValue【市民会館】&#10;一人当たり面積"/>
        <xdr:cNvSpPr txBox="1"/>
      </xdr:nvSpPr>
      <xdr:spPr>
        <a:xfrm>
          <a:off x="6712027" y="175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141622</xdr:rowOff>
    </xdr:from>
    <xdr:ext cx="469744" cy="259045"/>
    <xdr:sp macro="" textlink="">
      <xdr:nvSpPr>
        <xdr:cNvPr id="488" name="n_4mainValue【市民会館】&#10;一人当たり面積"/>
        <xdr:cNvSpPr txBox="1"/>
      </xdr:nvSpPr>
      <xdr:spPr>
        <a:xfrm>
          <a:off x="5937327"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4375764" y="5509260"/>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44145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4287500" y="697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441450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428750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441450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4325600" y="62395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35788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2804140" y="55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2029440" y="62299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123188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86360</xdr:rowOff>
    </xdr:from>
    <xdr:to>
      <xdr:col>85</xdr:col>
      <xdr:colOff>177800</xdr:colOff>
      <xdr:row>35</xdr:row>
      <xdr:rowOff>16510</xdr:rowOff>
    </xdr:to>
    <xdr:sp macro="" textlink="">
      <xdr:nvSpPr>
        <xdr:cNvPr id="529" name="楕円 528"/>
        <xdr:cNvSpPr/>
      </xdr:nvSpPr>
      <xdr:spPr>
        <a:xfrm>
          <a:off x="14325600" y="5786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109237</xdr:rowOff>
    </xdr:from>
    <xdr:ext cx="405111" cy="259045"/>
    <xdr:sp macro="" textlink="">
      <xdr:nvSpPr>
        <xdr:cNvPr id="530" name="【一般廃棄物処理施設】&#10;有形固定資産減価償却率該当値テキスト"/>
        <xdr:cNvSpPr txBox="1"/>
      </xdr:nvSpPr>
      <xdr:spPr>
        <a:xfrm>
          <a:off x="14414500"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38735</xdr:rowOff>
    </xdr:from>
    <xdr:to>
      <xdr:col>81</xdr:col>
      <xdr:colOff>101600</xdr:colOff>
      <xdr:row>34</xdr:row>
      <xdr:rowOff>140335</xdr:rowOff>
    </xdr:to>
    <xdr:sp macro="" textlink="">
      <xdr:nvSpPr>
        <xdr:cNvPr id="531" name="楕円 530"/>
        <xdr:cNvSpPr/>
      </xdr:nvSpPr>
      <xdr:spPr>
        <a:xfrm>
          <a:off x="1357884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89535</xdr:rowOff>
    </xdr:from>
    <xdr:to>
      <xdr:col>85</xdr:col>
      <xdr:colOff>127000</xdr:colOff>
      <xdr:row>34</xdr:row>
      <xdr:rowOff>137160</xdr:rowOff>
    </xdr:to>
    <xdr:cxnSp macro="">
      <xdr:nvCxnSpPr>
        <xdr:cNvPr id="532" name="直線コネクタ 531"/>
        <xdr:cNvCxnSpPr/>
      </xdr:nvCxnSpPr>
      <xdr:spPr>
        <a:xfrm>
          <a:off x="13629640" y="578929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162560</xdr:rowOff>
    </xdr:from>
    <xdr:to>
      <xdr:col>76</xdr:col>
      <xdr:colOff>165100</xdr:colOff>
      <xdr:row>34</xdr:row>
      <xdr:rowOff>92710</xdr:rowOff>
    </xdr:to>
    <xdr:sp macro="" textlink="">
      <xdr:nvSpPr>
        <xdr:cNvPr id="533" name="楕円 532"/>
        <xdr:cNvSpPr/>
      </xdr:nvSpPr>
      <xdr:spPr>
        <a:xfrm>
          <a:off x="12804140" y="569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89535</xdr:rowOff>
    </xdr:to>
    <xdr:cxnSp macro="">
      <xdr:nvCxnSpPr>
        <xdr:cNvPr id="534" name="直線コネクタ 533"/>
        <xdr:cNvCxnSpPr/>
      </xdr:nvCxnSpPr>
      <xdr:spPr>
        <a:xfrm>
          <a:off x="12854940" y="574167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137795</xdr:rowOff>
    </xdr:from>
    <xdr:to>
      <xdr:col>72</xdr:col>
      <xdr:colOff>38100</xdr:colOff>
      <xdr:row>34</xdr:row>
      <xdr:rowOff>67945</xdr:rowOff>
    </xdr:to>
    <xdr:sp macro="" textlink="">
      <xdr:nvSpPr>
        <xdr:cNvPr id="535" name="楕円 534"/>
        <xdr:cNvSpPr/>
      </xdr:nvSpPr>
      <xdr:spPr>
        <a:xfrm>
          <a:off x="12029440" y="5669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17145</xdr:rowOff>
    </xdr:from>
    <xdr:to>
      <xdr:col>76</xdr:col>
      <xdr:colOff>114300</xdr:colOff>
      <xdr:row>34</xdr:row>
      <xdr:rowOff>41910</xdr:rowOff>
    </xdr:to>
    <xdr:cxnSp macro="">
      <xdr:nvCxnSpPr>
        <xdr:cNvPr id="536" name="直線コネクタ 535"/>
        <xdr:cNvCxnSpPr/>
      </xdr:nvCxnSpPr>
      <xdr:spPr>
        <a:xfrm>
          <a:off x="12072620" y="571690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42545</xdr:rowOff>
    </xdr:from>
    <xdr:to>
      <xdr:col>67</xdr:col>
      <xdr:colOff>101600</xdr:colOff>
      <xdr:row>38</xdr:row>
      <xdr:rowOff>144145</xdr:rowOff>
    </xdr:to>
    <xdr:sp macro="" textlink="">
      <xdr:nvSpPr>
        <xdr:cNvPr id="537" name="楕円 536"/>
        <xdr:cNvSpPr/>
      </xdr:nvSpPr>
      <xdr:spPr>
        <a:xfrm>
          <a:off x="1123188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17145</xdr:rowOff>
    </xdr:from>
    <xdr:to>
      <xdr:col>71</xdr:col>
      <xdr:colOff>177800</xdr:colOff>
      <xdr:row>38</xdr:row>
      <xdr:rowOff>93345</xdr:rowOff>
    </xdr:to>
    <xdr:cxnSp macro="">
      <xdr:nvCxnSpPr>
        <xdr:cNvPr id="538" name="直線コネクタ 537"/>
        <xdr:cNvCxnSpPr/>
      </xdr:nvCxnSpPr>
      <xdr:spPr>
        <a:xfrm flipV="1">
          <a:off x="11282680" y="5716905"/>
          <a:ext cx="78994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9" name="n_1aveValue【一般廃棄物処理施設】&#10;有形固定資産減価償却率"/>
        <xdr:cNvSpPr txBox="1"/>
      </xdr:nvSpPr>
      <xdr:spPr>
        <a:xfrm>
          <a:off x="13437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26752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xdr:cNvSpPr txBox="1"/>
      </xdr:nvSpPr>
      <xdr:spPr>
        <a:xfrm>
          <a:off x="119005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2" name="n_4aveValue【一般廃棄物処理施設】&#10;有形固定資産減価償却率"/>
        <xdr:cNvSpPr txBox="1"/>
      </xdr:nvSpPr>
      <xdr:spPr>
        <a:xfrm>
          <a:off x="1110298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156862</xdr:rowOff>
    </xdr:from>
    <xdr:ext cx="405111" cy="259045"/>
    <xdr:sp macro="" textlink="">
      <xdr:nvSpPr>
        <xdr:cNvPr id="543" name="n_1mainValue【一般廃棄物処理施設】&#10;有形固定資産減価償却率"/>
        <xdr:cNvSpPr txBox="1"/>
      </xdr:nvSpPr>
      <xdr:spPr>
        <a:xfrm>
          <a:off x="134372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83837</xdr:rowOff>
    </xdr:from>
    <xdr:ext cx="405111" cy="259045"/>
    <xdr:sp macro="" textlink="">
      <xdr:nvSpPr>
        <xdr:cNvPr id="544" name="n_2mainValue【一般廃棄物処理施設】&#10;有形固定資産減価償却率"/>
        <xdr:cNvSpPr txBox="1"/>
      </xdr:nvSpPr>
      <xdr:spPr>
        <a:xfrm>
          <a:off x="12675244" y="578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84472</xdr:rowOff>
    </xdr:from>
    <xdr:ext cx="405111" cy="259045"/>
    <xdr:sp macro="" textlink="">
      <xdr:nvSpPr>
        <xdr:cNvPr id="545" name="n_3mainValue【一般廃棄物処理施設】&#10;有形固定資産減価償却率"/>
        <xdr:cNvSpPr txBox="1"/>
      </xdr:nvSpPr>
      <xdr:spPr>
        <a:xfrm>
          <a:off x="119005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135272</xdr:rowOff>
    </xdr:from>
    <xdr:ext cx="405111" cy="259045"/>
    <xdr:sp macro="" textlink="">
      <xdr:nvSpPr>
        <xdr:cNvPr id="546" name="n_4mainValue【一般廃棄物処理施設】&#10;有形固定資産減価償却率"/>
        <xdr:cNvSpPr txBox="1"/>
      </xdr:nvSpPr>
      <xdr:spPr>
        <a:xfrm>
          <a:off x="1110298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19509104" y="5593102"/>
          <a:ext cx="0" cy="1413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19547840" y="53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19443700" y="5593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xdr:cNvSpPr txBox="1"/>
      </xdr:nvSpPr>
      <xdr:spPr>
        <a:xfrm>
          <a:off x="19547840" y="6561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19458940" y="67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18735040" y="67127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17937480" y="632003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7162780" y="674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6388080" y="6791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12747</xdr:rowOff>
    </xdr:from>
    <xdr:to>
      <xdr:col>116</xdr:col>
      <xdr:colOff>114300</xdr:colOff>
      <xdr:row>40</xdr:row>
      <xdr:rowOff>114347</xdr:rowOff>
    </xdr:to>
    <xdr:sp macro="" textlink="">
      <xdr:nvSpPr>
        <xdr:cNvPr id="584" name="楕円 583"/>
        <xdr:cNvSpPr/>
      </xdr:nvSpPr>
      <xdr:spPr>
        <a:xfrm>
          <a:off x="19458940" y="6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162624</xdr:rowOff>
    </xdr:from>
    <xdr:ext cx="599010" cy="259045"/>
    <xdr:sp macro="" textlink="">
      <xdr:nvSpPr>
        <xdr:cNvPr id="585" name="【一般廃棄物処理施設】&#10;一人当たり有形固定資産（償却資産）額該当値テキスト"/>
        <xdr:cNvSpPr txBox="1"/>
      </xdr:nvSpPr>
      <xdr:spPr>
        <a:xfrm>
          <a:off x="19547840" y="670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17639</xdr:rowOff>
    </xdr:from>
    <xdr:to>
      <xdr:col>112</xdr:col>
      <xdr:colOff>38100</xdr:colOff>
      <xdr:row>40</xdr:row>
      <xdr:rowOff>119239</xdr:rowOff>
    </xdr:to>
    <xdr:sp macro="" textlink="">
      <xdr:nvSpPr>
        <xdr:cNvPr id="586" name="楕円 585"/>
        <xdr:cNvSpPr/>
      </xdr:nvSpPr>
      <xdr:spPr>
        <a:xfrm>
          <a:off x="18735040" y="67232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63547</xdr:rowOff>
    </xdr:from>
    <xdr:to>
      <xdr:col>116</xdr:col>
      <xdr:colOff>63500</xdr:colOff>
      <xdr:row>40</xdr:row>
      <xdr:rowOff>68439</xdr:rowOff>
    </xdr:to>
    <xdr:cxnSp macro="">
      <xdr:nvCxnSpPr>
        <xdr:cNvPr id="587" name="直線コネクタ 586"/>
        <xdr:cNvCxnSpPr/>
      </xdr:nvCxnSpPr>
      <xdr:spPr>
        <a:xfrm flipV="1">
          <a:off x="18778220" y="6769147"/>
          <a:ext cx="73152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23489</xdr:rowOff>
    </xdr:from>
    <xdr:to>
      <xdr:col>107</xdr:col>
      <xdr:colOff>101600</xdr:colOff>
      <xdr:row>40</xdr:row>
      <xdr:rowOff>125089</xdr:rowOff>
    </xdr:to>
    <xdr:sp macro="" textlink="">
      <xdr:nvSpPr>
        <xdr:cNvPr id="588" name="楕円 587"/>
        <xdr:cNvSpPr/>
      </xdr:nvSpPr>
      <xdr:spPr>
        <a:xfrm>
          <a:off x="17937480" y="67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68439</xdr:rowOff>
    </xdr:from>
    <xdr:to>
      <xdr:col>111</xdr:col>
      <xdr:colOff>177800</xdr:colOff>
      <xdr:row>40</xdr:row>
      <xdr:rowOff>74289</xdr:rowOff>
    </xdr:to>
    <xdr:cxnSp macro="">
      <xdr:nvCxnSpPr>
        <xdr:cNvPr id="589" name="直線コネクタ 588"/>
        <xdr:cNvCxnSpPr/>
      </xdr:nvCxnSpPr>
      <xdr:spPr>
        <a:xfrm flipV="1">
          <a:off x="17988280" y="6774039"/>
          <a:ext cx="78994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38353</xdr:rowOff>
    </xdr:from>
    <xdr:to>
      <xdr:col>102</xdr:col>
      <xdr:colOff>165100</xdr:colOff>
      <xdr:row>40</xdr:row>
      <xdr:rowOff>139953</xdr:rowOff>
    </xdr:to>
    <xdr:sp macro="" textlink="">
      <xdr:nvSpPr>
        <xdr:cNvPr id="590" name="楕円 589"/>
        <xdr:cNvSpPr/>
      </xdr:nvSpPr>
      <xdr:spPr>
        <a:xfrm>
          <a:off x="17162780" y="67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74289</xdr:rowOff>
    </xdr:from>
    <xdr:to>
      <xdr:col>107</xdr:col>
      <xdr:colOff>50800</xdr:colOff>
      <xdr:row>40</xdr:row>
      <xdr:rowOff>89153</xdr:rowOff>
    </xdr:to>
    <xdr:cxnSp macro="">
      <xdr:nvCxnSpPr>
        <xdr:cNvPr id="591" name="直線コネクタ 590"/>
        <xdr:cNvCxnSpPr/>
      </xdr:nvCxnSpPr>
      <xdr:spPr>
        <a:xfrm flipV="1">
          <a:off x="17213580" y="6779889"/>
          <a:ext cx="7747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164908</xdr:rowOff>
    </xdr:from>
    <xdr:to>
      <xdr:col>98</xdr:col>
      <xdr:colOff>38100</xdr:colOff>
      <xdr:row>41</xdr:row>
      <xdr:rowOff>95058</xdr:rowOff>
    </xdr:to>
    <xdr:sp macro="" textlink="">
      <xdr:nvSpPr>
        <xdr:cNvPr id="592" name="楕円 591"/>
        <xdr:cNvSpPr/>
      </xdr:nvSpPr>
      <xdr:spPr>
        <a:xfrm>
          <a:off x="16388080" y="6870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89153</xdr:rowOff>
    </xdr:from>
    <xdr:to>
      <xdr:col>102</xdr:col>
      <xdr:colOff>114300</xdr:colOff>
      <xdr:row>41</xdr:row>
      <xdr:rowOff>44258</xdr:rowOff>
    </xdr:to>
    <xdr:cxnSp macro="">
      <xdr:nvCxnSpPr>
        <xdr:cNvPr id="593" name="直線コネクタ 592"/>
        <xdr:cNvCxnSpPr/>
      </xdr:nvCxnSpPr>
      <xdr:spPr>
        <a:xfrm flipV="1">
          <a:off x="16431260" y="6794753"/>
          <a:ext cx="782320" cy="1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18496495" y="649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17734495" y="609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xdr:cNvSpPr txBox="1"/>
      </xdr:nvSpPr>
      <xdr:spPr>
        <a:xfrm>
          <a:off x="16969251" y="652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7" name="n_4aveValue【一般廃棄物処理施設】&#10;一人当たり有形固定資産（償却資産）額"/>
        <xdr:cNvSpPr txBox="1"/>
      </xdr:nvSpPr>
      <xdr:spPr>
        <a:xfrm>
          <a:off x="16194551" y="65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110366</xdr:rowOff>
    </xdr:from>
    <xdr:ext cx="599010" cy="259045"/>
    <xdr:sp macro="" textlink="">
      <xdr:nvSpPr>
        <xdr:cNvPr id="598" name="n_1mainValue【一般廃棄物処理施設】&#10;一人当たり有形固定資産（償却資産）額"/>
        <xdr:cNvSpPr txBox="1"/>
      </xdr:nvSpPr>
      <xdr:spPr>
        <a:xfrm>
          <a:off x="18496495" y="681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116216</xdr:rowOff>
    </xdr:from>
    <xdr:ext cx="599010" cy="259045"/>
    <xdr:sp macro="" textlink="">
      <xdr:nvSpPr>
        <xdr:cNvPr id="599" name="n_2mainValue【一般廃棄物処理施設】&#10;一人当たり有形固定資産（償却資産）額"/>
        <xdr:cNvSpPr txBox="1"/>
      </xdr:nvSpPr>
      <xdr:spPr>
        <a:xfrm>
          <a:off x="17734495" y="682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131080</xdr:rowOff>
    </xdr:from>
    <xdr:ext cx="534377" cy="259045"/>
    <xdr:sp macro="" textlink="">
      <xdr:nvSpPr>
        <xdr:cNvPr id="600" name="n_3mainValue【一般廃棄物処理施設】&#10;一人当たり有形固定資産（償却資産）額"/>
        <xdr:cNvSpPr txBox="1"/>
      </xdr:nvSpPr>
      <xdr:spPr>
        <a:xfrm>
          <a:off x="16969251" y="68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86185</xdr:rowOff>
    </xdr:from>
    <xdr:ext cx="534377" cy="259045"/>
    <xdr:sp macro="" textlink="">
      <xdr:nvSpPr>
        <xdr:cNvPr id="601" name="n_4mainValue【一般廃棄物処理施設】&#10;一人当たり有形固定資産（償却資産）額"/>
        <xdr:cNvSpPr txBox="1"/>
      </xdr:nvSpPr>
      <xdr:spPr>
        <a:xfrm>
          <a:off x="16194551" y="695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xdr:cNvSpPr txBox="1"/>
      </xdr:nvSpPr>
      <xdr:spPr>
        <a:xfrm>
          <a:off x="14414500" y="982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4325600" y="997222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3578840" y="995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2804140" y="991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1231880" y="98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643" name="楕円 642"/>
        <xdr:cNvSpPr/>
      </xdr:nvSpPr>
      <xdr:spPr>
        <a:xfrm>
          <a:off x="14325600" y="99918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79483</xdr:rowOff>
    </xdr:from>
    <xdr:ext cx="405111" cy="259045"/>
    <xdr:sp macro="" textlink="">
      <xdr:nvSpPr>
        <xdr:cNvPr id="644" name="【保健センター・保健所】&#10;有形固定資産減価償却率該当値テキスト"/>
        <xdr:cNvSpPr txBox="1"/>
      </xdr:nvSpPr>
      <xdr:spPr>
        <a:xfrm>
          <a:off x="14414500" y="997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645" name="楕円 644"/>
        <xdr:cNvSpPr/>
      </xdr:nvSpPr>
      <xdr:spPr>
        <a:xfrm>
          <a:off x="13578840" y="9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119199</xdr:rowOff>
    </xdr:from>
    <xdr:to>
      <xdr:col>85</xdr:col>
      <xdr:colOff>127000</xdr:colOff>
      <xdr:row>59</xdr:row>
      <xdr:rowOff>151856</xdr:rowOff>
    </xdr:to>
    <xdr:cxnSp macro="">
      <xdr:nvCxnSpPr>
        <xdr:cNvPr id="646" name="直線コネクタ 645"/>
        <xdr:cNvCxnSpPr/>
      </xdr:nvCxnSpPr>
      <xdr:spPr>
        <a:xfrm>
          <a:off x="13629640" y="10009959"/>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647" name="楕円 646"/>
        <xdr:cNvSpPr/>
      </xdr:nvSpPr>
      <xdr:spPr>
        <a:xfrm>
          <a:off x="1280414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119199</xdr:rowOff>
    </xdr:to>
    <xdr:cxnSp macro="">
      <xdr:nvCxnSpPr>
        <xdr:cNvPr id="648" name="直線コネクタ 647"/>
        <xdr:cNvCxnSpPr/>
      </xdr:nvCxnSpPr>
      <xdr:spPr>
        <a:xfrm>
          <a:off x="12854940" y="9959340"/>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156573</xdr:rowOff>
    </xdr:from>
    <xdr:to>
      <xdr:col>72</xdr:col>
      <xdr:colOff>38100</xdr:colOff>
      <xdr:row>59</xdr:row>
      <xdr:rowOff>86723</xdr:rowOff>
    </xdr:to>
    <xdr:sp macro="" textlink="">
      <xdr:nvSpPr>
        <xdr:cNvPr id="649" name="楕円 648"/>
        <xdr:cNvSpPr/>
      </xdr:nvSpPr>
      <xdr:spPr>
        <a:xfrm>
          <a:off x="12029440" y="9879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35923</xdr:rowOff>
    </xdr:from>
    <xdr:to>
      <xdr:col>76</xdr:col>
      <xdr:colOff>114300</xdr:colOff>
      <xdr:row>59</xdr:row>
      <xdr:rowOff>68580</xdr:rowOff>
    </xdr:to>
    <xdr:cxnSp macro="">
      <xdr:nvCxnSpPr>
        <xdr:cNvPr id="650" name="直線コネクタ 649"/>
        <xdr:cNvCxnSpPr/>
      </xdr:nvCxnSpPr>
      <xdr:spPr>
        <a:xfrm>
          <a:off x="12072620" y="992668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51" name="楕円 650"/>
        <xdr:cNvSpPr/>
      </xdr:nvSpPr>
      <xdr:spPr>
        <a:xfrm>
          <a:off x="11231880" y="985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35923</xdr:rowOff>
    </xdr:to>
    <xdr:cxnSp macro="">
      <xdr:nvCxnSpPr>
        <xdr:cNvPr id="652" name="直線コネクタ 651"/>
        <xdr:cNvCxnSpPr/>
      </xdr:nvCxnSpPr>
      <xdr:spPr>
        <a:xfrm>
          <a:off x="11282680" y="9898925"/>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53" name="n_1aveValue【保健センター・保健所】&#10;有形固定資産減価償却率"/>
        <xdr:cNvSpPr txBox="1"/>
      </xdr:nvSpPr>
      <xdr:spPr>
        <a:xfrm>
          <a:off x="13437244" y="973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54" name="n_2aveValue【保健センター・保健所】&#10;有形固定資産減価償却率"/>
        <xdr:cNvSpPr txBox="1"/>
      </xdr:nvSpPr>
      <xdr:spPr>
        <a:xfrm>
          <a:off x="12675244" y="1000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5" name="n_3aveValue【保健センター・保健所】&#10;有形固定資産減価償却率"/>
        <xdr:cNvSpPr txBox="1"/>
      </xdr:nvSpPr>
      <xdr:spPr>
        <a:xfrm>
          <a:off x="1190054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56" name="n_4aveValue【保健センター・保健所】&#10;有形固定資産減価償却率"/>
        <xdr:cNvSpPr txBox="1"/>
      </xdr:nvSpPr>
      <xdr:spPr>
        <a:xfrm>
          <a:off x="11102984" y="9988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161126</xdr:rowOff>
    </xdr:from>
    <xdr:ext cx="405111" cy="259045"/>
    <xdr:sp macro="" textlink="">
      <xdr:nvSpPr>
        <xdr:cNvPr id="657" name="n_1mainValue【保健センター・保健所】&#10;有形固定資産減価償却率"/>
        <xdr:cNvSpPr txBox="1"/>
      </xdr:nvSpPr>
      <xdr:spPr>
        <a:xfrm>
          <a:off x="13437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658" name="n_2mainValue【保健センター・保健所】&#10;有形固定資産減価償却率"/>
        <xdr:cNvSpPr txBox="1"/>
      </xdr:nvSpPr>
      <xdr:spPr>
        <a:xfrm>
          <a:off x="12675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103250</xdr:rowOff>
    </xdr:from>
    <xdr:ext cx="405111" cy="259045"/>
    <xdr:sp macro="" textlink="">
      <xdr:nvSpPr>
        <xdr:cNvPr id="659" name="n_3mainValue【保健センター・保健所】&#10;有形固定資産減価償却率"/>
        <xdr:cNvSpPr txBox="1"/>
      </xdr:nvSpPr>
      <xdr:spPr>
        <a:xfrm>
          <a:off x="119005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60" name="n_4mainValue【保健センター・保健所】&#10;有形固定資産減価償却率"/>
        <xdr:cNvSpPr txBox="1"/>
      </xdr:nvSpPr>
      <xdr:spPr>
        <a:xfrm>
          <a:off x="1110298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19509104" y="93992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19547840"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194437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9" name="【保健センター・保健所】&#10;一人当たり面積平均値テキスト"/>
        <xdr:cNvSpPr txBox="1"/>
      </xdr:nvSpPr>
      <xdr:spPr>
        <a:xfrm>
          <a:off x="1954784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1945894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18735040" y="1048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1793748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71627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4" name="フローチャート: 判断 693"/>
        <xdr:cNvSpPr/>
      </xdr:nvSpPr>
      <xdr:spPr>
        <a:xfrm>
          <a:off x="16388080" y="10476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59690</xdr:rowOff>
    </xdr:from>
    <xdr:to>
      <xdr:col>116</xdr:col>
      <xdr:colOff>114300</xdr:colOff>
      <xdr:row>61</xdr:row>
      <xdr:rowOff>161290</xdr:rowOff>
    </xdr:to>
    <xdr:sp macro="" textlink="">
      <xdr:nvSpPr>
        <xdr:cNvPr id="700" name="楕円 699"/>
        <xdr:cNvSpPr/>
      </xdr:nvSpPr>
      <xdr:spPr>
        <a:xfrm>
          <a:off x="1945894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82567</xdr:rowOff>
    </xdr:from>
    <xdr:ext cx="469744" cy="259045"/>
    <xdr:sp macro="" textlink="">
      <xdr:nvSpPr>
        <xdr:cNvPr id="701" name="【保健センター・保健所】&#10;一人当たり面積該当値テキスト"/>
        <xdr:cNvSpPr txBox="1"/>
      </xdr:nvSpPr>
      <xdr:spPr>
        <a:xfrm>
          <a:off x="19547840"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71120</xdr:rowOff>
    </xdr:from>
    <xdr:to>
      <xdr:col>112</xdr:col>
      <xdr:colOff>38100</xdr:colOff>
      <xdr:row>62</xdr:row>
      <xdr:rowOff>1270</xdr:rowOff>
    </xdr:to>
    <xdr:sp macro="" textlink="">
      <xdr:nvSpPr>
        <xdr:cNvPr id="702" name="楕円 701"/>
        <xdr:cNvSpPr/>
      </xdr:nvSpPr>
      <xdr:spPr>
        <a:xfrm>
          <a:off x="18735040" y="1029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110490</xdr:rowOff>
    </xdr:from>
    <xdr:to>
      <xdr:col>116</xdr:col>
      <xdr:colOff>63500</xdr:colOff>
      <xdr:row>61</xdr:row>
      <xdr:rowOff>121920</xdr:rowOff>
    </xdr:to>
    <xdr:cxnSp macro="">
      <xdr:nvCxnSpPr>
        <xdr:cNvPr id="703" name="直線コネクタ 702"/>
        <xdr:cNvCxnSpPr/>
      </xdr:nvCxnSpPr>
      <xdr:spPr>
        <a:xfrm flipV="1">
          <a:off x="18778220" y="1033653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704" name="楕円 703"/>
        <xdr:cNvSpPr/>
      </xdr:nvSpPr>
      <xdr:spPr>
        <a:xfrm>
          <a:off x="1793748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121920</xdr:rowOff>
    </xdr:from>
    <xdr:to>
      <xdr:col>111</xdr:col>
      <xdr:colOff>177800</xdr:colOff>
      <xdr:row>61</xdr:row>
      <xdr:rowOff>133350</xdr:rowOff>
    </xdr:to>
    <xdr:cxnSp macro="">
      <xdr:nvCxnSpPr>
        <xdr:cNvPr id="705" name="直線コネクタ 704"/>
        <xdr:cNvCxnSpPr/>
      </xdr:nvCxnSpPr>
      <xdr:spPr>
        <a:xfrm flipV="1">
          <a:off x="17988280" y="1034796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166370</xdr:rowOff>
    </xdr:from>
    <xdr:to>
      <xdr:col>102</xdr:col>
      <xdr:colOff>165100</xdr:colOff>
      <xdr:row>61</xdr:row>
      <xdr:rowOff>96520</xdr:rowOff>
    </xdr:to>
    <xdr:sp macro="" textlink="">
      <xdr:nvSpPr>
        <xdr:cNvPr id="706" name="楕円 705"/>
        <xdr:cNvSpPr/>
      </xdr:nvSpPr>
      <xdr:spPr>
        <a:xfrm>
          <a:off x="1716278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133350</xdr:rowOff>
    </xdr:to>
    <xdr:cxnSp macro="">
      <xdr:nvCxnSpPr>
        <xdr:cNvPr id="707" name="直線コネクタ 706"/>
        <xdr:cNvCxnSpPr/>
      </xdr:nvCxnSpPr>
      <xdr:spPr>
        <a:xfrm>
          <a:off x="17213580" y="10271760"/>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8" name="楕円 707"/>
        <xdr:cNvSpPr/>
      </xdr:nvSpPr>
      <xdr:spPr>
        <a:xfrm>
          <a:off x="1638808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57150</xdr:rowOff>
    </xdr:to>
    <xdr:cxnSp macro="">
      <xdr:nvCxnSpPr>
        <xdr:cNvPr id="709" name="直線コネクタ 708"/>
        <xdr:cNvCxnSpPr/>
      </xdr:nvCxnSpPr>
      <xdr:spPr>
        <a:xfrm flipV="1">
          <a:off x="16431260" y="1027176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10" name="n_1aveValue【保健センター・保健所】&#10;一人当たり面積"/>
        <xdr:cNvSpPr txBox="1"/>
      </xdr:nvSpPr>
      <xdr:spPr>
        <a:xfrm>
          <a:off x="185611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11" name="n_2aveValue【保健センター・保健所】&#10;一人当たり面積"/>
        <xdr:cNvSpPr txBox="1"/>
      </xdr:nvSpPr>
      <xdr:spPr>
        <a:xfrm>
          <a:off x="1777626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12" name="n_3aveValue【保健センター・保健所】&#10;一人当たり面積"/>
        <xdr:cNvSpPr txBox="1"/>
      </xdr:nvSpPr>
      <xdr:spPr>
        <a:xfrm>
          <a:off x="1700156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13" name="n_4aveValue【保健センター・保健所】&#10;一人当たり面積"/>
        <xdr:cNvSpPr txBox="1"/>
      </xdr:nvSpPr>
      <xdr:spPr>
        <a:xfrm>
          <a:off x="1622686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17797</xdr:rowOff>
    </xdr:from>
    <xdr:ext cx="469744" cy="259045"/>
    <xdr:sp macro="" textlink="">
      <xdr:nvSpPr>
        <xdr:cNvPr id="714" name="n_1mainValue【保健センター・保健所】&#10;一人当たり面積"/>
        <xdr:cNvSpPr txBox="1"/>
      </xdr:nvSpPr>
      <xdr:spPr>
        <a:xfrm>
          <a:off x="185611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715" name="n_2mainValue【保健センター・保健所】&#10;一人当たり面積"/>
        <xdr:cNvSpPr txBox="1"/>
      </xdr:nvSpPr>
      <xdr:spPr>
        <a:xfrm>
          <a:off x="1777626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113047</xdr:rowOff>
    </xdr:from>
    <xdr:ext cx="469744" cy="259045"/>
    <xdr:sp macro="" textlink="">
      <xdr:nvSpPr>
        <xdr:cNvPr id="716" name="n_3mainValue【保健センター・保健所】&#10;一人当たり面積"/>
        <xdr:cNvSpPr txBox="1"/>
      </xdr:nvSpPr>
      <xdr:spPr>
        <a:xfrm>
          <a:off x="1700156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7" name="n_4mainValue【保健センター・保健所】&#10;一人当たり面積"/>
        <xdr:cNvSpPr txBox="1"/>
      </xdr:nvSpPr>
      <xdr:spPr>
        <a:xfrm>
          <a:off x="162268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4375764" y="13096058"/>
          <a:ext cx="0" cy="148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4414500" y="12878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4287500" y="130960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48" name="【消防施設】&#10;有形固定資産減価償却率平均値テキスト"/>
        <xdr:cNvSpPr txBox="1"/>
      </xdr:nvSpPr>
      <xdr:spPr>
        <a:xfrm>
          <a:off x="14414500" y="137925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4325600" y="139373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28041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3" name="フローチャート: 判断 752"/>
        <xdr:cNvSpPr/>
      </xdr:nvSpPr>
      <xdr:spPr>
        <a:xfrm>
          <a:off x="1123188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117929</xdr:rowOff>
    </xdr:from>
    <xdr:to>
      <xdr:col>85</xdr:col>
      <xdr:colOff>177800</xdr:colOff>
      <xdr:row>84</xdr:row>
      <xdr:rowOff>48079</xdr:rowOff>
    </xdr:to>
    <xdr:sp macro="" textlink="">
      <xdr:nvSpPr>
        <xdr:cNvPr id="759" name="楕円 758"/>
        <xdr:cNvSpPr/>
      </xdr:nvSpPr>
      <xdr:spPr>
        <a:xfrm>
          <a:off x="14325600" y="140320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96356</xdr:rowOff>
    </xdr:from>
    <xdr:ext cx="405111" cy="259045"/>
    <xdr:sp macro="" textlink="">
      <xdr:nvSpPr>
        <xdr:cNvPr id="760" name="【消防施設】&#10;有形固定資産減価償却率該当値テキスト"/>
        <xdr:cNvSpPr txBox="1"/>
      </xdr:nvSpPr>
      <xdr:spPr>
        <a:xfrm>
          <a:off x="14414500"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761" name="楕円 760"/>
        <xdr:cNvSpPr/>
      </xdr:nvSpPr>
      <xdr:spPr>
        <a:xfrm>
          <a:off x="1357884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168729</xdr:rowOff>
    </xdr:to>
    <xdr:cxnSp macro="">
      <xdr:nvCxnSpPr>
        <xdr:cNvPr id="762" name="直線コネクタ 761"/>
        <xdr:cNvCxnSpPr/>
      </xdr:nvCxnSpPr>
      <xdr:spPr>
        <a:xfrm>
          <a:off x="13629640" y="14042027"/>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36286</xdr:rowOff>
    </xdr:from>
    <xdr:to>
      <xdr:col>76</xdr:col>
      <xdr:colOff>165100</xdr:colOff>
      <xdr:row>83</xdr:row>
      <xdr:rowOff>137886</xdr:rowOff>
    </xdr:to>
    <xdr:sp macro="" textlink="">
      <xdr:nvSpPr>
        <xdr:cNvPr id="763" name="楕円 762"/>
        <xdr:cNvSpPr/>
      </xdr:nvSpPr>
      <xdr:spPr>
        <a:xfrm>
          <a:off x="12804140" y="139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87086</xdr:rowOff>
    </xdr:from>
    <xdr:to>
      <xdr:col>81</xdr:col>
      <xdr:colOff>50800</xdr:colOff>
      <xdr:row>83</xdr:row>
      <xdr:rowOff>127907</xdr:rowOff>
    </xdr:to>
    <xdr:cxnSp macro="">
      <xdr:nvCxnSpPr>
        <xdr:cNvPr id="764" name="直線コネクタ 763"/>
        <xdr:cNvCxnSpPr/>
      </xdr:nvCxnSpPr>
      <xdr:spPr>
        <a:xfrm>
          <a:off x="12854940" y="14001206"/>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xdr:rowOff>
    </xdr:from>
    <xdr:to>
      <xdr:col>72</xdr:col>
      <xdr:colOff>38100</xdr:colOff>
      <xdr:row>83</xdr:row>
      <xdr:rowOff>110127</xdr:rowOff>
    </xdr:to>
    <xdr:sp macro="" textlink="">
      <xdr:nvSpPr>
        <xdr:cNvPr id="765" name="楕円 764"/>
        <xdr:cNvSpPr/>
      </xdr:nvSpPr>
      <xdr:spPr>
        <a:xfrm>
          <a:off x="12029440" y="139226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59327</xdr:rowOff>
    </xdr:from>
    <xdr:to>
      <xdr:col>76</xdr:col>
      <xdr:colOff>114300</xdr:colOff>
      <xdr:row>83</xdr:row>
      <xdr:rowOff>87086</xdr:rowOff>
    </xdr:to>
    <xdr:cxnSp macro="">
      <xdr:nvCxnSpPr>
        <xdr:cNvPr id="766" name="直線コネクタ 765"/>
        <xdr:cNvCxnSpPr/>
      </xdr:nvCxnSpPr>
      <xdr:spPr>
        <a:xfrm>
          <a:off x="12072620" y="13973447"/>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34652</xdr:rowOff>
    </xdr:from>
    <xdr:to>
      <xdr:col>67</xdr:col>
      <xdr:colOff>101600</xdr:colOff>
      <xdr:row>83</xdr:row>
      <xdr:rowOff>136252</xdr:rowOff>
    </xdr:to>
    <xdr:sp macro="" textlink="">
      <xdr:nvSpPr>
        <xdr:cNvPr id="767" name="楕円 766"/>
        <xdr:cNvSpPr/>
      </xdr:nvSpPr>
      <xdr:spPr>
        <a:xfrm>
          <a:off x="11231880" y="139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59327</xdr:rowOff>
    </xdr:from>
    <xdr:to>
      <xdr:col>71</xdr:col>
      <xdr:colOff>177800</xdr:colOff>
      <xdr:row>83</xdr:row>
      <xdr:rowOff>85452</xdr:rowOff>
    </xdr:to>
    <xdr:cxnSp macro="">
      <xdr:nvCxnSpPr>
        <xdr:cNvPr id="768" name="直線コネクタ 767"/>
        <xdr:cNvCxnSpPr/>
      </xdr:nvCxnSpPr>
      <xdr:spPr>
        <a:xfrm flipV="1">
          <a:off x="11282680" y="13973447"/>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69" name="n_1aveValue【消防施設】&#10;有形固定資産減価償却率"/>
        <xdr:cNvSpPr txBox="1"/>
      </xdr:nvSpPr>
      <xdr:spPr>
        <a:xfrm>
          <a:off x="1343724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70" name="n_2aveValue【消防施設】&#10;有形固定資産減価償却率"/>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71" name="n_3aveValue【消防施設】&#10;有形固定資産減価償却率"/>
        <xdr:cNvSpPr txBox="1"/>
      </xdr:nvSpPr>
      <xdr:spPr>
        <a:xfrm>
          <a:off x="1190054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72" name="n_4aveValue【消防施設】&#10;有形固定資産減価償却率"/>
        <xdr:cNvSpPr txBox="1"/>
      </xdr:nvSpPr>
      <xdr:spPr>
        <a:xfrm>
          <a:off x="1110298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773" name="n_1mainValue【消防施設】&#10;有形固定資産減価償却率"/>
        <xdr:cNvSpPr txBox="1"/>
      </xdr:nvSpPr>
      <xdr:spPr>
        <a:xfrm>
          <a:off x="1343724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129013</xdr:rowOff>
    </xdr:from>
    <xdr:ext cx="405111" cy="259045"/>
    <xdr:sp macro="" textlink="">
      <xdr:nvSpPr>
        <xdr:cNvPr id="774" name="n_2mainValue【消防施設】&#10;有形固定資産減価償却率"/>
        <xdr:cNvSpPr txBox="1"/>
      </xdr:nvSpPr>
      <xdr:spPr>
        <a:xfrm>
          <a:off x="12675244" y="1404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101254</xdr:rowOff>
    </xdr:from>
    <xdr:ext cx="405111" cy="259045"/>
    <xdr:sp macro="" textlink="">
      <xdr:nvSpPr>
        <xdr:cNvPr id="775" name="n_3mainValue【消防施設】&#10;有形固定資産減価償却率"/>
        <xdr:cNvSpPr txBox="1"/>
      </xdr:nvSpPr>
      <xdr:spPr>
        <a:xfrm>
          <a:off x="11900544"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127379</xdr:rowOff>
    </xdr:from>
    <xdr:ext cx="405111" cy="259045"/>
    <xdr:sp macro="" textlink="">
      <xdr:nvSpPr>
        <xdr:cNvPr id="776" name="n_4mainValue【消防施設】&#10;有形固定資産減価償却率"/>
        <xdr:cNvSpPr txBox="1"/>
      </xdr:nvSpPr>
      <xdr:spPr>
        <a:xfrm>
          <a:off x="11102984" y="1404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19509104" y="12994386"/>
          <a:ext cx="0" cy="145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19547840" y="144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19443700" y="14454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19547840" y="127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19443700" y="12994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803" name="【消防施設】&#10;一人当たり面積平均値テキスト"/>
        <xdr:cNvSpPr txBox="1"/>
      </xdr:nvSpPr>
      <xdr:spPr>
        <a:xfrm>
          <a:off x="19547840" y="14260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19458940" y="1428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18735040" y="14281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17937480" y="1428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71627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8" name="フローチャート: 判断 807"/>
        <xdr:cNvSpPr/>
      </xdr:nvSpPr>
      <xdr:spPr>
        <a:xfrm>
          <a:off x="16388080" y="14271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167436</xdr:rowOff>
    </xdr:from>
    <xdr:to>
      <xdr:col>116</xdr:col>
      <xdr:colOff>114300</xdr:colOff>
      <xdr:row>85</xdr:row>
      <xdr:rowOff>97586</xdr:rowOff>
    </xdr:to>
    <xdr:sp macro="" textlink="">
      <xdr:nvSpPr>
        <xdr:cNvPr id="814" name="楕円 813"/>
        <xdr:cNvSpPr/>
      </xdr:nvSpPr>
      <xdr:spPr>
        <a:xfrm>
          <a:off x="19458940" y="142491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18863</xdr:rowOff>
    </xdr:from>
    <xdr:ext cx="469744" cy="259045"/>
    <xdr:sp macro="" textlink="">
      <xdr:nvSpPr>
        <xdr:cNvPr id="815" name="【消防施設】&#10;一人当たり面積該当値テキスト"/>
        <xdr:cNvSpPr txBox="1"/>
      </xdr:nvSpPr>
      <xdr:spPr>
        <a:xfrm>
          <a:off x="19547840" y="1410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171095</xdr:rowOff>
    </xdr:from>
    <xdr:to>
      <xdr:col>112</xdr:col>
      <xdr:colOff>38100</xdr:colOff>
      <xdr:row>85</xdr:row>
      <xdr:rowOff>101245</xdr:rowOff>
    </xdr:to>
    <xdr:sp macro="" textlink="">
      <xdr:nvSpPr>
        <xdr:cNvPr id="816" name="楕円 815"/>
        <xdr:cNvSpPr/>
      </xdr:nvSpPr>
      <xdr:spPr>
        <a:xfrm>
          <a:off x="18735040" y="1425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46786</xdr:rowOff>
    </xdr:from>
    <xdr:to>
      <xdr:col>116</xdr:col>
      <xdr:colOff>63500</xdr:colOff>
      <xdr:row>85</xdr:row>
      <xdr:rowOff>50445</xdr:rowOff>
    </xdr:to>
    <xdr:cxnSp macro="">
      <xdr:nvCxnSpPr>
        <xdr:cNvPr id="817" name="直線コネクタ 816"/>
        <xdr:cNvCxnSpPr/>
      </xdr:nvCxnSpPr>
      <xdr:spPr>
        <a:xfrm flipV="1">
          <a:off x="18778220" y="14296186"/>
          <a:ext cx="73152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818" name="楕円 817"/>
        <xdr:cNvSpPr/>
      </xdr:nvSpPr>
      <xdr:spPr>
        <a:xfrm>
          <a:off x="1793748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50445</xdr:rowOff>
    </xdr:from>
    <xdr:to>
      <xdr:col>111</xdr:col>
      <xdr:colOff>177800</xdr:colOff>
      <xdr:row>85</xdr:row>
      <xdr:rowOff>54102</xdr:rowOff>
    </xdr:to>
    <xdr:cxnSp macro="">
      <xdr:nvCxnSpPr>
        <xdr:cNvPr id="819" name="直線コネクタ 818"/>
        <xdr:cNvCxnSpPr/>
      </xdr:nvCxnSpPr>
      <xdr:spPr>
        <a:xfrm flipV="1">
          <a:off x="17988280" y="14299845"/>
          <a:ext cx="78994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8789</xdr:rowOff>
    </xdr:from>
    <xdr:to>
      <xdr:col>102</xdr:col>
      <xdr:colOff>165100</xdr:colOff>
      <xdr:row>85</xdr:row>
      <xdr:rowOff>110389</xdr:rowOff>
    </xdr:to>
    <xdr:sp macro="" textlink="">
      <xdr:nvSpPr>
        <xdr:cNvPr id="820" name="楕円 819"/>
        <xdr:cNvSpPr/>
      </xdr:nvSpPr>
      <xdr:spPr>
        <a:xfrm>
          <a:off x="17162780" y="142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59589</xdr:rowOff>
    </xdr:to>
    <xdr:cxnSp macro="">
      <xdr:nvCxnSpPr>
        <xdr:cNvPr id="821" name="直線コネクタ 820"/>
        <xdr:cNvCxnSpPr/>
      </xdr:nvCxnSpPr>
      <xdr:spPr>
        <a:xfrm flipV="1">
          <a:off x="17213580" y="14303502"/>
          <a:ext cx="7747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11531</xdr:rowOff>
    </xdr:from>
    <xdr:to>
      <xdr:col>98</xdr:col>
      <xdr:colOff>38100</xdr:colOff>
      <xdr:row>85</xdr:row>
      <xdr:rowOff>113131</xdr:rowOff>
    </xdr:to>
    <xdr:sp macro="" textlink="">
      <xdr:nvSpPr>
        <xdr:cNvPr id="822" name="楕円 821"/>
        <xdr:cNvSpPr/>
      </xdr:nvSpPr>
      <xdr:spPr>
        <a:xfrm>
          <a:off x="16388080" y="142609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59589</xdr:rowOff>
    </xdr:from>
    <xdr:to>
      <xdr:col>102</xdr:col>
      <xdr:colOff>114300</xdr:colOff>
      <xdr:row>85</xdr:row>
      <xdr:rowOff>62331</xdr:rowOff>
    </xdr:to>
    <xdr:cxnSp macro="">
      <xdr:nvCxnSpPr>
        <xdr:cNvPr id="823" name="直線コネクタ 822"/>
        <xdr:cNvCxnSpPr/>
      </xdr:nvCxnSpPr>
      <xdr:spPr>
        <a:xfrm flipV="1">
          <a:off x="16431260" y="14308989"/>
          <a:ext cx="78232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24" name="n_1aveValue【消防施設】&#10;一人当たり面積"/>
        <xdr:cNvSpPr txBox="1"/>
      </xdr:nvSpPr>
      <xdr:spPr>
        <a:xfrm>
          <a:off x="18561127" y="1437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25" name="n_2aveValue【消防施設】&#10;一人当たり面積"/>
        <xdr:cNvSpPr txBox="1"/>
      </xdr:nvSpPr>
      <xdr:spPr>
        <a:xfrm>
          <a:off x="1777626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26" name="n_3aveValue【消防施設】&#10;一人当たり面積"/>
        <xdr:cNvSpPr txBox="1"/>
      </xdr:nvSpPr>
      <xdr:spPr>
        <a:xfrm>
          <a:off x="17001567" y="1437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27" name="n_4aveValue【消防施設】&#10;一人当たり面積"/>
        <xdr:cNvSpPr txBox="1"/>
      </xdr:nvSpPr>
      <xdr:spPr>
        <a:xfrm>
          <a:off x="16226867" y="143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117772</xdr:rowOff>
    </xdr:from>
    <xdr:ext cx="469744" cy="259045"/>
    <xdr:sp macro="" textlink="">
      <xdr:nvSpPr>
        <xdr:cNvPr id="828" name="n_1mainValue【消防施設】&#10;一人当たり面積"/>
        <xdr:cNvSpPr txBox="1"/>
      </xdr:nvSpPr>
      <xdr:spPr>
        <a:xfrm>
          <a:off x="18561127" y="1403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829" name="n_2mainValue【消防施設】&#10;一人当たり面積"/>
        <xdr:cNvSpPr txBox="1"/>
      </xdr:nvSpPr>
      <xdr:spPr>
        <a:xfrm>
          <a:off x="1777626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126916</xdr:rowOff>
    </xdr:from>
    <xdr:ext cx="469744" cy="259045"/>
    <xdr:sp macro="" textlink="">
      <xdr:nvSpPr>
        <xdr:cNvPr id="830" name="n_3mainValue【消防施設】&#10;一人当たり面積"/>
        <xdr:cNvSpPr txBox="1"/>
      </xdr:nvSpPr>
      <xdr:spPr>
        <a:xfrm>
          <a:off x="17001567" y="1404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129658</xdr:rowOff>
    </xdr:from>
    <xdr:ext cx="469744" cy="259045"/>
    <xdr:sp macro="" textlink="">
      <xdr:nvSpPr>
        <xdr:cNvPr id="831" name="n_4mainValue【消防施設】&#10;一人当たり面積"/>
        <xdr:cNvSpPr txBox="1"/>
      </xdr:nvSpPr>
      <xdr:spPr>
        <a:xfrm>
          <a:off x="16226867" y="1404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62" name="【庁舎】&#10;有形固定資産減価償却率平均値テキスト"/>
        <xdr:cNvSpPr txBox="1"/>
      </xdr:nvSpPr>
      <xdr:spPr>
        <a:xfrm>
          <a:off x="14414500" y="17451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280414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2029440" y="17569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7" name="フローチャート: 判断 866"/>
        <xdr:cNvSpPr/>
      </xdr:nvSpPr>
      <xdr:spPr>
        <a:xfrm>
          <a:off x="1123188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873" name="楕円 872"/>
        <xdr:cNvSpPr/>
      </xdr:nvSpPr>
      <xdr:spPr>
        <a:xfrm>
          <a:off x="14325600" y="172759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31948</xdr:rowOff>
    </xdr:from>
    <xdr:ext cx="405111" cy="259045"/>
    <xdr:sp macro="" textlink="">
      <xdr:nvSpPr>
        <xdr:cNvPr id="874" name="【庁舎】&#10;有形固定資産減価償却率該当値テキスト"/>
        <xdr:cNvSpPr txBox="1"/>
      </xdr:nvSpPr>
      <xdr:spPr>
        <a:xfrm>
          <a:off x="14414500" y="1713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875" name="楕円 874"/>
        <xdr:cNvSpPr/>
      </xdr:nvSpPr>
      <xdr:spPr>
        <a:xfrm>
          <a:off x="13578840" y="174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59871</xdr:rowOff>
    </xdr:from>
    <xdr:to>
      <xdr:col>85</xdr:col>
      <xdr:colOff>127000</xdr:colOff>
      <xdr:row>104</xdr:row>
      <xdr:rowOff>61505</xdr:rowOff>
    </xdr:to>
    <xdr:cxnSp macro="">
      <xdr:nvCxnSpPr>
        <xdr:cNvPr id="876" name="直線コネクタ 875"/>
        <xdr:cNvCxnSpPr/>
      </xdr:nvCxnSpPr>
      <xdr:spPr>
        <a:xfrm flipV="1">
          <a:off x="13629640" y="17326791"/>
          <a:ext cx="74676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877" name="楕円 876"/>
        <xdr:cNvSpPr/>
      </xdr:nvSpPr>
      <xdr:spPr>
        <a:xfrm>
          <a:off x="12804140" y="17437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50074</xdr:rowOff>
    </xdr:from>
    <xdr:to>
      <xdr:col>81</xdr:col>
      <xdr:colOff>50800</xdr:colOff>
      <xdr:row>104</xdr:row>
      <xdr:rowOff>61505</xdr:rowOff>
    </xdr:to>
    <xdr:cxnSp macro="">
      <xdr:nvCxnSpPr>
        <xdr:cNvPr id="878" name="直線コネクタ 877"/>
        <xdr:cNvCxnSpPr/>
      </xdr:nvCxnSpPr>
      <xdr:spPr>
        <a:xfrm>
          <a:off x="12854940" y="17484634"/>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149498</xdr:rowOff>
    </xdr:from>
    <xdr:to>
      <xdr:col>72</xdr:col>
      <xdr:colOff>38100</xdr:colOff>
      <xdr:row>104</xdr:row>
      <xdr:rowOff>79648</xdr:rowOff>
    </xdr:to>
    <xdr:sp macro="" textlink="">
      <xdr:nvSpPr>
        <xdr:cNvPr id="879" name="楕円 878"/>
        <xdr:cNvSpPr/>
      </xdr:nvSpPr>
      <xdr:spPr>
        <a:xfrm>
          <a:off x="12029440" y="174164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28848</xdr:rowOff>
    </xdr:from>
    <xdr:to>
      <xdr:col>76</xdr:col>
      <xdr:colOff>114300</xdr:colOff>
      <xdr:row>104</xdr:row>
      <xdr:rowOff>50074</xdr:rowOff>
    </xdr:to>
    <xdr:cxnSp macro="">
      <xdr:nvCxnSpPr>
        <xdr:cNvPr id="880" name="直線コネクタ 879"/>
        <xdr:cNvCxnSpPr/>
      </xdr:nvCxnSpPr>
      <xdr:spPr>
        <a:xfrm>
          <a:off x="12072620" y="17463408"/>
          <a:ext cx="78232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142966</xdr:rowOff>
    </xdr:from>
    <xdr:to>
      <xdr:col>67</xdr:col>
      <xdr:colOff>101600</xdr:colOff>
      <xdr:row>104</xdr:row>
      <xdr:rowOff>73116</xdr:rowOff>
    </xdr:to>
    <xdr:sp macro="" textlink="">
      <xdr:nvSpPr>
        <xdr:cNvPr id="881" name="楕円 880"/>
        <xdr:cNvSpPr/>
      </xdr:nvSpPr>
      <xdr:spPr>
        <a:xfrm>
          <a:off x="11231880" y="17409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22316</xdr:rowOff>
    </xdr:from>
    <xdr:to>
      <xdr:col>71</xdr:col>
      <xdr:colOff>177800</xdr:colOff>
      <xdr:row>104</xdr:row>
      <xdr:rowOff>28848</xdr:rowOff>
    </xdr:to>
    <xdr:cxnSp macro="">
      <xdr:nvCxnSpPr>
        <xdr:cNvPr id="882" name="直線コネクタ 881"/>
        <xdr:cNvCxnSpPr/>
      </xdr:nvCxnSpPr>
      <xdr:spPr>
        <a:xfrm>
          <a:off x="11282680" y="17456876"/>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34372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84" name="n_2aveValue【庁舎】&#10;有形固定資産減価償却率"/>
        <xdr:cNvSpPr txBox="1"/>
      </xdr:nvSpPr>
      <xdr:spPr>
        <a:xfrm>
          <a:off x="126752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85" name="n_3aveValue【庁舎】&#10;有形固定資産減価償却率"/>
        <xdr:cNvSpPr txBox="1"/>
      </xdr:nvSpPr>
      <xdr:spPr>
        <a:xfrm>
          <a:off x="119005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86" name="n_4aveValue【庁舎】&#10;有形固定資産減価償却率"/>
        <xdr:cNvSpPr txBox="1"/>
      </xdr:nvSpPr>
      <xdr:spPr>
        <a:xfrm>
          <a:off x="11102984"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128832</xdr:rowOff>
    </xdr:from>
    <xdr:ext cx="405111" cy="259045"/>
    <xdr:sp macro="" textlink="">
      <xdr:nvSpPr>
        <xdr:cNvPr id="887" name="n_1mainValue【庁舎】&#10;有形固定資産減価償却率"/>
        <xdr:cNvSpPr txBox="1"/>
      </xdr:nvSpPr>
      <xdr:spPr>
        <a:xfrm>
          <a:off x="1343724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888" name="n_2mainValue【庁舎】&#10;有形固定資産減価償却率"/>
        <xdr:cNvSpPr txBox="1"/>
      </xdr:nvSpPr>
      <xdr:spPr>
        <a:xfrm>
          <a:off x="12675244" y="1721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96175</xdr:rowOff>
    </xdr:from>
    <xdr:ext cx="405111" cy="259045"/>
    <xdr:sp macro="" textlink="">
      <xdr:nvSpPr>
        <xdr:cNvPr id="889" name="n_3mainValue【庁舎】&#10;有形固定資産減価償却率"/>
        <xdr:cNvSpPr txBox="1"/>
      </xdr:nvSpPr>
      <xdr:spPr>
        <a:xfrm>
          <a:off x="11900544" y="171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89643</xdr:rowOff>
    </xdr:from>
    <xdr:ext cx="405111" cy="259045"/>
    <xdr:sp macro="" textlink="">
      <xdr:nvSpPr>
        <xdr:cNvPr id="890" name="n_4mainValue【庁舎】&#10;有形固定資産減価償却率"/>
        <xdr:cNvSpPr txBox="1"/>
      </xdr:nvSpPr>
      <xdr:spPr>
        <a:xfrm>
          <a:off x="11102984" y="1718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19509104" y="16656231"/>
          <a:ext cx="0" cy="145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19547840" y="181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19443700" y="18108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19547840" y="1643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19443700" y="16656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21" name="【庁舎】&#10;一人当たり面積平均値テキスト"/>
        <xdr:cNvSpPr txBox="1"/>
      </xdr:nvSpPr>
      <xdr:spPr>
        <a:xfrm>
          <a:off x="19547840" y="1763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1945894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18735040" y="1767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179374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6" name="フローチャート: 判断 925"/>
        <xdr:cNvSpPr/>
      </xdr:nvSpPr>
      <xdr:spPr>
        <a:xfrm>
          <a:off x="16388080" y="17780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157662</xdr:rowOff>
    </xdr:from>
    <xdr:to>
      <xdr:col>116</xdr:col>
      <xdr:colOff>114300</xdr:colOff>
      <xdr:row>104</xdr:row>
      <xdr:rowOff>87812</xdr:rowOff>
    </xdr:to>
    <xdr:sp macro="" textlink="">
      <xdr:nvSpPr>
        <xdr:cNvPr id="932" name="楕円 931"/>
        <xdr:cNvSpPr/>
      </xdr:nvSpPr>
      <xdr:spPr>
        <a:xfrm>
          <a:off x="19458940" y="1742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9089</xdr:rowOff>
    </xdr:from>
    <xdr:ext cx="469744" cy="259045"/>
    <xdr:sp macro="" textlink="">
      <xdr:nvSpPr>
        <xdr:cNvPr id="933" name="【庁舎】&#10;一人当たり面積該当値テキスト"/>
        <xdr:cNvSpPr txBox="1"/>
      </xdr:nvSpPr>
      <xdr:spPr>
        <a:xfrm>
          <a:off x="19547840" y="1727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169092</xdr:rowOff>
    </xdr:from>
    <xdr:to>
      <xdr:col>112</xdr:col>
      <xdr:colOff>38100</xdr:colOff>
      <xdr:row>104</xdr:row>
      <xdr:rowOff>99242</xdr:rowOff>
    </xdr:to>
    <xdr:sp macro="" textlink="">
      <xdr:nvSpPr>
        <xdr:cNvPr id="934" name="楕円 933"/>
        <xdr:cNvSpPr/>
      </xdr:nvSpPr>
      <xdr:spPr>
        <a:xfrm>
          <a:off x="18735040" y="1743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37012</xdr:rowOff>
    </xdr:from>
    <xdr:to>
      <xdr:col>116</xdr:col>
      <xdr:colOff>63500</xdr:colOff>
      <xdr:row>104</xdr:row>
      <xdr:rowOff>48442</xdr:rowOff>
    </xdr:to>
    <xdr:cxnSp macro="">
      <xdr:nvCxnSpPr>
        <xdr:cNvPr id="935" name="直線コネクタ 934"/>
        <xdr:cNvCxnSpPr/>
      </xdr:nvCxnSpPr>
      <xdr:spPr>
        <a:xfrm flipV="1">
          <a:off x="18778220" y="17471572"/>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36" name="楕円 935"/>
        <xdr:cNvSpPr/>
      </xdr:nvSpPr>
      <xdr:spPr>
        <a:xfrm>
          <a:off x="1793748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48442</xdr:rowOff>
    </xdr:from>
    <xdr:to>
      <xdr:col>111</xdr:col>
      <xdr:colOff>177800</xdr:colOff>
      <xdr:row>104</xdr:row>
      <xdr:rowOff>53339</xdr:rowOff>
    </xdr:to>
    <xdr:cxnSp macro="">
      <xdr:nvCxnSpPr>
        <xdr:cNvPr id="937" name="直線コネクタ 936"/>
        <xdr:cNvCxnSpPr/>
      </xdr:nvCxnSpPr>
      <xdr:spPr>
        <a:xfrm flipV="1">
          <a:off x="17988280" y="17483002"/>
          <a:ext cx="78994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17236</xdr:rowOff>
    </xdr:from>
    <xdr:to>
      <xdr:col>102</xdr:col>
      <xdr:colOff>165100</xdr:colOff>
      <xdr:row>104</xdr:row>
      <xdr:rowOff>118836</xdr:rowOff>
    </xdr:to>
    <xdr:sp macro="" textlink="">
      <xdr:nvSpPr>
        <xdr:cNvPr id="938" name="楕円 937"/>
        <xdr:cNvSpPr/>
      </xdr:nvSpPr>
      <xdr:spPr>
        <a:xfrm>
          <a:off x="17162780" y="174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68036</xdr:rowOff>
    </xdr:to>
    <xdr:cxnSp macro="">
      <xdr:nvCxnSpPr>
        <xdr:cNvPr id="939" name="直線コネクタ 938"/>
        <xdr:cNvCxnSpPr/>
      </xdr:nvCxnSpPr>
      <xdr:spPr>
        <a:xfrm flipV="1">
          <a:off x="17213580" y="17487899"/>
          <a:ext cx="7747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940" name="楕円 939"/>
        <xdr:cNvSpPr/>
      </xdr:nvSpPr>
      <xdr:spPr>
        <a:xfrm>
          <a:off x="16388080" y="17482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68036</xdr:rowOff>
    </xdr:from>
    <xdr:to>
      <xdr:col>102</xdr:col>
      <xdr:colOff>114300</xdr:colOff>
      <xdr:row>104</xdr:row>
      <xdr:rowOff>99061</xdr:rowOff>
    </xdr:to>
    <xdr:cxnSp macro="">
      <xdr:nvCxnSpPr>
        <xdr:cNvPr id="941" name="直線コネクタ 940"/>
        <xdr:cNvCxnSpPr/>
      </xdr:nvCxnSpPr>
      <xdr:spPr>
        <a:xfrm flipV="1">
          <a:off x="16431260" y="17502596"/>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42" name="n_1aveValue【庁舎】&#10;一人当たり面積"/>
        <xdr:cNvSpPr txBox="1"/>
      </xdr:nvSpPr>
      <xdr:spPr>
        <a:xfrm>
          <a:off x="18561127" y="177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43" name="n_2aveValue【庁舎】&#10;一人当たり面積"/>
        <xdr:cNvSpPr txBox="1"/>
      </xdr:nvSpPr>
      <xdr:spPr>
        <a:xfrm>
          <a:off x="177762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xdr:cNvSpPr txBox="1"/>
      </xdr:nvSpPr>
      <xdr:spPr>
        <a:xfrm>
          <a:off x="170015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45" name="n_4aveValue【庁舎】&#10;一人当たり面積"/>
        <xdr:cNvSpPr txBox="1"/>
      </xdr:nvSpPr>
      <xdr:spPr>
        <a:xfrm>
          <a:off x="16226867" y="1787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115769</xdr:rowOff>
    </xdr:from>
    <xdr:ext cx="469744" cy="259045"/>
    <xdr:sp macro="" textlink="">
      <xdr:nvSpPr>
        <xdr:cNvPr id="946" name="n_1mainValue【庁舎】&#10;一人当たり面積"/>
        <xdr:cNvSpPr txBox="1"/>
      </xdr:nvSpPr>
      <xdr:spPr>
        <a:xfrm>
          <a:off x="18561127" y="1721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47" name="n_2mainValue【庁舎】&#10;一人当たり面積"/>
        <xdr:cNvSpPr txBox="1"/>
      </xdr:nvSpPr>
      <xdr:spPr>
        <a:xfrm>
          <a:off x="1777626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135363</xdr:rowOff>
    </xdr:from>
    <xdr:ext cx="469744" cy="259045"/>
    <xdr:sp macro="" textlink="">
      <xdr:nvSpPr>
        <xdr:cNvPr id="948" name="n_3mainValue【庁舎】&#10;一人当たり面積"/>
        <xdr:cNvSpPr txBox="1"/>
      </xdr:nvSpPr>
      <xdr:spPr>
        <a:xfrm>
          <a:off x="17001567"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949" name="n_4mainValue【庁舎】&#10;一人当たり面積"/>
        <xdr:cNvSpPr txBox="1"/>
      </xdr:nvSpPr>
      <xdr:spPr>
        <a:xfrm>
          <a:off x="1622686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類似団体と比較して特に有形固定資産減価償却率が高くなっている施設は、体育館・プール、福祉施設であり、特に低くなっている施設は、図書館、一般廃棄物処理施設、庁舎である。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学校再編計画に基づいた統廃合により、廃校となった体育館を社会体育施設として管理しているため、有形固定資産減価償却率及び一人当たり面積ともに類似団体と比較して上回っている。高齢者福祉施設は、機能を他の施設に集約できるものについては統廃合を検討し、既に集会所としての活用が主な利用状況となっている場合は地区への譲渡も含め検討する。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施設を統合新設したことにより有形固定資産減価償却率が大幅に減少している。昨年度と比較して、図書館及び庁舎の有形固定資産減価償却率が特に減少した要因は、令和元年度に西予市民図書館を解体し西予市図書交流館として移転新築、また明浜支所の旧施設を解体し移転新築を行ったためである。支所は、消防出張所、金融機関の入った複合施設として市民の利便性を向上させた。本庁舎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年に建築され比較的新しい施設であるが、本庁舎以外の４支所のうち、野村支所についても老朽化が著しく、今後、支所機能以外も兼ね備えた複合施設として改築を計画している。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37,248
36,950
514.34
33,540,102
31,709,449
1,341,364
15,153,395
40,179,360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財政基盤</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脆弱で自主財源が乏し</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、類似団体平均を大きく下回っている。市内産業の低迷が続く中、市税収入の横ばいが続く一方で、高齢化の進展により社会保障関係経費が増加しており、平成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５年間同数値（</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で推移していたが、平成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、令和元年度も同数値（</a:t>
          </a:r>
          <a:r>
            <a:rPr kumimoji="1" lang="en-US" altLang="ja-JP" sz="1100">
              <a:solidFill>
                <a:schemeClr val="dk1"/>
              </a:solidFill>
              <a:effectLst/>
              <a:latin typeface="+mn-lt"/>
              <a:ea typeface="+mn-ea"/>
              <a:cs typeface="+mn-cs"/>
            </a:rPr>
            <a:t>0.25</a:t>
          </a:r>
          <a:r>
            <a:rPr kumimoji="1" lang="ja-JP" altLang="en-US" sz="1100">
              <a:solidFill>
                <a:schemeClr val="dk1"/>
              </a:solidFill>
              <a:effectLst/>
              <a:latin typeface="+mn-lt"/>
              <a:ea typeface="+mn-ea"/>
              <a:cs typeface="+mn-cs"/>
            </a:rPr>
            <a:t>ポイント）となっ</a:t>
          </a:r>
          <a:r>
            <a:rPr kumimoji="1" lang="ja-JP" altLang="ja-JP" sz="1100">
              <a:solidFill>
                <a:schemeClr val="dk1"/>
              </a:solidFill>
              <a:effectLst/>
              <a:latin typeface="+mn-lt"/>
              <a:ea typeface="+mn-ea"/>
              <a:cs typeface="+mn-cs"/>
            </a:rPr>
            <a:t>ている。引き続き厳格な枠予算を徹底</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、従来の行政評価等の手法</a:t>
          </a:r>
          <a:r>
            <a:rPr kumimoji="1" lang="ja-JP" altLang="en-US" sz="1100">
              <a:solidFill>
                <a:schemeClr val="dk1"/>
              </a:solidFill>
              <a:effectLst/>
              <a:latin typeface="+mn-lt"/>
              <a:ea typeface="+mn-ea"/>
              <a:cs typeface="+mn-cs"/>
            </a:rPr>
            <a:t>の改善</a:t>
          </a:r>
          <a:r>
            <a:rPr kumimoji="1" lang="ja-JP" altLang="ja-JP" sz="1100">
              <a:solidFill>
                <a:schemeClr val="dk1"/>
              </a:solidFill>
              <a:effectLst/>
              <a:latin typeface="+mn-lt"/>
              <a:ea typeface="+mn-ea"/>
              <a:cs typeface="+mn-cs"/>
            </a:rPr>
            <a:t>、事業の見直し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整理を行い、行政のスリム化、業務の効率化を図ることで、持続可能な財政基盤の確立に努める。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165100</xdr:rowOff>
    </xdr:to>
    <xdr:cxnSp macro="">
      <xdr:nvCxnSpPr>
        <xdr:cNvPr id="72" name="直線コネクタ 71"/>
        <xdr:cNvCxnSpPr/>
      </xdr:nvCxnSpPr>
      <xdr:spPr>
        <a:xfrm flipV="1">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経常収支比率は昨年度から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％増と</a:t>
          </a:r>
          <a:r>
            <a:rPr kumimoji="1" lang="ja-JP" altLang="en-US" sz="1100">
              <a:solidFill>
                <a:schemeClr val="dk1"/>
              </a:solidFill>
              <a:effectLst/>
              <a:latin typeface="+mn-lt"/>
              <a:ea typeface="+mn-ea"/>
              <a:cs typeface="+mn-cs"/>
            </a:rPr>
            <a:t>なっており、これ</a:t>
          </a:r>
          <a:r>
            <a:rPr kumimoji="1" lang="ja-JP" altLang="ja-JP" sz="1100">
              <a:solidFill>
                <a:schemeClr val="dk1"/>
              </a:solidFill>
              <a:effectLst/>
              <a:latin typeface="+mn-lt"/>
              <a:ea typeface="+mn-ea"/>
              <a:cs typeface="+mn-cs"/>
            </a:rPr>
            <a:t>は分子を構成する経常経費が増額と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、分母である経常一般財源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の横ばい等により前年度と同額程度になったためである</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とほぼ同じ値である</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超の比率となっており、財政の硬直化が懸念される。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56424</xdr:rowOff>
    </xdr:from>
    <xdr:to>
      <xdr:col>23</xdr:col>
      <xdr:colOff>133350</xdr:colOff>
      <xdr:row>60</xdr:row>
      <xdr:rowOff>121920</xdr:rowOff>
    </xdr:to>
    <xdr:cxnSp macro="">
      <xdr:nvCxnSpPr>
        <xdr:cNvPr id="134" name="直線コネクタ 133"/>
        <xdr:cNvCxnSpPr/>
      </xdr:nvCxnSpPr>
      <xdr:spPr>
        <a:xfrm>
          <a:off x="4114800" y="10343424"/>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4717</xdr:rowOff>
    </xdr:from>
    <xdr:to>
      <xdr:col>19</xdr:col>
      <xdr:colOff>133350</xdr:colOff>
      <xdr:row>60</xdr:row>
      <xdr:rowOff>56424</xdr:rowOff>
    </xdr:to>
    <xdr:cxnSp macro="">
      <xdr:nvCxnSpPr>
        <xdr:cNvPr id="137" name="直線コネクタ 136"/>
        <xdr:cNvCxnSpPr/>
      </xdr:nvCxnSpPr>
      <xdr:spPr>
        <a:xfrm>
          <a:off x="3225800" y="1029171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60</xdr:row>
      <xdr:rowOff>4717</xdr:rowOff>
    </xdr:to>
    <xdr:cxnSp macro="">
      <xdr:nvCxnSpPr>
        <xdr:cNvPr id="140" name="直線コネクタ 139"/>
        <xdr:cNvCxnSpPr/>
      </xdr:nvCxnSpPr>
      <xdr:spPr>
        <a:xfrm>
          <a:off x="2336800" y="1016072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363</xdr:rowOff>
    </xdr:from>
    <xdr:to>
      <xdr:col>11</xdr:col>
      <xdr:colOff>31750</xdr:colOff>
      <xdr:row>59</xdr:row>
      <xdr:rowOff>45176</xdr:rowOff>
    </xdr:to>
    <xdr:cxnSp macro="">
      <xdr:nvCxnSpPr>
        <xdr:cNvPr id="143" name="直線コネクタ 142"/>
        <xdr:cNvCxnSpPr/>
      </xdr:nvCxnSpPr>
      <xdr:spPr>
        <a:xfrm>
          <a:off x="1447800" y="1011591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4" name="財政構造の弾力性該当値テキスト"/>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5624</xdr:rowOff>
    </xdr:from>
    <xdr:to>
      <xdr:col>19</xdr:col>
      <xdr:colOff>184150</xdr:colOff>
      <xdr:row>60</xdr:row>
      <xdr:rowOff>107224</xdr:rowOff>
    </xdr:to>
    <xdr:sp macro="" textlink="">
      <xdr:nvSpPr>
        <xdr:cNvPr id="155" name="楕円 154"/>
        <xdr:cNvSpPr/>
      </xdr:nvSpPr>
      <xdr:spPr>
        <a:xfrm>
          <a:off x="4064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117401</xdr:rowOff>
    </xdr:from>
    <xdr:ext cx="736600" cy="259045"/>
    <xdr:sp macro="" textlink="">
      <xdr:nvSpPr>
        <xdr:cNvPr id="156" name="テキスト ボックス 155"/>
        <xdr:cNvSpPr txBox="1"/>
      </xdr:nvSpPr>
      <xdr:spPr>
        <a:xfrm>
          <a:off x="3733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125367</xdr:rowOff>
    </xdr:from>
    <xdr:to>
      <xdr:col>15</xdr:col>
      <xdr:colOff>133350</xdr:colOff>
      <xdr:row>60</xdr:row>
      <xdr:rowOff>55517</xdr:rowOff>
    </xdr:to>
    <xdr:sp macro="" textlink="">
      <xdr:nvSpPr>
        <xdr:cNvPr id="157" name="楕円 156"/>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65694</xdr:rowOff>
    </xdr:from>
    <xdr:ext cx="762000" cy="259045"/>
    <xdr:sp macro="" textlink="">
      <xdr:nvSpPr>
        <xdr:cNvPr id="158" name="テキスト ボックス 157"/>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165826</xdr:rowOff>
    </xdr:from>
    <xdr:to>
      <xdr:col>11</xdr:col>
      <xdr:colOff>82550</xdr:colOff>
      <xdr:row>59</xdr:row>
      <xdr:rowOff>95976</xdr:rowOff>
    </xdr:to>
    <xdr:sp macro="" textlink="">
      <xdr:nvSpPr>
        <xdr:cNvPr id="159" name="楕円 158"/>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106153</xdr:rowOff>
    </xdr:from>
    <xdr:ext cx="762000" cy="259045"/>
    <xdr:sp macro="" textlink="">
      <xdr:nvSpPr>
        <xdr:cNvPr id="160" name="テキスト ボックス 159"/>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121013</xdr:rowOff>
    </xdr:from>
    <xdr:to>
      <xdr:col>7</xdr:col>
      <xdr:colOff>31750</xdr:colOff>
      <xdr:row>59</xdr:row>
      <xdr:rowOff>51163</xdr:rowOff>
    </xdr:to>
    <xdr:sp macro="" textlink="">
      <xdr:nvSpPr>
        <xdr:cNvPr id="161" name="楕円 160"/>
        <xdr:cNvSpPr/>
      </xdr:nvSpPr>
      <xdr:spPr>
        <a:xfrm>
          <a:off x="1397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61340</xdr:rowOff>
    </xdr:from>
    <xdr:ext cx="762000" cy="259045"/>
    <xdr:sp macro="" textlink="">
      <xdr:nvSpPr>
        <xdr:cNvPr id="162" name="テキスト ボックス 161"/>
        <xdr:cNvSpPr txBox="1"/>
      </xdr:nvSpPr>
      <xdr:spPr>
        <a:xfrm>
          <a:off x="1066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人件費、物件費及び維持補修費の合計額の人口</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人当たりの金額が類似団体平均を上回っているのは、旧</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町の合併により</a:t>
          </a:r>
          <a:r>
            <a:rPr kumimoji="1" lang="en-US" altLang="ja-JP" sz="1100">
              <a:solidFill>
                <a:schemeClr val="dk1"/>
              </a:solidFill>
              <a:effectLst/>
              <a:latin typeface="+mn-lt"/>
              <a:ea typeface="+mn-ea"/>
              <a:cs typeface="+mn-cs"/>
            </a:rPr>
            <a:t>514.34</a:t>
          </a:r>
          <a:r>
            <a:rPr kumimoji="1" lang="ja-JP" altLang="en-US" sz="1100">
              <a:solidFill>
                <a:schemeClr val="dk1"/>
              </a:solidFill>
              <a:effectLst/>
              <a:latin typeface="+mn-lt"/>
              <a:ea typeface="+mn-ea"/>
              <a:cs typeface="+mn-cs"/>
            </a:rPr>
            <a:t>㎢と広範な区域に公共施設を有し、類似団体と比較して職員数が多いためである。前</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月豪雨災害の影響により、時間外勤務手当や災害廃棄物処理等に係る</a:t>
          </a:r>
          <a:r>
            <a:rPr kumimoji="1" lang="ja-JP" altLang="en-US" sz="1100">
              <a:solidFill>
                <a:schemeClr val="dk1"/>
              </a:solidFill>
              <a:effectLst/>
              <a:latin typeface="+mn-lt"/>
              <a:ea typeface="+mn-ea"/>
              <a:cs typeface="+mn-cs"/>
            </a:rPr>
            <a:t>人件費・物件費の</a:t>
          </a:r>
          <a:r>
            <a:rPr kumimoji="1" lang="ja-JP" altLang="ja-JP" sz="1100">
              <a:solidFill>
                <a:schemeClr val="dk1"/>
              </a:solidFill>
              <a:effectLst/>
              <a:latin typeface="+mn-lt"/>
              <a:ea typeface="+mn-ea"/>
              <a:cs typeface="+mn-cs"/>
            </a:rPr>
            <a:t>経費が大幅に増加した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令和元年度は</a:t>
          </a:r>
          <a:r>
            <a:rPr kumimoji="1" lang="ja-JP" altLang="en-US" sz="1100">
              <a:solidFill>
                <a:schemeClr val="dk1"/>
              </a:solidFill>
              <a:effectLst/>
              <a:latin typeface="+mn-lt"/>
              <a:ea typeface="+mn-ea"/>
              <a:cs typeface="+mn-cs"/>
            </a:rPr>
            <a:t>災害関係経費が</a:t>
          </a:r>
          <a:r>
            <a:rPr kumimoji="1" lang="ja-JP" altLang="ja-JP" sz="1100">
              <a:solidFill>
                <a:schemeClr val="dk1"/>
              </a:solidFill>
              <a:effectLst/>
              <a:latin typeface="+mn-lt"/>
              <a:ea typeface="+mn-ea"/>
              <a:cs typeface="+mn-cs"/>
            </a:rPr>
            <a:t>前年度と比べて大幅な減額となっ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オフィス改革、窓口改革</a:t>
          </a:r>
          <a:r>
            <a:rPr kumimoji="1" lang="ja-JP" altLang="en-US" sz="1100">
              <a:solidFill>
                <a:schemeClr val="dk1"/>
              </a:solidFill>
              <a:effectLst/>
              <a:latin typeface="+mn-lt"/>
              <a:ea typeface="+mn-ea"/>
              <a:cs typeface="+mn-cs"/>
            </a:rPr>
            <a:t>、小規模多機能自治</a:t>
          </a:r>
          <a:r>
            <a:rPr kumimoji="1" lang="ja-JP" altLang="ja-JP" sz="1100">
              <a:solidFill>
                <a:schemeClr val="dk1"/>
              </a:solidFill>
              <a:effectLst/>
              <a:latin typeface="+mn-lt"/>
              <a:ea typeface="+mn-ea"/>
              <a:cs typeface="+mn-cs"/>
            </a:rPr>
            <a:t>を推進し、組織のスリム化と業務の効率化を図り、さらなる定員適正化に努める。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36255</xdr:rowOff>
    </xdr:from>
    <xdr:to>
      <xdr:col>23</xdr:col>
      <xdr:colOff>133350</xdr:colOff>
      <xdr:row>83</xdr:row>
      <xdr:rowOff>73033</xdr:rowOff>
    </xdr:to>
    <xdr:cxnSp macro="">
      <xdr:nvCxnSpPr>
        <xdr:cNvPr id="197" name="直線コネクタ 196"/>
        <xdr:cNvCxnSpPr/>
      </xdr:nvCxnSpPr>
      <xdr:spPr>
        <a:xfrm flipV="1">
          <a:off x="4114800" y="14266605"/>
          <a:ext cx="838200" cy="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118320</xdr:rowOff>
    </xdr:from>
    <xdr:to>
      <xdr:col>19</xdr:col>
      <xdr:colOff>133350</xdr:colOff>
      <xdr:row>83</xdr:row>
      <xdr:rowOff>73033</xdr:rowOff>
    </xdr:to>
    <xdr:cxnSp macro="">
      <xdr:nvCxnSpPr>
        <xdr:cNvPr id="200" name="直線コネクタ 199"/>
        <xdr:cNvCxnSpPr/>
      </xdr:nvCxnSpPr>
      <xdr:spPr>
        <a:xfrm>
          <a:off x="3225800" y="14177220"/>
          <a:ext cx="889000" cy="1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84896</xdr:rowOff>
    </xdr:from>
    <xdr:to>
      <xdr:col>15</xdr:col>
      <xdr:colOff>82550</xdr:colOff>
      <xdr:row>82</xdr:row>
      <xdr:rowOff>118320</xdr:rowOff>
    </xdr:to>
    <xdr:cxnSp macro="">
      <xdr:nvCxnSpPr>
        <xdr:cNvPr id="203" name="直線コネクタ 202"/>
        <xdr:cNvCxnSpPr/>
      </xdr:nvCxnSpPr>
      <xdr:spPr>
        <a:xfrm>
          <a:off x="2336800" y="14143796"/>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75690</xdr:rowOff>
    </xdr:from>
    <xdr:to>
      <xdr:col>11</xdr:col>
      <xdr:colOff>31750</xdr:colOff>
      <xdr:row>82</xdr:row>
      <xdr:rowOff>84896</xdr:rowOff>
    </xdr:to>
    <xdr:cxnSp macro="">
      <xdr:nvCxnSpPr>
        <xdr:cNvPr id="206" name="直線コネクタ 205"/>
        <xdr:cNvCxnSpPr/>
      </xdr:nvCxnSpPr>
      <xdr:spPr>
        <a:xfrm>
          <a:off x="1447800" y="14134590"/>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156905</xdr:rowOff>
    </xdr:from>
    <xdr:to>
      <xdr:col>23</xdr:col>
      <xdr:colOff>184150</xdr:colOff>
      <xdr:row>83</xdr:row>
      <xdr:rowOff>87055</xdr:rowOff>
    </xdr:to>
    <xdr:sp macro="" textlink="">
      <xdr:nvSpPr>
        <xdr:cNvPr id="216" name="楕円 215"/>
        <xdr:cNvSpPr/>
      </xdr:nvSpPr>
      <xdr:spPr>
        <a:xfrm>
          <a:off x="4902200" y="142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128982</xdr:rowOff>
    </xdr:from>
    <xdr:ext cx="762000" cy="259045"/>
    <xdr:sp macro="" textlink="">
      <xdr:nvSpPr>
        <xdr:cNvPr id="217" name="人件費・物件費等の状況該当値テキスト"/>
        <xdr:cNvSpPr txBox="1"/>
      </xdr:nvSpPr>
      <xdr:spPr>
        <a:xfrm>
          <a:off x="5041900" y="141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22233</xdr:rowOff>
    </xdr:from>
    <xdr:to>
      <xdr:col>19</xdr:col>
      <xdr:colOff>184150</xdr:colOff>
      <xdr:row>83</xdr:row>
      <xdr:rowOff>123833</xdr:rowOff>
    </xdr:to>
    <xdr:sp macro="" textlink="">
      <xdr:nvSpPr>
        <xdr:cNvPr id="218" name="楕円 217"/>
        <xdr:cNvSpPr/>
      </xdr:nvSpPr>
      <xdr:spPr>
        <a:xfrm>
          <a:off x="4064000" y="142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108610</xdr:rowOff>
    </xdr:from>
    <xdr:ext cx="736600" cy="259045"/>
    <xdr:sp macro="" textlink="">
      <xdr:nvSpPr>
        <xdr:cNvPr id="219" name="テキスト ボックス 218"/>
        <xdr:cNvSpPr txBox="1"/>
      </xdr:nvSpPr>
      <xdr:spPr>
        <a:xfrm>
          <a:off x="3733800" y="143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67520</xdr:rowOff>
    </xdr:from>
    <xdr:to>
      <xdr:col>15</xdr:col>
      <xdr:colOff>133350</xdr:colOff>
      <xdr:row>82</xdr:row>
      <xdr:rowOff>169120</xdr:rowOff>
    </xdr:to>
    <xdr:sp macro="" textlink="">
      <xdr:nvSpPr>
        <xdr:cNvPr id="220" name="楕円 219"/>
        <xdr:cNvSpPr/>
      </xdr:nvSpPr>
      <xdr:spPr>
        <a:xfrm>
          <a:off x="3175000" y="141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153897</xdr:rowOff>
    </xdr:from>
    <xdr:ext cx="762000" cy="259045"/>
    <xdr:sp macro="" textlink="">
      <xdr:nvSpPr>
        <xdr:cNvPr id="221" name="テキスト ボックス 220"/>
        <xdr:cNvSpPr txBox="1"/>
      </xdr:nvSpPr>
      <xdr:spPr>
        <a:xfrm>
          <a:off x="2844800" y="142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34096</xdr:rowOff>
    </xdr:from>
    <xdr:to>
      <xdr:col>11</xdr:col>
      <xdr:colOff>82550</xdr:colOff>
      <xdr:row>82</xdr:row>
      <xdr:rowOff>135696</xdr:rowOff>
    </xdr:to>
    <xdr:sp macro="" textlink="">
      <xdr:nvSpPr>
        <xdr:cNvPr id="222" name="楕円 221"/>
        <xdr:cNvSpPr/>
      </xdr:nvSpPr>
      <xdr:spPr>
        <a:xfrm>
          <a:off x="2286000" y="140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120473</xdr:rowOff>
    </xdr:from>
    <xdr:ext cx="762000" cy="259045"/>
    <xdr:sp macro="" textlink="">
      <xdr:nvSpPr>
        <xdr:cNvPr id="223" name="テキスト ボックス 222"/>
        <xdr:cNvSpPr txBox="1"/>
      </xdr:nvSpPr>
      <xdr:spPr>
        <a:xfrm>
          <a:off x="1955800" y="1417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24890</xdr:rowOff>
    </xdr:from>
    <xdr:to>
      <xdr:col>7</xdr:col>
      <xdr:colOff>31750</xdr:colOff>
      <xdr:row>82</xdr:row>
      <xdr:rowOff>126490</xdr:rowOff>
    </xdr:to>
    <xdr:sp macro="" textlink="">
      <xdr:nvSpPr>
        <xdr:cNvPr id="224" name="楕円 223"/>
        <xdr:cNvSpPr/>
      </xdr:nvSpPr>
      <xdr:spPr>
        <a:xfrm>
          <a:off x="1397000" y="140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111267</xdr:rowOff>
    </xdr:from>
    <xdr:ext cx="762000" cy="259045"/>
    <xdr:sp macro="" textlink="">
      <xdr:nvSpPr>
        <xdr:cNvPr id="225" name="テキスト ボックス 224"/>
        <xdr:cNvSpPr txBox="1"/>
      </xdr:nvSpPr>
      <xdr:spPr>
        <a:xfrm>
          <a:off x="1066800" y="141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前年度と同等の指数であり、類似団体平均値よりも低い値になっている。今後も人事評価制度の運用により、給与水準の適正化に努める。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76905</xdr:rowOff>
    </xdr:from>
    <xdr:to>
      <xdr:col>81</xdr:col>
      <xdr:colOff>44450</xdr:colOff>
      <xdr:row>82</xdr:row>
      <xdr:rowOff>157339</xdr:rowOff>
    </xdr:to>
    <xdr:cxnSp macro="">
      <xdr:nvCxnSpPr>
        <xdr:cNvPr id="259" name="直線コネクタ 258"/>
        <xdr:cNvCxnSpPr/>
      </xdr:nvCxnSpPr>
      <xdr:spPr>
        <a:xfrm>
          <a:off x="16179800" y="141358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76905</xdr:rowOff>
    </xdr:from>
    <xdr:to>
      <xdr:col>77</xdr:col>
      <xdr:colOff>44450</xdr:colOff>
      <xdr:row>82</xdr:row>
      <xdr:rowOff>90311</xdr:rowOff>
    </xdr:to>
    <xdr:cxnSp macro="">
      <xdr:nvCxnSpPr>
        <xdr:cNvPr id="262" name="直線コネクタ 261"/>
        <xdr:cNvCxnSpPr/>
      </xdr:nvCxnSpPr>
      <xdr:spPr>
        <a:xfrm flipV="1">
          <a:off x="15290800" y="141358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103716</xdr:rowOff>
    </xdr:to>
    <xdr:cxnSp macro="">
      <xdr:nvCxnSpPr>
        <xdr:cNvPr id="265" name="直線コネクタ 264"/>
        <xdr:cNvCxnSpPr/>
      </xdr:nvCxnSpPr>
      <xdr:spPr>
        <a:xfrm flipV="1">
          <a:off x="14401800" y="141492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103716</xdr:rowOff>
    </xdr:to>
    <xdr:cxnSp macro="">
      <xdr:nvCxnSpPr>
        <xdr:cNvPr id="268" name="直線コネクタ 267"/>
        <xdr:cNvCxnSpPr/>
      </xdr:nvCxnSpPr>
      <xdr:spPr>
        <a:xfrm>
          <a:off x="13512800" y="1416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8" name="楕円 277"/>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9" name="給与水準   （国との比較）該当値テキスト"/>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26105</xdr:rowOff>
    </xdr:from>
    <xdr:to>
      <xdr:col>77</xdr:col>
      <xdr:colOff>95250</xdr:colOff>
      <xdr:row>82</xdr:row>
      <xdr:rowOff>127705</xdr:rowOff>
    </xdr:to>
    <xdr:sp macro="" textlink="">
      <xdr:nvSpPr>
        <xdr:cNvPr id="280" name="楕円 279"/>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137882</xdr:rowOff>
    </xdr:from>
    <xdr:ext cx="736600" cy="259045"/>
    <xdr:sp macro="" textlink="">
      <xdr:nvSpPr>
        <xdr:cNvPr id="281" name="テキスト ボックス 280"/>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82" name="楕円 281"/>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83" name="テキスト ボックス 282"/>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4" name="楕円 283"/>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5" name="テキスト ボックス 284"/>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6" name="楕円 285"/>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7" name="テキスト ボックス 286"/>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西予市定員管理適正化計画を基本に</a:t>
          </a:r>
          <a:r>
            <a:rPr kumimoji="1" lang="ja-JP" altLang="en-US" sz="1100">
              <a:solidFill>
                <a:schemeClr val="dk1"/>
              </a:solidFill>
              <a:effectLst/>
              <a:latin typeface="+mn-lt"/>
              <a:ea typeface="+mn-ea"/>
              <a:cs typeface="+mn-cs"/>
            </a:rPr>
            <a:t>退職者補充調整や</a:t>
          </a:r>
          <a:r>
            <a:rPr kumimoji="1" lang="ja-JP" altLang="ja-JP" sz="1100">
              <a:solidFill>
                <a:schemeClr val="dk1"/>
              </a:solidFill>
              <a:effectLst/>
              <a:latin typeface="+mn-lt"/>
              <a:ea typeface="+mn-ea"/>
              <a:cs typeface="+mn-cs"/>
            </a:rPr>
            <a:t>事務事業の抜本的な見直しを行</a:t>
          </a:r>
          <a:r>
            <a:rPr kumimoji="1" lang="ja-JP" altLang="en-US" sz="1100">
              <a:solidFill>
                <a:schemeClr val="dk1"/>
              </a:solidFill>
              <a:effectLst/>
              <a:latin typeface="+mn-lt"/>
              <a:ea typeface="+mn-ea"/>
              <a:cs typeface="+mn-cs"/>
            </a:rPr>
            <a:t>い定員適正化を図り、職員数は旧５町合併後の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a:t>
          </a:r>
          <a:r>
            <a:rPr kumimoji="1" lang="en-US" altLang="ja-JP" sz="1100">
              <a:solidFill>
                <a:schemeClr val="dk1"/>
              </a:solidFill>
              <a:effectLst/>
              <a:latin typeface="+mn-lt"/>
              <a:ea typeface="+mn-ea"/>
              <a:cs typeface="+mn-cs"/>
            </a:rPr>
            <a:t>682</a:t>
          </a:r>
          <a:r>
            <a:rPr kumimoji="1" lang="ja-JP" altLang="ja-JP" sz="1100">
              <a:solidFill>
                <a:schemeClr val="dk1"/>
              </a:solidFill>
              <a:effectLst/>
              <a:latin typeface="+mn-lt"/>
              <a:ea typeface="+mn-ea"/>
              <a:cs typeface="+mn-cs"/>
            </a:rPr>
            <a:t>人から</a:t>
          </a:r>
          <a:r>
            <a:rPr kumimoji="1" lang="ja-JP" altLang="en-US" sz="1100">
              <a:solidFill>
                <a:schemeClr val="dk1"/>
              </a:solidFill>
              <a:effectLst/>
              <a:latin typeface="+mn-lt"/>
              <a:ea typeface="+mn-ea"/>
              <a:cs typeface="+mn-cs"/>
            </a:rPr>
            <a:t>今年度は</a:t>
          </a:r>
          <a:r>
            <a:rPr kumimoji="1" lang="en-US" altLang="ja-JP" sz="1100">
              <a:solidFill>
                <a:schemeClr val="dk1"/>
              </a:solidFill>
              <a:effectLst/>
              <a:latin typeface="+mn-lt"/>
              <a:ea typeface="+mn-ea"/>
              <a:cs typeface="+mn-cs"/>
            </a:rPr>
            <a:t>532</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人減少しているが、現在も類似団体と比較して職員数が大幅に上回っている。今後は組織や機構、業務の見直しを行う西予市オフィス改革及び窓口改革</a:t>
          </a:r>
          <a:r>
            <a:rPr kumimoji="1" lang="ja-JP" altLang="en-US" sz="1100">
              <a:solidFill>
                <a:schemeClr val="dk1"/>
              </a:solidFill>
              <a:effectLst/>
              <a:latin typeface="+mn-lt"/>
              <a:ea typeface="+mn-ea"/>
              <a:cs typeface="+mn-cs"/>
            </a:rPr>
            <a:t>を推進し、公民館を地域づくり活動センターに移行することで</a:t>
          </a:r>
          <a:r>
            <a:rPr kumimoji="1" lang="ja-JP" altLang="ja-JP" sz="1100">
              <a:solidFill>
                <a:schemeClr val="dk1"/>
              </a:solidFill>
              <a:effectLst/>
              <a:latin typeface="+mn-lt"/>
              <a:ea typeface="+mn-ea"/>
              <a:cs typeface="+mn-cs"/>
            </a:rPr>
            <a:t>小規模多機能自治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推進</a:t>
          </a:r>
          <a:r>
            <a:rPr kumimoji="1" lang="ja-JP" altLang="en-US" sz="1100">
              <a:solidFill>
                <a:schemeClr val="dk1"/>
              </a:solidFill>
              <a:effectLst/>
              <a:latin typeface="+mn-lt"/>
              <a:ea typeface="+mn-ea"/>
              <a:cs typeface="+mn-cs"/>
            </a:rPr>
            <a:t>を図り、引き続き</a:t>
          </a:r>
          <a:r>
            <a:rPr kumimoji="1" lang="ja-JP" altLang="ja-JP" sz="1100">
              <a:solidFill>
                <a:schemeClr val="dk1"/>
              </a:solidFill>
              <a:effectLst/>
              <a:latin typeface="+mn-lt"/>
              <a:ea typeface="+mn-ea"/>
              <a:cs typeface="+mn-cs"/>
            </a:rPr>
            <a:t>人員の適正配置、民間委託の推進、有能な人材の確保等により適切な定員管理に努める。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66705</xdr:rowOff>
    </xdr:from>
    <xdr:to>
      <xdr:col>81</xdr:col>
      <xdr:colOff>44450</xdr:colOff>
      <xdr:row>65</xdr:row>
      <xdr:rowOff>85090</xdr:rowOff>
    </xdr:to>
    <xdr:cxnSp macro="">
      <xdr:nvCxnSpPr>
        <xdr:cNvPr id="324" name="直線コネクタ 323"/>
        <xdr:cNvCxnSpPr/>
      </xdr:nvCxnSpPr>
      <xdr:spPr>
        <a:xfrm>
          <a:off x="16179800" y="11210955"/>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19594</xdr:rowOff>
    </xdr:from>
    <xdr:to>
      <xdr:col>77</xdr:col>
      <xdr:colOff>44450</xdr:colOff>
      <xdr:row>65</xdr:row>
      <xdr:rowOff>66705</xdr:rowOff>
    </xdr:to>
    <xdr:cxnSp macro="">
      <xdr:nvCxnSpPr>
        <xdr:cNvPr id="327" name="直線コネクタ 326"/>
        <xdr:cNvCxnSpPr/>
      </xdr:nvCxnSpPr>
      <xdr:spPr>
        <a:xfrm>
          <a:off x="15290800" y="11163844"/>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16147</xdr:rowOff>
    </xdr:from>
    <xdr:to>
      <xdr:col>72</xdr:col>
      <xdr:colOff>203200</xdr:colOff>
      <xdr:row>65</xdr:row>
      <xdr:rowOff>19594</xdr:rowOff>
    </xdr:to>
    <xdr:cxnSp macro="">
      <xdr:nvCxnSpPr>
        <xdr:cNvPr id="330" name="直線コネクタ 329"/>
        <xdr:cNvCxnSpPr/>
      </xdr:nvCxnSpPr>
      <xdr:spPr>
        <a:xfrm>
          <a:off x="14401800" y="111603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156573</xdr:rowOff>
    </xdr:from>
    <xdr:to>
      <xdr:col>68</xdr:col>
      <xdr:colOff>152400</xdr:colOff>
      <xdr:row>65</xdr:row>
      <xdr:rowOff>16147</xdr:rowOff>
    </xdr:to>
    <xdr:cxnSp macro="">
      <xdr:nvCxnSpPr>
        <xdr:cNvPr id="333" name="直線コネクタ 332"/>
        <xdr:cNvCxnSpPr/>
      </xdr:nvCxnSpPr>
      <xdr:spPr>
        <a:xfrm>
          <a:off x="13512800" y="111293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43" name="楕円 342"/>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6367</xdr:rowOff>
    </xdr:from>
    <xdr:ext cx="762000" cy="259045"/>
    <xdr:sp macro="" textlink="">
      <xdr:nvSpPr>
        <xdr:cNvPr id="344" name="定員管理の状況該当値テキスト"/>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15905</xdr:rowOff>
    </xdr:from>
    <xdr:to>
      <xdr:col>77</xdr:col>
      <xdr:colOff>95250</xdr:colOff>
      <xdr:row>65</xdr:row>
      <xdr:rowOff>117505</xdr:rowOff>
    </xdr:to>
    <xdr:sp macro="" textlink="">
      <xdr:nvSpPr>
        <xdr:cNvPr id="345" name="楕円 344"/>
        <xdr:cNvSpPr/>
      </xdr:nvSpPr>
      <xdr:spPr>
        <a:xfrm>
          <a:off x="16129000" y="111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102282</xdr:rowOff>
    </xdr:from>
    <xdr:ext cx="736600" cy="259045"/>
    <xdr:sp macro="" textlink="">
      <xdr:nvSpPr>
        <xdr:cNvPr id="346" name="テキスト ボックス 345"/>
        <xdr:cNvSpPr txBox="1"/>
      </xdr:nvSpPr>
      <xdr:spPr>
        <a:xfrm>
          <a:off x="15798800" y="1124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140244</xdr:rowOff>
    </xdr:from>
    <xdr:to>
      <xdr:col>73</xdr:col>
      <xdr:colOff>44450</xdr:colOff>
      <xdr:row>65</xdr:row>
      <xdr:rowOff>70394</xdr:rowOff>
    </xdr:to>
    <xdr:sp macro="" textlink="">
      <xdr:nvSpPr>
        <xdr:cNvPr id="347" name="楕円 346"/>
        <xdr:cNvSpPr/>
      </xdr:nvSpPr>
      <xdr:spPr>
        <a:xfrm>
          <a:off x="15240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55171</xdr:rowOff>
    </xdr:from>
    <xdr:ext cx="762000" cy="259045"/>
    <xdr:sp macro="" textlink="">
      <xdr:nvSpPr>
        <xdr:cNvPr id="348" name="テキスト ボックス 347"/>
        <xdr:cNvSpPr txBox="1"/>
      </xdr:nvSpPr>
      <xdr:spPr>
        <a:xfrm>
          <a:off x="14909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136797</xdr:rowOff>
    </xdr:from>
    <xdr:to>
      <xdr:col>68</xdr:col>
      <xdr:colOff>203200</xdr:colOff>
      <xdr:row>65</xdr:row>
      <xdr:rowOff>66947</xdr:rowOff>
    </xdr:to>
    <xdr:sp macro="" textlink="">
      <xdr:nvSpPr>
        <xdr:cNvPr id="349" name="楕円 348"/>
        <xdr:cNvSpPr/>
      </xdr:nvSpPr>
      <xdr:spPr>
        <a:xfrm>
          <a:off x="14351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51724</xdr:rowOff>
    </xdr:from>
    <xdr:ext cx="762000" cy="259045"/>
    <xdr:sp macro="" textlink="">
      <xdr:nvSpPr>
        <xdr:cNvPr id="350" name="テキスト ボックス 349"/>
        <xdr:cNvSpPr txBox="1"/>
      </xdr:nvSpPr>
      <xdr:spPr>
        <a:xfrm>
          <a:off x="14020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105773</xdr:rowOff>
    </xdr:from>
    <xdr:to>
      <xdr:col>64</xdr:col>
      <xdr:colOff>152400</xdr:colOff>
      <xdr:row>65</xdr:row>
      <xdr:rowOff>35923</xdr:rowOff>
    </xdr:to>
    <xdr:sp macro="" textlink="">
      <xdr:nvSpPr>
        <xdr:cNvPr id="351" name="楕円 350"/>
        <xdr:cNvSpPr/>
      </xdr:nvSpPr>
      <xdr:spPr>
        <a:xfrm>
          <a:off x="13462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20700</xdr:rowOff>
    </xdr:from>
    <xdr:ext cx="762000" cy="259045"/>
    <xdr:sp macro="" textlink="">
      <xdr:nvSpPr>
        <xdr:cNvPr id="352" name="テキスト ボックス 351"/>
        <xdr:cNvSpPr txBox="1"/>
      </xdr:nvSpPr>
      <xdr:spPr>
        <a:xfrm>
          <a:off x="13131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ポイント増加し、類似団体平均を上回った。主な要因は、平成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年度起債事業（朝立会館建設事業、防災行政無線デジタル整備事業、愛媛国体施設整備事業（宇和球場）等）の元金償還開始による元利償還金の増額と、新病院建設費用に伴う平成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年度病院事業債等の元金償還開始による公営企業繰入金の増額のためである。今後も元利償還額は増加し、実質公債費比率は増加する見込みであるため、</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地方債の発行抑制、基準財政需要額への算入率を重視した起債を選択することで、指標の増加を抑えたい。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32067</xdr:rowOff>
    </xdr:to>
    <xdr:cxnSp macro="">
      <xdr:nvCxnSpPr>
        <xdr:cNvPr id="386" name="直線コネクタ 385"/>
        <xdr:cNvCxnSpPr/>
      </xdr:nvCxnSpPr>
      <xdr:spPr>
        <a:xfrm>
          <a:off x="16179800" y="635762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13970</xdr:rowOff>
    </xdr:to>
    <xdr:cxnSp macro="">
      <xdr:nvCxnSpPr>
        <xdr:cNvPr id="389" name="直線コネクタ 388"/>
        <xdr:cNvCxnSpPr/>
      </xdr:nvCxnSpPr>
      <xdr:spPr>
        <a:xfrm>
          <a:off x="15290800" y="63515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7938</xdr:rowOff>
    </xdr:from>
    <xdr:to>
      <xdr:col>72</xdr:col>
      <xdr:colOff>203200</xdr:colOff>
      <xdr:row>37</xdr:row>
      <xdr:rowOff>11959</xdr:rowOff>
    </xdr:to>
    <xdr:cxnSp macro="">
      <xdr:nvCxnSpPr>
        <xdr:cNvPr id="392" name="直線コネクタ 391"/>
        <xdr:cNvCxnSpPr/>
      </xdr:nvCxnSpPr>
      <xdr:spPr>
        <a:xfrm flipV="1">
          <a:off x="14401800" y="63515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20003</xdr:rowOff>
    </xdr:to>
    <xdr:cxnSp macro="">
      <xdr:nvCxnSpPr>
        <xdr:cNvPr id="395" name="直線コネクタ 394"/>
        <xdr:cNvCxnSpPr/>
      </xdr:nvCxnSpPr>
      <xdr:spPr>
        <a:xfrm flipV="1">
          <a:off x="13512800" y="635560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152717</xdr:rowOff>
    </xdr:from>
    <xdr:to>
      <xdr:col>81</xdr:col>
      <xdr:colOff>95250</xdr:colOff>
      <xdr:row>37</xdr:row>
      <xdr:rowOff>82867</xdr:rowOff>
    </xdr:to>
    <xdr:sp macro="" textlink="">
      <xdr:nvSpPr>
        <xdr:cNvPr id="405" name="楕円 404"/>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124794</xdr:rowOff>
    </xdr:from>
    <xdr:ext cx="762000" cy="259045"/>
    <xdr:sp macro="" textlink="">
      <xdr:nvSpPr>
        <xdr:cNvPr id="406" name="公債費負担の状況該当値テキスト"/>
        <xdr:cNvSpPr txBox="1"/>
      </xdr:nvSpPr>
      <xdr:spPr>
        <a:xfrm>
          <a:off x="17106900" y="62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7" name="楕円 406"/>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8" name="テキスト ボックス 407"/>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128588</xdr:rowOff>
    </xdr:from>
    <xdr:to>
      <xdr:col>73</xdr:col>
      <xdr:colOff>44450</xdr:colOff>
      <xdr:row>37</xdr:row>
      <xdr:rowOff>58738</xdr:rowOff>
    </xdr:to>
    <xdr:sp macro="" textlink="">
      <xdr:nvSpPr>
        <xdr:cNvPr id="409" name="楕円 408"/>
        <xdr:cNvSpPr/>
      </xdr:nvSpPr>
      <xdr:spPr>
        <a:xfrm>
          <a:off x="15240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410" name="テキスト ボックス 409"/>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11" name="楕円 410"/>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412" name="テキスト ボックス 411"/>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3" name="楕円 412"/>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14" name="テキスト ボックス 413"/>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20.3</a:t>
          </a:r>
          <a:r>
            <a:rPr kumimoji="1" lang="ja-JP" altLang="en-US" sz="1100">
              <a:solidFill>
                <a:schemeClr val="dk1"/>
              </a:solidFill>
              <a:effectLst/>
              <a:latin typeface="+mn-lt"/>
              <a:ea typeface="+mn-ea"/>
              <a:cs typeface="+mn-cs"/>
            </a:rPr>
            <a:t>ポイント増となり</a:t>
          </a:r>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いる。主な要因は、地方債現在高の大幅な増加（防災行政無線デジタル整備事業、せいよ東学校給食センター建設事業、社会教育複合施設整備事業、明浜支所庁舎建設事業等及び平成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月豪雨災害における復旧事業等）と、財政調整基金をはじめ特定目的基金を大幅に取崩したためである。今後も地方債現在高の増加と令和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年度から債務負担行為済額の大幅な増加により、将来負担比率は増加する見込み。引き続き</a:t>
          </a:r>
          <a:r>
            <a:rPr kumimoji="1" lang="ja-JP" altLang="ja-JP" sz="1100">
              <a:solidFill>
                <a:schemeClr val="dk1"/>
              </a:solidFill>
              <a:effectLst/>
              <a:latin typeface="+mn-lt"/>
              <a:ea typeface="+mn-ea"/>
              <a:cs typeface="+mn-cs"/>
            </a:rPr>
            <a:t>投資的経費の抑制、地方債の計画的管理による残高の抑制を図り、</a:t>
          </a:r>
          <a:r>
            <a:rPr kumimoji="1" lang="ja-JP" altLang="en-US" sz="110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8445</xdr:rowOff>
    </xdr:from>
    <xdr:to>
      <xdr:col>81</xdr:col>
      <xdr:colOff>44450</xdr:colOff>
      <xdr:row>15</xdr:row>
      <xdr:rowOff>90085</xdr:rowOff>
    </xdr:to>
    <xdr:cxnSp macro="">
      <xdr:nvCxnSpPr>
        <xdr:cNvPr id="448" name="直線コネクタ 447"/>
        <xdr:cNvCxnSpPr/>
      </xdr:nvCxnSpPr>
      <xdr:spPr>
        <a:xfrm>
          <a:off x="16179800" y="2580195"/>
          <a:ext cx="8382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161798</xdr:rowOff>
    </xdr:from>
    <xdr:to>
      <xdr:col>77</xdr:col>
      <xdr:colOff>44450</xdr:colOff>
      <xdr:row>15</xdr:row>
      <xdr:rowOff>8445</xdr:rowOff>
    </xdr:to>
    <xdr:cxnSp macro="">
      <xdr:nvCxnSpPr>
        <xdr:cNvPr id="451" name="直線コネクタ 450"/>
        <xdr:cNvCxnSpPr/>
      </xdr:nvCxnSpPr>
      <xdr:spPr>
        <a:xfrm>
          <a:off x="15290800" y="256209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161798</xdr:rowOff>
    </xdr:from>
    <xdr:to>
      <xdr:col>72</xdr:col>
      <xdr:colOff>203200</xdr:colOff>
      <xdr:row>14</xdr:row>
      <xdr:rowOff>169037</xdr:rowOff>
    </xdr:to>
    <xdr:cxnSp macro="">
      <xdr:nvCxnSpPr>
        <xdr:cNvPr id="454" name="直線コネクタ 453"/>
        <xdr:cNvCxnSpPr/>
      </xdr:nvCxnSpPr>
      <xdr:spPr>
        <a:xfrm flipV="1">
          <a:off x="14401800" y="256209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15</xdr:row>
      <xdr:rowOff>804</xdr:rowOff>
    </xdr:to>
    <xdr:cxnSp macro="">
      <xdr:nvCxnSpPr>
        <xdr:cNvPr id="457" name="直線コネクタ 456"/>
        <xdr:cNvCxnSpPr/>
      </xdr:nvCxnSpPr>
      <xdr:spPr>
        <a:xfrm flipV="1">
          <a:off x="13512800" y="2569337"/>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39285</xdr:rowOff>
    </xdr:from>
    <xdr:to>
      <xdr:col>81</xdr:col>
      <xdr:colOff>95250</xdr:colOff>
      <xdr:row>15</xdr:row>
      <xdr:rowOff>140885</xdr:rowOff>
    </xdr:to>
    <xdr:sp macro="" textlink="">
      <xdr:nvSpPr>
        <xdr:cNvPr id="467" name="楕円 466"/>
        <xdr:cNvSpPr/>
      </xdr:nvSpPr>
      <xdr:spPr>
        <a:xfrm>
          <a:off x="169672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11362</xdr:rowOff>
    </xdr:from>
    <xdr:ext cx="762000" cy="259045"/>
    <xdr:sp macro="" textlink="">
      <xdr:nvSpPr>
        <xdr:cNvPr id="468" name="将来負担の状況該当値テキスト"/>
        <xdr:cNvSpPr txBox="1"/>
      </xdr:nvSpPr>
      <xdr:spPr>
        <a:xfrm>
          <a:off x="17106900" y="258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129095</xdr:rowOff>
    </xdr:from>
    <xdr:to>
      <xdr:col>77</xdr:col>
      <xdr:colOff>95250</xdr:colOff>
      <xdr:row>15</xdr:row>
      <xdr:rowOff>59245</xdr:rowOff>
    </xdr:to>
    <xdr:sp macro="" textlink="">
      <xdr:nvSpPr>
        <xdr:cNvPr id="469" name="楕円 468"/>
        <xdr:cNvSpPr/>
      </xdr:nvSpPr>
      <xdr:spPr>
        <a:xfrm>
          <a:off x="16129000" y="25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44022</xdr:rowOff>
    </xdr:from>
    <xdr:ext cx="736600" cy="259045"/>
    <xdr:sp macro="" textlink="">
      <xdr:nvSpPr>
        <xdr:cNvPr id="470" name="テキスト ボックス 469"/>
        <xdr:cNvSpPr txBox="1"/>
      </xdr:nvSpPr>
      <xdr:spPr>
        <a:xfrm>
          <a:off x="15798800" y="261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110998</xdr:rowOff>
    </xdr:from>
    <xdr:to>
      <xdr:col>73</xdr:col>
      <xdr:colOff>44450</xdr:colOff>
      <xdr:row>15</xdr:row>
      <xdr:rowOff>41148</xdr:rowOff>
    </xdr:to>
    <xdr:sp macro="" textlink="">
      <xdr:nvSpPr>
        <xdr:cNvPr id="471" name="楕円 470"/>
        <xdr:cNvSpPr/>
      </xdr:nvSpPr>
      <xdr:spPr>
        <a:xfrm>
          <a:off x="15240000" y="2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72" name="テキスト ボックス 471"/>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118237</xdr:rowOff>
    </xdr:from>
    <xdr:to>
      <xdr:col>68</xdr:col>
      <xdr:colOff>203200</xdr:colOff>
      <xdr:row>15</xdr:row>
      <xdr:rowOff>48387</xdr:rowOff>
    </xdr:to>
    <xdr:sp macro="" textlink="">
      <xdr:nvSpPr>
        <xdr:cNvPr id="473" name="楕円 472"/>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58564</xdr:rowOff>
    </xdr:from>
    <xdr:ext cx="762000" cy="259045"/>
    <xdr:sp macro="" textlink="">
      <xdr:nvSpPr>
        <xdr:cNvPr id="474" name="テキスト ボックス 473"/>
        <xdr:cNvSpPr txBox="1"/>
      </xdr:nvSpPr>
      <xdr:spPr>
        <a:xfrm>
          <a:off x="14020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121454</xdr:rowOff>
    </xdr:from>
    <xdr:to>
      <xdr:col>64</xdr:col>
      <xdr:colOff>152400</xdr:colOff>
      <xdr:row>15</xdr:row>
      <xdr:rowOff>51604</xdr:rowOff>
    </xdr:to>
    <xdr:sp macro="" textlink="">
      <xdr:nvSpPr>
        <xdr:cNvPr id="475" name="楕円 474"/>
        <xdr:cNvSpPr/>
      </xdr:nvSpPr>
      <xdr:spPr>
        <a:xfrm>
          <a:off x="13462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61781</xdr:rowOff>
    </xdr:from>
    <xdr:ext cx="762000" cy="259045"/>
    <xdr:sp macro="" textlink="">
      <xdr:nvSpPr>
        <xdr:cNvPr id="476" name="テキスト ボックス 475"/>
        <xdr:cNvSpPr txBox="1"/>
      </xdr:nvSpPr>
      <xdr:spPr>
        <a:xfrm>
          <a:off x="13131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37,248
36,950
514.34
33,540,102
31,709,449
1,341,364
15,153,395
40,179,360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合併した５町の職員を引き継いでいるため、職員数が類似団体と比較して多くなっており、人口一人当たり決算額が高い数値となっているが、給与等は類似団体の中では低水準である。職員の計画的な採用により、職員数、職員給与費は着実に減少している。今後はさらにオフィス改革、窓口改革を推進するとともに引き続き計画的に、かつ、最も効率的な配置を考慮した上で、定員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414520" y="547624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50342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342765" y="69659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503420" y="522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342765" y="54762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127000</xdr:rowOff>
    </xdr:to>
    <xdr:cxnSp macro="">
      <xdr:nvCxnSpPr>
        <xdr:cNvPr id="66" name="直線コネクタ 65"/>
        <xdr:cNvCxnSpPr/>
      </xdr:nvCxnSpPr>
      <xdr:spPr>
        <a:xfrm flipV="1">
          <a:off x="3654425" y="6489700"/>
          <a:ext cx="76009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503420" y="6021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380865" y="61722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127000</xdr:rowOff>
    </xdr:to>
    <xdr:cxnSp macro="">
      <xdr:nvCxnSpPr>
        <xdr:cNvPr id="69" name="直線コネクタ 68"/>
        <xdr:cNvCxnSpPr/>
      </xdr:nvCxnSpPr>
      <xdr:spPr>
        <a:xfrm>
          <a:off x="2841625" y="6398260"/>
          <a:ext cx="8128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611245" y="6179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298190" y="595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27940</xdr:rowOff>
    </xdr:to>
    <xdr:cxnSp macro="">
      <xdr:nvCxnSpPr>
        <xdr:cNvPr id="72" name="直線コネクタ 71"/>
        <xdr:cNvCxnSpPr/>
      </xdr:nvCxnSpPr>
      <xdr:spPr>
        <a:xfrm>
          <a:off x="2021205" y="6341110"/>
          <a:ext cx="8204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2790825" y="6164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494915"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138430</xdr:rowOff>
    </xdr:to>
    <xdr:cxnSp macro="">
      <xdr:nvCxnSpPr>
        <xdr:cNvPr id="75" name="直線コネクタ 74"/>
        <xdr:cNvCxnSpPr/>
      </xdr:nvCxnSpPr>
      <xdr:spPr>
        <a:xfrm>
          <a:off x="1217930" y="6333490"/>
          <a:ext cx="8032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1987550" y="61569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674495"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167130" y="6126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87122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380865" y="6438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50342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611245" y="64465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29819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2790825" y="6351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494915"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1987550" y="6290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674495"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167130" y="6282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87122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月豪雨災害の影響</a:t>
          </a:r>
          <a:r>
            <a:rPr kumimoji="1" lang="ja-JP" altLang="en-US" sz="1100">
              <a:solidFill>
                <a:schemeClr val="dk1"/>
              </a:solidFill>
              <a:effectLst/>
              <a:latin typeface="+mn-lt"/>
              <a:ea typeface="+mn-ea"/>
              <a:cs typeface="+mn-cs"/>
            </a:rPr>
            <a:t>により増額していた前年度より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5,339</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類似団体の平均を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上回っている。職員数の適正化を進める中で、物件費の</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を占める事務補助員の賃金が当市の財政を圧迫している。来年度以降の決算については、会計年度任用職員制度の導入により物件費は減額する見込みである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正職員削減による臨時職員増加を防止し、職員の業務効率を徹底的に向上させる必要がある。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5104110" y="2238284"/>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5177770" y="361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5015210" y="364471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517777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5015210" y="223828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61686</xdr:rowOff>
    </xdr:to>
    <xdr:cxnSp macro="">
      <xdr:nvCxnSpPr>
        <xdr:cNvPr id="129" name="直線コネクタ 128"/>
        <xdr:cNvCxnSpPr/>
      </xdr:nvCxnSpPr>
      <xdr:spPr>
        <a:xfrm>
          <a:off x="14334490" y="3017701"/>
          <a:ext cx="76962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5177770" y="2761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5053310" y="291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17</xdr:row>
      <xdr:rowOff>167821</xdr:rowOff>
    </xdr:to>
    <xdr:cxnSp macro="">
      <xdr:nvCxnSpPr>
        <xdr:cNvPr id="132" name="直線コネクタ 131"/>
        <xdr:cNvCxnSpPr/>
      </xdr:nvCxnSpPr>
      <xdr:spPr>
        <a:xfrm>
          <a:off x="13531215" y="3017701"/>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4283690" y="287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3987780" y="2656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17</xdr:row>
      <xdr:rowOff>167821</xdr:rowOff>
    </xdr:to>
    <xdr:cxnSp macro="">
      <xdr:nvCxnSpPr>
        <xdr:cNvPr id="135" name="直線コネクタ 134"/>
        <xdr:cNvCxnSpPr/>
      </xdr:nvCxnSpPr>
      <xdr:spPr>
        <a:xfrm>
          <a:off x="12710795" y="2782026"/>
          <a:ext cx="820420" cy="2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3480415" y="285804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3167360" y="26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99786</xdr:rowOff>
    </xdr:to>
    <xdr:cxnSp macro="">
      <xdr:nvCxnSpPr>
        <xdr:cNvPr id="138" name="直線コネクタ 137"/>
        <xdr:cNvCxnSpPr/>
      </xdr:nvCxnSpPr>
      <xdr:spPr>
        <a:xfrm>
          <a:off x="11890375" y="2771140"/>
          <a:ext cx="8204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2659995" y="2818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2364085" y="29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1856720" y="275299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1543665" y="28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xdr:cNvSpPr/>
      </xdr:nvSpPr>
      <xdr:spPr>
        <a:xfrm>
          <a:off x="15053310" y="302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xdr:cNvSpPr txBox="1"/>
      </xdr:nvSpPr>
      <xdr:spPr>
        <a:xfrm>
          <a:off x="15177770" y="30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4283690" y="2966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3987780" y="304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3480415" y="296690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3167360" y="30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xdr:cNvSpPr/>
      </xdr:nvSpPr>
      <xdr:spPr>
        <a:xfrm>
          <a:off x="12659995"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xdr:cNvSpPr txBox="1"/>
      </xdr:nvSpPr>
      <xdr:spPr>
        <a:xfrm>
          <a:off x="12364085" y="250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1856720" y="27203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xdr:cNvSpPr txBox="1"/>
      </xdr:nvSpPr>
      <xdr:spPr>
        <a:xfrm>
          <a:off x="11543665"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類似団体の平均を下回っているが、決算における扶助費の歳出全体に占める割合は、合併当初の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％から増加傾向にある。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月豪雨災害関係の扶助費が増加し</a:t>
          </a:r>
          <a:r>
            <a:rPr kumimoji="1" lang="ja-JP" altLang="en-US" sz="1100">
              <a:solidFill>
                <a:schemeClr val="dk1"/>
              </a:solidFill>
              <a:effectLst/>
              <a:latin typeface="+mn-lt"/>
              <a:ea typeface="+mn-ea"/>
              <a:cs typeface="+mn-cs"/>
            </a:rPr>
            <a:t>ていたが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今年度については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4,262</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で、構成比率は</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今後も高齢化の進展により医療、介護事業等、扶助費の増加が見込まれるため、総合的な対策が必要である。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414520" y="8784408"/>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503420" y="1028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342765" y="1031766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503420" y="853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342765" y="878440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162378</xdr:rowOff>
    </xdr:to>
    <xdr:cxnSp macro="">
      <xdr:nvCxnSpPr>
        <xdr:cNvPr id="192" name="直線コネクタ 191"/>
        <xdr:cNvCxnSpPr/>
      </xdr:nvCxnSpPr>
      <xdr:spPr>
        <a:xfrm>
          <a:off x="3654425" y="9339035"/>
          <a:ext cx="760095"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503420" y="9441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380865" y="94694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118835</xdr:rowOff>
    </xdr:to>
    <xdr:cxnSp macro="">
      <xdr:nvCxnSpPr>
        <xdr:cNvPr id="195" name="直線コネクタ 194"/>
        <xdr:cNvCxnSpPr/>
      </xdr:nvCxnSpPr>
      <xdr:spPr>
        <a:xfrm>
          <a:off x="2841625" y="9317265"/>
          <a:ext cx="8128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611245" y="94259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29819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97065</xdr:rowOff>
    </xdr:to>
    <xdr:cxnSp macro="">
      <xdr:nvCxnSpPr>
        <xdr:cNvPr id="198" name="直線コネクタ 197"/>
        <xdr:cNvCxnSpPr/>
      </xdr:nvCxnSpPr>
      <xdr:spPr>
        <a:xfrm>
          <a:off x="2021205" y="9251950"/>
          <a:ext cx="82042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2790825" y="9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494915" y="947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31750</xdr:rowOff>
    </xdr:to>
    <xdr:cxnSp macro="">
      <xdr:nvCxnSpPr>
        <xdr:cNvPr id="201" name="直線コネクタ 200"/>
        <xdr:cNvCxnSpPr/>
      </xdr:nvCxnSpPr>
      <xdr:spPr>
        <a:xfrm>
          <a:off x="1217930" y="9190445"/>
          <a:ext cx="803275"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1987550" y="936443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674495" y="944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167130" y="9331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871220" y="941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11" name="楕円 210"/>
        <xdr:cNvSpPr/>
      </xdr:nvSpPr>
      <xdr:spPr>
        <a:xfrm>
          <a:off x="4380865" y="933177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2" name="扶助費該当値テキスト"/>
        <xdr:cNvSpPr txBox="1"/>
      </xdr:nvSpPr>
      <xdr:spPr>
        <a:xfrm>
          <a:off x="4503420" y="918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611245" y="92882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xdr:cNvSpPr txBox="1"/>
      </xdr:nvSpPr>
      <xdr:spPr>
        <a:xfrm>
          <a:off x="3298190" y="906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5" name="楕円 214"/>
        <xdr:cNvSpPr/>
      </xdr:nvSpPr>
      <xdr:spPr>
        <a:xfrm>
          <a:off x="2790825" y="92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6" name="テキスト ボックス 215"/>
        <xdr:cNvSpPr txBox="1"/>
      </xdr:nvSpPr>
      <xdr:spPr>
        <a:xfrm>
          <a:off x="2494915" y="904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7" name="楕円 216"/>
        <xdr:cNvSpPr/>
      </xdr:nvSpPr>
      <xdr:spPr>
        <a:xfrm>
          <a:off x="1987550" y="92049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8" name="テキスト ボックス 217"/>
        <xdr:cNvSpPr txBox="1"/>
      </xdr:nvSpPr>
      <xdr:spPr>
        <a:xfrm>
          <a:off x="1674495" y="89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9" name="楕円 218"/>
        <xdr:cNvSpPr/>
      </xdr:nvSpPr>
      <xdr:spPr>
        <a:xfrm>
          <a:off x="1167130" y="9139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20" name="テキスト ボックス 219"/>
        <xdr:cNvSpPr txBox="1"/>
      </xdr:nvSpPr>
      <xdr:spPr>
        <a:xfrm>
          <a:off x="871220" y="891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当市は海抜０</a:t>
          </a:r>
          <a:r>
            <a:rPr kumimoji="1" lang="en-US" altLang="ja-JP" sz="1100">
              <a:solidFill>
                <a:schemeClr val="dk1"/>
              </a:solidFill>
              <a:effectLst/>
              <a:latin typeface="+mn-lt"/>
              <a:ea typeface="+mn-ea"/>
              <a:cs typeface="+mn-cs"/>
            </a:rPr>
            <a:t>m</a:t>
          </a:r>
          <a:r>
            <a:rPr kumimoji="1" lang="ja-JP" altLang="ja-JP" sz="1100">
              <a:solidFill>
                <a:schemeClr val="dk1"/>
              </a:solidFill>
              <a:effectLst/>
              <a:latin typeface="+mn-lt"/>
              <a:ea typeface="+mn-ea"/>
              <a:cs typeface="+mn-cs"/>
            </a:rPr>
            <a:t>の臨海部から海抜</a:t>
          </a:r>
          <a:r>
            <a:rPr kumimoji="1" lang="en-US" altLang="ja-JP" sz="1100">
              <a:solidFill>
                <a:schemeClr val="dk1"/>
              </a:solidFill>
              <a:effectLst/>
              <a:latin typeface="+mn-lt"/>
              <a:ea typeface="+mn-ea"/>
              <a:cs typeface="+mn-cs"/>
            </a:rPr>
            <a:t>1,400m</a:t>
          </a:r>
          <a:r>
            <a:rPr kumimoji="1" lang="ja-JP" altLang="ja-JP" sz="1100">
              <a:solidFill>
                <a:schemeClr val="dk1"/>
              </a:solidFill>
              <a:effectLst/>
              <a:latin typeface="+mn-lt"/>
              <a:ea typeface="+mn-ea"/>
              <a:cs typeface="+mn-cs"/>
            </a:rPr>
            <a:t>の四国山系までの</a:t>
          </a:r>
          <a:r>
            <a:rPr kumimoji="1" lang="en-US" altLang="ja-JP" sz="1100">
              <a:solidFill>
                <a:schemeClr val="dk1"/>
              </a:solidFill>
              <a:effectLst/>
              <a:latin typeface="+mn-lt"/>
              <a:ea typeface="+mn-ea"/>
              <a:cs typeface="+mn-cs"/>
            </a:rPr>
            <a:t>514.34k㎡</a:t>
          </a:r>
          <a:r>
            <a:rPr kumimoji="1" lang="ja-JP" altLang="ja-JP" sz="1100">
              <a:solidFill>
                <a:schemeClr val="dk1"/>
              </a:solidFill>
              <a:effectLst/>
              <a:latin typeface="+mn-lt"/>
              <a:ea typeface="+mn-ea"/>
              <a:cs typeface="+mn-cs"/>
            </a:rPr>
            <a:t>に及ぶ広範な区域に、旧５町ごとに目的が重複する施設等があり、維持補修費や各種点検委託料等のランニングコストも大きく、公共施設等総合管理計画に基づき、施設の統廃合を含め全体の見直しを行い、適正な施設運営に努める。また、特別会計及び企業会計への繰出金については、毎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億円前後を繰出しており、今後は事業の見直しも含め、計画的な繰出となるよう努める。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5104110" y="90538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5177770" y="103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5015210" y="103644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517777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5015210" y="90538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53" name="直線コネクタ 252"/>
        <xdr:cNvCxnSpPr/>
      </xdr:nvCxnSpPr>
      <xdr:spPr>
        <a:xfrm>
          <a:off x="14334490" y="9373870"/>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5177770" y="954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5053310" y="956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111760</xdr:rowOff>
    </xdr:to>
    <xdr:cxnSp macro="">
      <xdr:nvCxnSpPr>
        <xdr:cNvPr id="256" name="直線コネクタ 255"/>
        <xdr:cNvCxnSpPr/>
      </xdr:nvCxnSpPr>
      <xdr:spPr>
        <a:xfrm flipV="1">
          <a:off x="13531215" y="9373870"/>
          <a:ext cx="803275"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428369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3987780" y="969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149860</xdr:rowOff>
    </xdr:to>
    <xdr:cxnSp macro="">
      <xdr:nvCxnSpPr>
        <xdr:cNvPr id="259" name="直線コネクタ 258"/>
        <xdr:cNvCxnSpPr/>
      </xdr:nvCxnSpPr>
      <xdr:spPr>
        <a:xfrm flipV="1">
          <a:off x="12710795" y="949960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3480415" y="961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3167360" y="969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149860</xdr:rowOff>
    </xdr:to>
    <xdr:cxnSp macro="">
      <xdr:nvCxnSpPr>
        <xdr:cNvPr id="262" name="直線コネクタ 261"/>
        <xdr:cNvCxnSpPr/>
      </xdr:nvCxnSpPr>
      <xdr:spPr>
        <a:xfrm>
          <a:off x="11890375" y="9484360"/>
          <a:ext cx="8204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2659995"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2364085" y="968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1856720" y="95554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1543665" y="9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72" name="楕円 271"/>
        <xdr:cNvSpPr/>
      </xdr:nvSpPr>
      <xdr:spPr>
        <a:xfrm>
          <a:off x="15053310" y="9345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73" name="その他該当値テキスト"/>
        <xdr:cNvSpPr txBox="1"/>
      </xdr:nvSpPr>
      <xdr:spPr>
        <a:xfrm>
          <a:off x="1517777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4" name="楕円 273"/>
        <xdr:cNvSpPr/>
      </xdr:nvSpPr>
      <xdr:spPr>
        <a:xfrm>
          <a:off x="14283690" y="9323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5" name="テキスト ボックス 274"/>
        <xdr:cNvSpPr txBox="1"/>
      </xdr:nvSpPr>
      <xdr:spPr>
        <a:xfrm>
          <a:off x="1398778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6" name="楕円 275"/>
        <xdr:cNvSpPr/>
      </xdr:nvSpPr>
      <xdr:spPr>
        <a:xfrm>
          <a:off x="13480415" y="9448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7" name="テキスト ボックス 276"/>
        <xdr:cNvSpPr txBox="1"/>
      </xdr:nvSpPr>
      <xdr:spPr>
        <a:xfrm>
          <a:off x="1316736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xdr:cNvSpPr/>
      </xdr:nvSpPr>
      <xdr:spPr>
        <a:xfrm>
          <a:off x="12659995" y="9486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9" name="テキスト ボックス 278"/>
        <xdr:cNvSpPr txBox="1"/>
      </xdr:nvSpPr>
      <xdr:spPr>
        <a:xfrm>
          <a:off x="12364085" y="925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80" name="楕円 279"/>
        <xdr:cNvSpPr/>
      </xdr:nvSpPr>
      <xdr:spPr>
        <a:xfrm>
          <a:off x="11856720" y="94335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81" name="テキスト ボックス 280"/>
        <xdr:cNvSpPr txBox="1"/>
      </xdr:nvSpPr>
      <xdr:spPr>
        <a:xfrm>
          <a:off x="11543665"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類似団体の平均を下回っているが、合併した５町のうち旧三瓶町が、合併前からの常備消防（八幡浜市の一部事務組合）管轄となっており、その負担金が毎年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万円以上発生していることから大きな負担となっている。　　</a:t>
          </a:r>
          <a:endParaRPr lang="ja-JP" altLang="ja-JP" sz="1400">
            <a:effectLst/>
          </a:endParaRPr>
        </a:p>
        <a:p>
          <a:r>
            <a:rPr kumimoji="1" lang="ja-JP" altLang="ja-JP" sz="1100">
              <a:solidFill>
                <a:schemeClr val="dk1"/>
              </a:solidFill>
              <a:effectLst/>
              <a:latin typeface="+mn-lt"/>
              <a:ea typeface="+mn-ea"/>
              <a:cs typeface="+mn-cs"/>
            </a:rPr>
            <a:t>　当市の財政状況から、今後も同等の補助費を維持することをは難しく、公費負担のあり方について細部に渡り見直しが必要である。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5104110" y="5697982"/>
          <a:ext cx="0" cy="101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5177770" y="668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5015210" y="670915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5177770" y="544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5015210" y="569798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124714</xdr:rowOff>
    </xdr:to>
    <xdr:cxnSp macro="">
      <xdr:nvCxnSpPr>
        <xdr:cNvPr id="311" name="直線コネクタ 310"/>
        <xdr:cNvCxnSpPr/>
      </xdr:nvCxnSpPr>
      <xdr:spPr>
        <a:xfrm>
          <a:off x="14334490" y="5964682"/>
          <a:ext cx="7696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5177770" y="605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505331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97282</xdr:rowOff>
    </xdr:to>
    <xdr:cxnSp macro="">
      <xdr:nvCxnSpPr>
        <xdr:cNvPr id="314" name="直線コネクタ 313"/>
        <xdr:cNvCxnSpPr/>
      </xdr:nvCxnSpPr>
      <xdr:spPr>
        <a:xfrm>
          <a:off x="13531215" y="5923534"/>
          <a:ext cx="8032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4283690" y="605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3987780" y="6142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17" name="直線コネクタ 316"/>
        <xdr:cNvCxnSpPr/>
      </xdr:nvCxnSpPr>
      <xdr:spPr>
        <a:xfrm>
          <a:off x="12710795" y="5914390"/>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3480415" y="603808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316736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46990</xdr:rowOff>
    </xdr:to>
    <xdr:cxnSp macro="">
      <xdr:nvCxnSpPr>
        <xdr:cNvPr id="320" name="直線コネクタ 319"/>
        <xdr:cNvCxnSpPr/>
      </xdr:nvCxnSpPr>
      <xdr:spPr>
        <a:xfrm>
          <a:off x="11890375" y="5873242"/>
          <a:ext cx="8204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2659995" y="6028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2364085"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1856720" y="601903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1543665"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0" name="楕円 329"/>
        <xdr:cNvSpPr/>
      </xdr:nvSpPr>
      <xdr:spPr>
        <a:xfrm>
          <a:off x="15053310" y="5941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1" name="補助費等該当値テキスト"/>
        <xdr:cNvSpPr txBox="1"/>
      </xdr:nvSpPr>
      <xdr:spPr>
        <a:xfrm>
          <a:off x="15177770" y="579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32" name="楕円 331"/>
        <xdr:cNvSpPr/>
      </xdr:nvSpPr>
      <xdr:spPr>
        <a:xfrm>
          <a:off x="14283690" y="5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33" name="テキスト ボックス 332"/>
        <xdr:cNvSpPr txBox="1"/>
      </xdr:nvSpPr>
      <xdr:spPr>
        <a:xfrm>
          <a:off x="13987780" y="569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4" name="楕円 333"/>
        <xdr:cNvSpPr/>
      </xdr:nvSpPr>
      <xdr:spPr>
        <a:xfrm>
          <a:off x="13480415" y="587273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5" name="テキスト ボックス 334"/>
        <xdr:cNvSpPr txBox="1"/>
      </xdr:nvSpPr>
      <xdr:spPr>
        <a:xfrm>
          <a:off x="13167360" y="564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xdr:cNvSpPr/>
      </xdr:nvSpPr>
      <xdr:spPr>
        <a:xfrm>
          <a:off x="12659995" y="5867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xdr:cNvSpPr txBox="1"/>
      </xdr:nvSpPr>
      <xdr:spPr>
        <a:xfrm>
          <a:off x="12364085"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8" name="楕円 337"/>
        <xdr:cNvSpPr/>
      </xdr:nvSpPr>
      <xdr:spPr>
        <a:xfrm>
          <a:off x="11856720" y="582625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9" name="テキスト ボックス 338"/>
        <xdr:cNvSpPr txBox="1"/>
      </xdr:nvSpPr>
      <xdr:spPr>
        <a:xfrm>
          <a:off x="11543665" y="559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前年度決算と比較して</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円増加し、類似団体を上回っている状況である。公債費は令和２年度から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を超える償還を見込んでおり、今後も非常に厳しい財政運営となることが予想されることから将来の財政硬直化を避けるためには、償還金以上の起債の新規発行を行わないよう起債の上限枠を設け総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414520" y="1243711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503420" y="134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342765" y="1350962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503420" y="121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342765" y="124371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71755</xdr:rowOff>
    </xdr:to>
    <xdr:cxnSp macro="">
      <xdr:nvCxnSpPr>
        <xdr:cNvPr id="371" name="直線コネクタ 370"/>
        <xdr:cNvCxnSpPr/>
      </xdr:nvCxnSpPr>
      <xdr:spPr>
        <a:xfrm>
          <a:off x="3654425" y="12642850"/>
          <a:ext cx="76009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503420" y="12391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380865" y="125425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69850</xdr:rowOff>
    </xdr:to>
    <xdr:cxnSp macro="">
      <xdr:nvCxnSpPr>
        <xdr:cNvPr id="374" name="直線コネクタ 373"/>
        <xdr:cNvCxnSpPr/>
      </xdr:nvCxnSpPr>
      <xdr:spPr>
        <a:xfrm>
          <a:off x="2841625" y="12627610"/>
          <a:ext cx="812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611245" y="125425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298190" y="1231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45085</xdr:rowOff>
    </xdr:from>
    <xdr:to>
      <xdr:col>15</xdr:col>
      <xdr:colOff>98425</xdr:colOff>
      <xdr:row>75</xdr:row>
      <xdr:rowOff>54610</xdr:rowOff>
    </xdr:to>
    <xdr:cxnSp macro="">
      <xdr:nvCxnSpPr>
        <xdr:cNvPr id="377" name="直線コネクタ 376"/>
        <xdr:cNvCxnSpPr/>
      </xdr:nvCxnSpPr>
      <xdr:spPr>
        <a:xfrm>
          <a:off x="2021205" y="12618085"/>
          <a:ext cx="8204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2790825" y="1254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494915"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45085</xdr:rowOff>
    </xdr:from>
    <xdr:to>
      <xdr:col>11</xdr:col>
      <xdr:colOff>9525</xdr:colOff>
      <xdr:row>75</xdr:row>
      <xdr:rowOff>66040</xdr:rowOff>
    </xdr:to>
    <xdr:cxnSp macro="">
      <xdr:nvCxnSpPr>
        <xdr:cNvPr id="380" name="直線コネクタ 379"/>
        <xdr:cNvCxnSpPr/>
      </xdr:nvCxnSpPr>
      <xdr:spPr>
        <a:xfrm flipV="1">
          <a:off x="1217930" y="12618085"/>
          <a:ext cx="8032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1987550" y="1254823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674495"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167130" y="12548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871220"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20955</xdr:rowOff>
    </xdr:from>
    <xdr:to>
      <xdr:col>24</xdr:col>
      <xdr:colOff>76200</xdr:colOff>
      <xdr:row>75</xdr:row>
      <xdr:rowOff>122555</xdr:rowOff>
    </xdr:to>
    <xdr:sp macro="" textlink="">
      <xdr:nvSpPr>
        <xdr:cNvPr id="390" name="楕円 389"/>
        <xdr:cNvSpPr/>
      </xdr:nvSpPr>
      <xdr:spPr>
        <a:xfrm>
          <a:off x="4380865" y="125939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164482</xdr:rowOff>
    </xdr:from>
    <xdr:ext cx="762000" cy="259045"/>
    <xdr:sp macro="" textlink="">
      <xdr:nvSpPr>
        <xdr:cNvPr id="391" name="公債費該当値テキスト"/>
        <xdr:cNvSpPr txBox="1"/>
      </xdr:nvSpPr>
      <xdr:spPr>
        <a:xfrm>
          <a:off x="4503420" y="1256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2" name="楕円 391"/>
        <xdr:cNvSpPr/>
      </xdr:nvSpPr>
      <xdr:spPr>
        <a:xfrm>
          <a:off x="3611245" y="125920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105427</xdr:rowOff>
    </xdr:from>
    <xdr:ext cx="736600" cy="259045"/>
    <xdr:sp macro="" textlink="">
      <xdr:nvSpPr>
        <xdr:cNvPr id="393" name="テキスト ボックス 392"/>
        <xdr:cNvSpPr txBox="1"/>
      </xdr:nvSpPr>
      <xdr:spPr>
        <a:xfrm>
          <a:off x="3298190" y="1267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4" name="楕円 393"/>
        <xdr:cNvSpPr/>
      </xdr:nvSpPr>
      <xdr:spPr>
        <a:xfrm>
          <a:off x="2790825"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90188</xdr:rowOff>
    </xdr:from>
    <xdr:ext cx="762000" cy="259045"/>
    <xdr:sp macro="" textlink="">
      <xdr:nvSpPr>
        <xdr:cNvPr id="395" name="テキスト ボックス 394"/>
        <xdr:cNvSpPr txBox="1"/>
      </xdr:nvSpPr>
      <xdr:spPr>
        <a:xfrm>
          <a:off x="2494915" y="1266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165735</xdr:rowOff>
    </xdr:from>
    <xdr:to>
      <xdr:col>11</xdr:col>
      <xdr:colOff>60325</xdr:colOff>
      <xdr:row>75</xdr:row>
      <xdr:rowOff>95885</xdr:rowOff>
    </xdr:to>
    <xdr:sp macro="" textlink="">
      <xdr:nvSpPr>
        <xdr:cNvPr id="396" name="楕円 395"/>
        <xdr:cNvSpPr/>
      </xdr:nvSpPr>
      <xdr:spPr>
        <a:xfrm>
          <a:off x="1987550" y="1257109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80663</xdr:rowOff>
    </xdr:from>
    <xdr:ext cx="762000" cy="259045"/>
    <xdr:sp macro="" textlink="">
      <xdr:nvSpPr>
        <xdr:cNvPr id="397" name="テキスト ボックス 396"/>
        <xdr:cNvSpPr txBox="1"/>
      </xdr:nvSpPr>
      <xdr:spPr>
        <a:xfrm>
          <a:off x="1674495" y="1265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98" name="楕円 397"/>
        <xdr:cNvSpPr/>
      </xdr:nvSpPr>
      <xdr:spPr>
        <a:xfrm>
          <a:off x="116713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101616</xdr:rowOff>
    </xdr:from>
    <xdr:ext cx="762000" cy="259045"/>
    <xdr:sp macro="" textlink="">
      <xdr:nvSpPr>
        <xdr:cNvPr id="399" name="テキスト ボックス 398"/>
        <xdr:cNvSpPr txBox="1"/>
      </xdr:nvSpPr>
      <xdr:spPr>
        <a:xfrm>
          <a:off x="871220" y="126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公債費以外でみると類似団体の平均を下回ってはいるが、人件費の割合は高くなっている。</a:t>
          </a:r>
          <a:endParaRPr lang="ja-JP" altLang="ja-JP" sz="1400">
            <a:effectLst/>
          </a:endParaRPr>
        </a:p>
        <a:p>
          <a:r>
            <a:rPr kumimoji="1" lang="ja-JP" altLang="ja-JP" sz="1100">
              <a:solidFill>
                <a:schemeClr val="dk1"/>
              </a:solidFill>
              <a:effectLst/>
              <a:latin typeface="+mn-lt"/>
              <a:ea typeface="+mn-ea"/>
              <a:cs typeface="+mn-cs"/>
            </a:rPr>
            <a:t>　今後は西予市オフィス改革及び窓口改革を推進するとともに職員数の適正管理、</a:t>
          </a:r>
          <a:r>
            <a:rPr kumimoji="1" lang="ja-JP" altLang="en-US" sz="1100">
              <a:solidFill>
                <a:schemeClr val="dk1"/>
              </a:solidFill>
              <a:effectLst/>
              <a:latin typeface="+mn-lt"/>
              <a:ea typeface="+mn-ea"/>
              <a:cs typeface="+mn-cs"/>
            </a:rPr>
            <a:t>臨時</a:t>
          </a:r>
          <a:r>
            <a:rPr kumimoji="1" lang="ja-JP" altLang="ja-JP" sz="1100">
              <a:solidFill>
                <a:schemeClr val="dk1"/>
              </a:solidFill>
              <a:effectLst/>
              <a:latin typeface="+mn-lt"/>
              <a:ea typeface="+mn-ea"/>
              <a:cs typeface="+mn-cs"/>
            </a:rPr>
            <a:t>職員の必要性・配置について、総務部署と連携を密にし適正化に努める。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5104110" y="12210796"/>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5177770" y="1350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5015210" y="1352905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5177770" y="1195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5015210" y="1221079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90424</xdr:rowOff>
    </xdr:to>
    <xdr:cxnSp macro="">
      <xdr:nvCxnSpPr>
        <xdr:cNvPr id="430" name="直線コネクタ 429"/>
        <xdr:cNvCxnSpPr/>
      </xdr:nvCxnSpPr>
      <xdr:spPr>
        <a:xfrm>
          <a:off x="14334490" y="12748768"/>
          <a:ext cx="76962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5177770" y="12880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5053310" y="12908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8128</xdr:rowOff>
    </xdr:to>
    <xdr:cxnSp macro="">
      <xdr:nvCxnSpPr>
        <xdr:cNvPr id="433" name="直線コネクタ 432"/>
        <xdr:cNvCxnSpPr/>
      </xdr:nvCxnSpPr>
      <xdr:spPr>
        <a:xfrm>
          <a:off x="13531215" y="12720574"/>
          <a:ext cx="803275"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4283690" y="1287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3987780" y="1295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147574</xdr:rowOff>
    </xdr:to>
    <xdr:cxnSp macro="">
      <xdr:nvCxnSpPr>
        <xdr:cNvPr id="436" name="直線コネクタ 435"/>
        <xdr:cNvCxnSpPr/>
      </xdr:nvCxnSpPr>
      <xdr:spPr>
        <a:xfrm>
          <a:off x="12710795" y="12573508"/>
          <a:ext cx="82042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3480415" y="1283055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3167360" y="1291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168148</xdr:rowOff>
    </xdr:to>
    <xdr:cxnSp macro="">
      <xdr:nvCxnSpPr>
        <xdr:cNvPr id="439" name="直線コネクタ 438"/>
        <xdr:cNvCxnSpPr/>
      </xdr:nvCxnSpPr>
      <xdr:spPr>
        <a:xfrm>
          <a:off x="11890375" y="12463780"/>
          <a:ext cx="82042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2659995"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2364085"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1856720" y="12678918"/>
          <a:ext cx="84455"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1543665" y="127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9" name="楕円 448"/>
        <xdr:cNvSpPr/>
      </xdr:nvSpPr>
      <xdr:spPr>
        <a:xfrm>
          <a:off x="15053310" y="127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0" name="公債費以外該当値テキスト"/>
        <xdr:cNvSpPr txBox="1"/>
      </xdr:nvSpPr>
      <xdr:spPr>
        <a:xfrm>
          <a:off x="15177770" y="1262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1" name="楕円 450"/>
        <xdr:cNvSpPr/>
      </xdr:nvSpPr>
      <xdr:spPr>
        <a:xfrm>
          <a:off x="14283690" y="127017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2" name="テキスト ボックス 451"/>
        <xdr:cNvSpPr txBox="1"/>
      </xdr:nvSpPr>
      <xdr:spPr>
        <a:xfrm>
          <a:off x="13987780" y="1247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3" name="楕円 452"/>
        <xdr:cNvSpPr/>
      </xdr:nvSpPr>
      <xdr:spPr>
        <a:xfrm>
          <a:off x="13480415" y="1266977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4" name="テキスト ボックス 453"/>
        <xdr:cNvSpPr txBox="1"/>
      </xdr:nvSpPr>
      <xdr:spPr>
        <a:xfrm>
          <a:off x="13167360" y="1244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5" name="楕円 454"/>
        <xdr:cNvSpPr/>
      </xdr:nvSpPr>
      <xdr:spPr>
        <a:xfrm>
          <a:off x="12659995" y="12522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6" name="テキスト ボックス 455"/>
        <xdr:cNvSpPr txBox="1"/>
      </xdr:nvSpPr>
      <xdr:spPr>
        <a:xfrm>
          <a:off x="12364085" y="122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7" name="楕円 456"/>
        <xdr:cNvSpPr/>
      </xdr:nvSpPr>
      <xdr:spPr>
        <a:xfrm>
          <a:off x="11856720" y="12412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8" name="テキスト ボックス 457"/>
        <xdr:cNvSpPr txBox="1"/>
      </xdr:nvSpPr>
      <xdr:spPr>
        <a:xfrm>
          <a:off x="11543665"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4988560" y="2021472"/>
          <a:ext cx="0" cy="14468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054600" y="344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4899660" y="346833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054600" y="176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4899660" y="202147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30036</xdr:rowOff>
    </xdr:from>
    <xdr:to>
      <xdr:col>29</xdr:col>
      <xdr:colOff>127000</xdr:colOff>
      <xdr:row>14</xdr:row>
      <xdr:rowOff>50470</xdr:rowOff>
    </xdr:to>
    <xdr:cxnSp macro="">
      <xdr:nvCxnSpPr>
        <xdr:cNvPr id="50" name="直線コネクタ 49"/>
        <xdr:cNvCxnSpPr/>
      </xdr:nvCxnSpPr>
      <xdr:spPr bwMode="auto">
        <a:xfrm flipV="1">
          <a:off x="4409440" y="2415096"/>
          <a:ext cx="579120" cy="2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054600" y="2805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4937760" y="2833726"/>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50470</xdr:rowOff>
    </xdr:from>
    <xdr:to>
      <xdr:col>26</xdr:col>
      <xdr:colOff>50800</xdr:colOff>
      <xdr:row>14</xdr:row>
      <xdr:rowOff>168808</xdr:rowOff>
    </xdr:to>
    <xdr:cxnSp macro="">
      <xdr:nvCxnSpPr>
        <xdr:cNvPr id="53" name="直線コネクタ 52"/>
        <xdr:cNvCxnSpPr/>
      </xdr:nvCxnSpPr>
      <xdr:spPr bwMode="auto">
        <a:xfrm flipV="1">
          <a:off x="3802380" y="2435530"/>
          <a:ext cx="607060" cy="11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358640" y="285414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074160" y="2936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168808</xdr:rowOff>
    </xdr:from>
    <xdr:to>
      <xdr:col>22</xdr:col>
      <xdr:colOff>114300</xdr:colOff>
      <xdr:row>15</xdr:row>
      <xdr:rowOff>118250</xdr:rowOff>
    </xdr:to>
    <xdr:cxnSp macro="">
      <xdr:nvCxnSpPr>
        <xdr:cNvPr id="56" name="直線コネクタ 55"/>
        <xdr:cNvCxnSpPr/>
      </xdr:nvCxnSpPr>
      <xdr:spPr bwMode="auto">
        <a:xfrm flipV="1">
          <a:off x="3187700" y="2553868"/>
          <a:ext cx="614680" cy="1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3751580" y="286821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467100" y="295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87198</xdr:rowOff>
    </xdr:from>
    <xdr:to>
      <xdr:col>18</xdr:col>
      <xdr:colOff>177800</xdr:colOff>
      <xdr:row>15</xdr:row>
      <xdr:rowOff>118250</xdr:rowOff>
    </xdr:to>
    <xdr:cxnSp macro="">
      <xdr:nvCxnSpPr>
        <xdr:cNvPr id="59" name="直線コネクタ 58"/>
        <xdr:cNvCxnSpPr/>
      </xdr:nvCxnSpPr>
      <xdr:spPr bwMode="auto">
        <a:xfrm>
          <a:off x="2565400" y="2639898"/>
          <a:ext cx="622300" cy="3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144520" y="2890520"/>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2852420" y="29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5146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230120" y="29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150686</xdr:rowOff>
    </xdr:from>
    <xdr:to>
      <xdr:col>29</xdr:col>
      <xdr:colOff>177800</xdr:colOff>
      <xdr:row>14</xdr:row>
      <xdr:rowOff>80836</xdr:rowOff>
    </xdr:to>
    <xdr:sp macro="" textlink="">
      <xdr:nvSpPr>
        <xdr:cNvPr id="69" name="楕円 68"/>
        <xdr:cNvSpPr/>
      </xdr:nvSpPr>
      <xdr:spPr bwMode="auto">
        <a:xfrm>
          <a:off x="4937760" y="2368106"/>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167213</xdr:rowOff>
    </xdr:from>
    <xdr:ext cx="762000" cy="259045"/>
    <xdr:sp macro="" textlink="">
      <xdr:nvSpPr>
        <xdr:cNvPr id="70" name="人口1人当たり決算額の推移該当値テキスト130"/>
        <xdr:cNvSpPr txBox="1"/>
      </xdr:nvSpPr>
      <xdr:spPr>
        <a:xfrm>
          <a:off x="5054600" y="221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171120</xdr:rowOff>
    </xdr:from>
    <xdr:to>
      <xdr:col>26</xdr:col>
      <xdr:colOff>101600</xdr:colOff>
      <xdr:row>14</xdr:row>
      <xdr:rowOff>101270</xdr:rowOff>
    </xdr:to>
    <xdr:sp macro="" textlink="">
      <xdr:nvSpPr>
        <xdr:cNvPr id="71" name="楕円 70"/>
        <xdr:cNvSpPr/>
      </xdr:nvSpPr>
      <xdr:spPr bwMode="auto">
        <a:xfrm>
          <a:off x="4358640" y="238854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111447</xdr:rowOff>
    </xdr:from>
    <xdr:ext cx="736600" cy="259045"/>
    <xdr:sp macro="" textlink="">
      <xdr:nvSpPr>
        <xdr:cNvPr id="72" name="テキスト ボックス 71"/>
        <xdr:cNvSpPr txBox="1"/>
      </xdr:nvSpPr>
      <xdr:spPr>
        <a:xfrm>
          <a:off x="4074160" y="21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118008</xdr:rowOff>
    </xdr:from>
    <xdr:to>
      <xdr:col>22</xdr:col>
      <xdr:colOff>165100</xdr:colOff>
      <xdr:row>15</xdr:row>
      <xdr:rowOff>48158</xdr:rowOff>
    </xdr:to>
    <xdr:sp macro="" textlink="">
      <xdr:nvSpPr>
        <xdr:cNvPr id="73" name="楕円 72"/>
        <xdr:cNvSpPr/>
      </xdr:nvSpPr>
      <xdr:spPr bwMode="auto">
        <a:xfrm>
          <a:off x="3751580" y="2503068"/>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58335</xdr:rowOff>
    </xdr:from>
    <xdr:ext cx="762000" cy="259045"/>
    <xdr:sp macro="" textlink="">
      <xdr:nvSpPr>
        <xdr:cNvPr id="74" name="テキスト ボックス 73"/>
        <xdr:cNvSpPr txBox="1"/>
      </xdr:nvSpPr>
      <xdr:spPr>
        <a:xfrm>
          <a:off x="3467100" y="227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67450</xdr:rowOff>
    </xdr:from>
    <xdr:to>
      <xdr:col>19</xdr:col>
      <xdr:colOff>38100</xdr:colOff>
      <xdr:row>15</xdr:row>
      <xdr:rowOff>169050</xdr:rowOff>
    </xdr:to>
    <xdr:sp macro="" textlink="">
      <xdr:nvSpPr>
        <xdr:cNvPr id="75" name="楕円 74"/>
        <xdr:cNvSpPr/>
      </xdr:nvSpPr>
      <xdr:spPr bwMode="auto">
        <a:xfrm>
          <a:off x="3144520" y="2620150"/>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7777</xdr:rowOff>
    </xdr:from>
    <xdr:ext cx="762000" cy="259045"/>
    <xdr:sp macro="" textlink="">
      <xdr:nvSpPr>
        <xdr:cNvPr id="76" name="テキスト ボックス 75"/>
        <xdr:cNvSpPr txBox="1"/>
      </xdr:nvSpPr>
      <xdr:spPr>
        <a:xfrm>
          <a:off x="2852420" y="239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36398</xdr:rowOff>
    </xdr:from>
    <xdr:to>
      <xdr:col>15</xdr:col>
      <xdr:colOff>101600</xdr:colOff>
      <xdr:row>15</xdr:row>
      <xdr:rowOff>137998</xdr:rowOff>
    </xdr:to>
    <xdr:sp macro="" textlink="">
      <xdr:nvSpPr>
        <xdr:cNvPr id="77" name="楕円 76"/>
        <xdr:cNvSpPr/>
      </xdr:nvSpPr>
      <xdr:spPr bwMode="auto">
        <a:xfrm>
          <a:off x="2514600" y="258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148175</xdr:rowOff>
    </xdr:from>
    <xdr:ext cx="762000" cy="259045"/>
    <xdr:sp macro="" textlink="">
      <xdr:nvSpPr>
        <xdr:cNvPr id="78" name="テキスト ボックス 77"/>
        <xdr:cNvSpPr txBox="1"/>
      </xdr:nvSpPr>
      <xdr:spPr>
        <a:xfrm>
          <a:off x="2230120" y="236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224280" y="72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4988560" y="6054808"/>
          <a:ext cx="0" cy="14060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054600" y="743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4899660" y="746086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054600" y="579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4899660" y="605480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301388</xdr:rowOff>
    </xdr:from>
    <xdr:to>
      <xdr:col>29</xdr:col>
      <xdr:colOff>127000</xdr:colOff>
      <xdr:row>37</xdr:row>
      <xdr:rowOff>312071</xdr:rowOff>
    </xdr:to>
    <xdr:cxnSp macro="">
      <xdr:nvCxnSpPr>
        <xdr:cNvPr id="112" name="直線コネクタ 111"/>
        <xdr:cNvCxnSpPr/>
      </xdr:nvCxnSpPr>
      <xdr:spPr bwMode="auto">
        <a:xfrm flipV="1">
          <a:off x="4409440" y="7281308"/>
          <a:ext cx="579120" cy="1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286165</xdr:rowOff>
    </xdr:from>
    <xdr:ext cx="762000" cy="259045"/>
    <xdr:sp macro="" textlink="">
      <xdr:nvSpPr>
        <xdr:cNvPr id="113" name="人口1人当たり決算額の推移平均値テキスト445"/>
        <xdr:cNvSpPr txBox="1"/>
      </xdr:nvSpPr>
      <xdr:spPr>
        <a:xfrm>
          <a:off x="5054600" y="7266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4937760" y="7262851"/>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312071</xdr:rowOff>
    </xdr:from>
    <xdr:to>
      <xdr:col>26</xdr:col>
      <xdr:colOff>50800</xdr:colOff>
      <xdr:row>37</xdr:row>
      <xdr:rowOff>321908</xdr:rowOff>
    </xdr:to>
    <xdr:cxnSp macro="">
      <xdr:nvCxnSpPr>
        <xdr:cNvPr id="115" name="直線コネクタ 114"/>
        <xdr:cNvCxnSpPr/>
      </xdr:nvCxnSpPr>
      <xdr:spPr bwMode="auto">
        <a:xfrm flipV="1">
          <a:off x="3802380" y="7291991"/>
          <a:ext cx="607060" cy="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358640" y="726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074160" y="7349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321908</xdr:rowOff>
    </xdr:from>
    <xdr:to>
      <xdr:col>22</xdr:col>
      <xdr:colOff>114300</xdr:colOff>
      <xdr:row>37</xdr:row>
      <xdr:rowOff>335651</xdr:rowOff>
    </xdr:to>
    <xdr:cxnSp macro="">
      <xdr:nvCxnSpPr>
        <xdr:cNvPr id="118" name="直線コネクタ 117"/>
        <xdr:cNvCxnSpPr/>
      </xdr:nvCxnSpPr>
      <xdr:spPr bwMode="auto">
        <a:xfrm flipV="1">
          <a:off x="3187700" y="7301828"/>
          <a:ext cx="61468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3751580" y="7259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467100" y="734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319096</xdr:rowOff>
    </xdr:from>
    <xdr:to>
      <xdr:col>18</xdr:col>
      <xdr:colOff>177800</xdr:colOff>
      <xdr:row>37</xdr:row>
      <xdr:rowOff>335651</xdr:rowOff>
    </xdr:to>
    <xdr:cxnSp macro="">
      <xdr:nvCxnSpPr>
        <xdr:cNvPr id="121" name="直線コネクタ 120"/>
        <xdr:cNvCxnSpPr/>
      </xdr:nvCxnSpPr>
      <xdr:spPr bwMode="auto">
        <a:xfrm>
          <a:off x="2565400" y="7299016"/>
          <a:ext cx="622300" cy="1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144520" y="7258862"/>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2852420" y="70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514600" y="7257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230120" y="734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250588</xdr:rowOff>
    </xdr:from>
    <xdr:to>
      <xdr:col>29</xdr:col>
      <xdr:colOff>177800</xdr:colOff>
      <xdr:row>38</xdr:row>
      <xdr:rowOff>9288</xdr:rowOff>
    </xdr:to>
    <xdr:sp macro="" textlink="">
      <xdr:nvSpPr>
        <xdr:cNvPr id="131" name="楕円 130"/>
        <xdr:cNvSpPr/>
      </xdr:nvSpPr>
      <xdr:spPr bwMode="auto">
        <a:xfrm>
          <a:off x="4937760" y="7230508"/>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95665</xdr:rowOff>
    </xdr:from>
    <xdr:ext cx="762000" cy="259045"/>
    <xdr:sp macro="" textlink="">
      <xdr:nvSpPr>
        <xdr:cNvPr id="132" name="人口1人当たり決算額の推移該当値テキスト445"/>
        <xdr:cNvSpPr txBox="1"/>
      </xdr:nvSpPr>
      <xdr:spPr>
        <a:xfrm>
          <a:off x="5054600" y="707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261271</xdr:rowOff>
    </xdr:from>
    <xdr:to>
      <xdr:col>26</xdr:col>
      <xdr:colOff>101600</xdr:colOff>
      <xdr:row>38</xdr:row>
      <xdr:rowOff>19971</xdr:rowOff>
    </xdr:to>
    <xdr:sp macro="" textlink="">
      <xdr:nvSpPr>
        <xdr:cNvPr id="133" name="楕円 132"/>
        <xdr:cNvSpPr/>
      </xdr:nvSpPr>
      <xdr:spPr bwMode="auto">
        <a:xfrm>
          <a:off x="4358640" y="724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30148</xdr:rowOff>
    </xdr:from>
    <xdr:ext cx="736600" cy="259045"/>
    <xdr:sp macro="" textlink="">
      <xdr:nvSpPr>
        <xdr:cNvPr id="134" name="テキスト ボックス 133"/>
        <xdr:cNvSpPr txBox="1"/>
      </xdr:nvSpPr>
      <xdr:spPr>
        <a:xfrm>
          <a:off x="4074160" y="701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271108</xdr:rowOff>
    </xdr:from>
    <xdr:to>
      <xdr:col>22</xdr:col>
      <xdr:colOff>165100</xdr:colOff>
      <xdr:row>38</xdr:row>
      <xdr:rowOff>29808</xdr:rowOff>
    </xdr:to>
    <xdr:sp macro="" textlink="">
      <xdr:nvSpPr>
        <xdr:cNvPr id="135" name="楕円 134"/>
        <xdr:cNvSpPr/>
      </xdr:nvSpPr>
      <xdr:spPr bwMode="auto">
        <a:xfrm>
          <a:off x="3751580" y="72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39985</xdr:rowOff>
    </xdr:from>
    <xdr:ext cx="762000" cy="259045"/>
    <xdr:sp macro="" textlink="">
      <xdr:nvSpPr>
        <xdr:cNvPr id="136" name="テキスト ボックス 135"/>
        <xdr:cNvSpPr txBox="1"/>
      </xdr:nvSpPr>
      <xdr:spPr>
        <a:xfrm>
          <a:off x="3467100" y="70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284851</xdr:rowOff>
    </xdr:from>
    <xdr:to>
      <xdr:col>19</xdr:col>
      <xdr:colOff>38100</xdr:colOff>
      <xdr:row>38</xdr:row>
      <xdr:rowOff>43551</xdr:rowOff>
    </xdr:to>
    <xdr:sp macro="" textlink="">
      <xdr:nvSpPr>
        <xdr:cNvPr id="137" name="楕円 136"/>
        <xdr:cNvSpPr/>
      </xdr:nvSpPr>
      <xdr:spPr bwMode="auto">
        <a:xfrm>
          <a:off x="3144520" y="7264771"/>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28328</xdr:rowOff>
    </xdr:from>
    <xdr:ext cx="762000" cy="259045"/>
    <xdr:sp macro="" textlink="">
      <xdr:nvSpPr>
        <xdr:cNvPr id="138" name="テキスト ボックス 137"/>
        <xdr:cNvSpPr txBox="1"/>
      </xdr:nvSpPr>
      <xdr:spPr>
        <a:xfrm>
          <a:off x="2852420" y="73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268296</xdr:rowOff>
    </xdr:from>
    <xdr:to>
      <xdr:col>15</xdr:col>
      <xdr:colOff>101600</xdr:colOff>
      <xdr:row>38</xdr:row>
      <xdr:rowOff>26996</xdr:rowOff>
    </xdr:to>
    <xdr:sp macro="" textlink="">
      <xdr:nvSpPr>
        <xdr:cNvPr id="139" name="楕円 138"/>
        <xdr:cNvSpPr/>
      </xdr:nvSpPr>
      <xdr:spPr bwMode="auto">
        <a:xfrm>
          <a:off x="2514600" y="724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37173</xdr:rowOff>
    </xdr:from>
    <xdr:ext cx="762000" cy="259045"/>
    <xdr:sp macro="" textlink="">
      <xdr:nvSpPr>
        <xdr:cNvPr id="140" name="テキスト ボックス 139"/>
        <xdr:cNvSpPr txBox="1"/>
      </xdr:nvSpPr>
      <xdr:spPr>
        <a:xfrm>
          <a:off x="2230120" y="70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37,248
36,950
514.34
33,540,102
31,709,449
1,341,364
15,153,395
40,179,360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07841" y="64984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078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078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084955" y="5249215"/>
          <a:ext cx="1270" cy="1248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137660" y="65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020820" y="6498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137660" y="503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020820" y="5249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153666</xdr:rowOff>
    </xdr:from>
    <xdr:to>
      <xdr:col>24</xdr:col>
      <xdr:colOff>63500</xdr:colOff>
      <xdr:row>33</xdr:row>
      <xdr:rowOff>164073</xdr:rowOff>
    </xdr:to>
    <xdr:cxnSp macro="">
      <xdr:nvCxnSpPr>
        <xdr:cNvPr id="63" name="直線コネクタ 62"/>
        <xdr:cNvCxnSpPr/>
      </xdr:nvCxnSpPr>
      <xdr:spPr>
        <a:xfrm>
          <a:off x="3355340" y="5685786"/>
          <a:ext cx="73152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137660" y="5919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036060" y="5941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153666</xdr:rowOff>
    </xdr:from>
    <xdr:to>
      <xdr:col>19</xdr:col>
      <xdr:colOff>177800</xdr:colOff>
      <xdr:row>34</xdr:row>
      <xdr:rowOff>63054</xdr:rowOff>
    </xdr:to>
    <xdr:cxnSp macro="">
      <xdr:nvCxnSpPr>
        <xdr:cNvPr id="66" name="直線コネクタ 65"/>
        <xdr:cNvCxnSpPr/>
      </xdr:nvCxnSpPr>
      <xdr:spPr>
        <a:xfrm flipV="1">
          <a:off x="2565400" y="5685786"/>
          <a:ext cx="789940" cy="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312160" y="59436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118631" y="60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63054</xdr:rowOff>
    </xdr:from>
    <xdr:to>
      <xdr:col>15</xdr:col>
      <xdr:colOff>50800</xdr:colOff>
      <xdr:row>34</xdr:row>
      <xdr:rowOff>96974</xdr:rowOff>
    </xdr:to>
    <xdr:cxnSp macro="">
      <xdr:nvCxnSpPr>
        <xdr:cNvPr id="69" name="直線コネクタ 68"/>
        <xdr:cNvCxnSpPr/>
      </xdr:nvCxnSpPr>
      <xdr:spPr>
        <a:xfrm flipV="1">
          <a:off x="1790700" y="5762814"/>
          <a:ext cx="774700" cy="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514600" y="5953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343931" y="60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84466</xdr:rowOff>
    </xdr:from>
    <xdr:to>
      <xdr:col>10</xdr:col>
      <xdr:colOff>114300</xdr:colOff>
      <xdr:row>34</xdr:row>
      <xdr:rowOff>96974</xdr:rowOff>
    </xdr:to>
    <xdr:cxnSp macro="">
      <xdr:nvCxnSpPr>
        <xdr:cNvPr id="72" name="直線コネクタ 71"/>
        <xdr:cNvCxnSpPr/>
      </xdr:nvCxnSpPr>
      <xdr:spPr>
        <a:xfrm>
          <a:off x="1008380" y="5784226"/>
          <a:ext cx="78232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739900" y="5961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546371" y="60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965200" y="5963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771671" y="60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113273</xdr:rowOff>
    </xdr:from>
    <xdr:to>
      <xdr:col>24</xdr:col>
      <xdr:colOff>114300</xdr:colOff>
      <xdr:row>34</xdr:row>
      <xdr:rowOff>43423</xdr:rowOff>
    </xdr:to>
    <xdr:sp macro="" textlink="">
      <xdr:nvSpPr>
        <xdr:cNvPr id="82" name="楕円 81"/>
        <xdr:cNvSpPr/>
      </xdr:nvSpPr>
      <xdr:spPr>
        <a:xfrm>
          <a:off x="4036060" y="5645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136150</xdr:rowOff>
    </xdr:from>
    <xdr:ext cx="599010" cy="259045"/>
    <xdr:sp macro="" textlink="">
      <xdr:nvSpPr>
        <xdr:cNvPr id="83" name="人件費該当値テキスト"/>
        <xdr:cNvSpPr txBox="1"/>
      </xdr:nvSpPr>
      <xdr:spPr>
        <a:xfrm>
          <a:off x="4137660" y="550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102866</xdr:rowOff>
    </xdr:from>
    <xdr:to>
      <xdr:col>20</xdr:col>
      <xdr:colOff>38100</xdr:colOff>
      <xdr:row>34</xdr:row>
      <xdr:rowOff>33016</xdr:rowOff>
    </xdr:to>
    <xdr:sp macro="" textlink="">
      <xdr:nvSpPr>
        <xdr:cNvPr id="84" name="楕円 83"/>
        <xdr:cNvSpPr/>
      </xdr:nvSpPr>
      <xdr:spPr>
        <a:xfrm>
          <a:off x="3312160" y="56349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49543</xdr:rowOff>
    </xdr:from>
    <xdr:ext cx="599010" cy="259045"/>
    <xdr:sp macro="" textlink="">
      <xdr:nvSpPr>
        <xdr:cNvPr id="85" name="テキスト ボックス 84"/>
        <xdr:cNvSpPr txBox="1"/>
      </xdr:nvSpPr>
      <xdr:spPr>
        <a:xfrm>
          <a:off x="3086315" y="54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12254</xdr:rowOff>
    </xdr:from>
    <xdr:to>
      <xdr:col>15</xdr:col>
      <xdr:colOff>101600</xdr:colOff>
      <xdr:row>34</xdr:row>
      <xdr:rowOff>113854</xdr:rowOff>
    </xdr:to>
    <xdr:sp macro="" textlink="">
      <xdr:nvSpPr>
        <xdr:cNvPr id="86" name="楕円 85"/>
        <xdr:cNvSpPr/>
      </xdr:nvSpPr>
      <xdr:spPr>
        <a:xfrm>
          <a:off x="2514600" y="57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130381</xdr:rowOff>
    </xdr:from>
    <xdr:ext cx="599010" cy="259045"/>
    <xdr:sp macro="" textlink="">
      <xdr:nvSpPr>
        <xdr:cNvPr id="87" name="テキスト ボックス 86"/>
        <xdr:cNvSpPr txBox="1"/>
      </xdr:nvSpPr>
      <xdr:spPr>
        <a:xfrm>
          <a:off x="2311615" y="549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46174</xdr:rowOff>
    </xdr:from>
    <xdr:to>
      <xdr:col>10</xdr:col>
      <xdr:colOff>165100</xdr:colOff>
      <xdr:row>34</xdr:row>
      <xdr:rowOff>147774</xdr:rowOff>
    </xdr:to>
    <xdr:sp macro="" textlink="">
      <xdr:nvSpPr>
        <xdr:cNvPr id="88" name="楕円 87"/>
        <xdr:cNvSpPr/>
      </xdr:nvSpPr>
      <xdr:spPr>
        <a:xfrm>
          <a:off x="1739900" y="57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164301</xdr:rowOff>
    </xdr:from>
    <xdr:ext cx="599010" cy="259045"/>
    <xdr:sp macro="" textlink="">
      <xdr:nvSpPr>
        <xdr:cNvPr id="89" name="テキスト ボックス 88"/>
        <xdr:cNvSpPr txBox="1"/>
      </xdr:nvSpPr>
      <xdr:spPr>
        <a:xfrm>
          <a:off x="1514055" y="552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33666</xdr:rowOff>
    </xdr:from>
    <xdr:to>
      <xdr:col>6</xdr:col>
      <xdr:colOff>38100</xdr:colOff>
      <xdr:row>34</xdr:row>
      <xdr:rowOff>135266</xdr:rowOff>
    </xdr:to>
    <xdr:sp macro="" textlink="">
      <xdr:nvSpPr>
        <xdr:cNvPr id="90" name="楕円 89"/>
        <xdr:cNvSpPr/>
      </xdr:nvSpPr>
      <xdr:spPr>
        <a:xfrm>
          <a:off x="965200" y="57334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151793</xdr:rowOff>
    </xdr:from>
    <xdr:ext cx="599010" cy="259045"/>
    <xdr:sp macro="" textlink="">
      <xdr:nvSpPr>
        <xdr:cNvPr id="91" name="テキスト ボックス 90"/>
        <xdr:cNvSpPr txBox="1"/>
      </xdr:nvSpPr>
      <xdr:spPr>
        <a:xfrm>
          <a:off x="739355" y="551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084955" y="8419004"/>
          <a:ext cx="1270" cy="128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137660" y="97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020820" y="9702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137660" y="820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020820" y="8419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118066</xdr:rowOff>
    </xdr:from>
    <xdr:to>
      <xdr:col>24</xdr:col>
      <xdr:colOff>63500</xdr:colOff>
      <xdr:row>55</xdr:row>
      <xdr:rowOff>162624</xdr:rowOff>
    </xdr:to>
    <xdr:cxnSp macro="">
      <xdr:nvCxnSpPr>
        <xdr:cNvPr id="118" name="直線コネクタ 117"/>
        <xdr:cNvCxnSpPr/>
      </xdr:nvCxnSpPr>
      <xdr:spPr>
        <a:xfrm>
          <a:off x="3355340" y="9338266"/>
          <a:ext cx="73152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137660" y="939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036060" y="942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118066</xdr:rowOff>
    </xdr:from>
    <xdr:to>
      <xdr:col>19</xdr:col>
      <xdr:colOff>177800</xdr:colOff>
      <xdr:row>56</xdr:row>
      <xdr:rowOff>55731</xdr:rowOff>
    </xdr:to>
    <xdr:cxnSp macro="">
      <xdr:nvCxnSpPr>
        <xdr:cNvPr id="121" name="直線コネクタ 120"/>
        <xdr:cNvCxnSpPr/>
      </xdr:nvCxnSpPr>
      <xdr:spPr>
        <a:xfrm flipV="1">
          <a:off x="2565400" y="9338266"/>
          <a:ext cx="789940" cy="10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312160" y="9449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118631" y="954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55731</xdr:rowOff>
    </xdr:from>
    <xdr:to>
      <xdr:col>15</xdr:col>
      <xdr:colOff>50800</xdr:colOff>
      <xdr:row>56</xdr:row>
      <xdr:rowOff>78325</xdr:rowOff>
    </xdr:to>
    <xdr:cxnSp macro="">
      <xdr:nvCxnSpPr>
        <xdr:cNvPr id="124" name="直線コネクタ 123"/>
        <xdr:cNvCxnSpPr/>
      </xdr:nvCxnSpPr>
      <xdr:spPr>
        <a:xfrm flipV="1">
          <a:off x="1790700" y="9443571"/>
          <a:ext cx="7747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514600" y="9466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343931" y="955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78325</xdr:rowOff>
    </xdr:from>
    <xdr:to>
      <xdr:col>10</xdr:col>
      <xdr:colOff>114300</xdr:colOff>
      <xdr:row>56</xdr:row>
      <xdr:rowOff>93358</xdr:rowOff>
    </xdr:to>
    <xdr:cxnSp macro="">
      <xdr:nvCxnSpPr>
        <xdr:cNvPr id="127" name="直線コネクタ 126"/>
        <xdr:cNvCxnSpPr/>
      </xdr:nvCxnSpPr>
      <xdr:spPr>
        <a:xfrm flipV="1">
          <a:off x="1008380" y="9466165"/>
          <a:ext cx="78232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739900" y="9474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546371" y="95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965200" y="94998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771671" y="9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111824</xdr:rowOff>
    </xdr:from>
    <xdr:to>
      <xdr:col>24</xdr:col>
      <xdr:colOff>114300</xdr:colOff>
      <xdr:row>56</xdr:row>
      <xdr:rowOff>41974</xdr:rowOff>
    </xdr:to>
    <xdr:sp macro="" textlink="">
      <xdr:nvSpPr>
        <xdr:cNvPr id="137" name="楕円 136"/>
        <xdr:cNvSpPr/>
      </xdr:nvSpPr>
      <xdr:spPr>
        <a:xfrm>
          <a:off x="4036060" y="9332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134701</xdr:rowOff>
    </xdr:from>
    <xdr:ext cx="599010" cy="259045"/>
    <xdr:sp macro="" textlink="">
      <xdr:nvSpPr>
        <xdr:cNvPr id="138" name="物件費該当値テキスト"/>
        <xdr:cNvSpPr txBox="1"/>
      </xdr:nvSpPr>
      <xdr:spPr>
        <a:xfrm>
          <a:off x="4137660" y="91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67266</xdr:rowOff>
    </xdr:from>
    <xdr:to>
      <xdr:col>20</xdr:col>
      <xdr:colOff>38100</xdr:colOff>
      <xdr:row>55</xdr:row>
      <xdr:rowOff>168866</xdr:rowOff>
    </xdr:to>
    <xdr:sp macro="" textlink="">
      <xdr:nvSpPr>
        <xdr:cNvPr id="139" name="楕円 138"/>
        <xdr:cNvSpPr/>
      </xdr:nvSpPr>
      <xdr:spPr>
        <a:xfrm>
          <a:off x="3312160" y="9287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13943</xdr:rowOff>
    </xdr:from>
    <xdr:ext cx="599010" cy="259045"/>
    <xdr:sp macro="" textlink="">
      <xdr:nvSpPr>
        <xdr:cNvPr id="140" name="テキスト ボックス 139"/>
        <xdr:cNvSpPr txBox="1"/>
      </xdr:nvSpPr>
      <xdr:spPr>
        <a:xfrm>
          <a:off x="3086315" y="90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4931</xdr:rowOff>
    </xdr:from>
    <xdr:to>
      <xdr:col>15</xdr:col>
      <xdr:colOff>101600</xdr:colOff>
      <xdr:row>56</xdr:row>
      <xdr:rowOff>106531</xdr:rowOff>
    </xdr:to>
    <xdr:sp macro="" textlink="">
      <xdr:nvSpPr>
        <xdr:cNvPr id="141" name="楕円 140"/>
        <xdr:cNvSpPr/>
      </xdr:nvSpPr>
      <xdr:spPr>
        <a:xfrm>
          <a:off x="2514600" y="93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123058</xdr:rowOff>
    </xdr:from>
    <xdr:ext cx="534377" cy="259045"/>
    <xdr:sp macro="" textlink="">
      <xdr:nvSpPr>
        <xdr:cNvPr id="142" name="テキスト ボックス 141"/>
        <xdr:cNvSpPr txBox="1"/>
      </xdr:nvSpPr>
      <xdr:spPr>
        <a:xfrm>
          <a:off x="2343931" y="91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27525</xdr:rowOff>
    </xdr:from>
    <xdr:to>
      <xdr:col>10</xdr:col>
      <xdr:colOff>165100</xdr:colOff>
      <xdr:row>56</xdr:row>
      <xdr:rowOff>129125</xdr:rowOff>
    </xdr:to>
    <xdr:sp macro="" textlink="">
      <xdr:nvSpPr>
        <xdr:cNvPr id="143" name="楕円 142"/>
        <xdr:cNvSpPr/>
      </xdr:nvSpPr>
      <xdr:spPr>
        <a:xfrm>
          <a:off x="1739900" y="94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145652</xdr:rowOff>
    </xdr:from>
    <xdr:ext cx="534377" cy="259045"/>
    <xdr:sp macro="" textlink="">
      <xdr:nvSpPr>
        <xdr:cNvPr id="144" name="テキスト ボックス 143"/>
        <xdr:cNvSpPr txBox="1"/>
      </xdr:nvSpPr>
      <xdr:spPr>
        <a:xfrm>
          <a:off x="1546371" y="91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42558</xdr:rowOff>
    </xdr:from>
    <xdr:to>
      <xdr:col>6</xdr:col>
      <xdr:colOff>38100</xdr:colOff>
      <xdr:row>56</xdr:row>
      <xdr:rowOff>144158</xdr:rowOff>
    </xdr:to>
    <xdr:sp macro="" textlink="">
      <xdr:nvSpPr>
        <xdr:cNvPr id="145" name="楕円 144"/>
        <xdr:cNvSpPr/>
      </xdr:nvSpPr>
      <xdr:spPr>
        <a:xfrm>
          <a:off x="965200" y="9430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160685</xdr:rowOff>
    </xdr:from>
    <xdr:ext cx="534377" cy="259045"/>
    <xdr:sp macro="" textlink="">
      <xdr:nvSpPr>
        <xdr:cNvPr id="146" name="テキスト ボックス 145"/>
        <xdr:cNvSpPr txBox="1"/>
      </xdr:nvSpPr>
      <xdr:spPr>
        <a:xfrm>
          <a:off x="771671" y="92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078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078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078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084955" y="11961284"/>
          <a:ext cx="127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137660" y="13217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020820" y="13213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137660" y="117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020820" y="11961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80995</xdr:rowOff>
    </xdr:from>
    <xdr:to>
      <xdr:col>24</xdr:col>
      <xdr:colOff>63500</xdr:colOff>
      <xdr:row>78</xdr:row>
      <xdr:rowOff>85133</xdr:rowOff>
    </xdr:to>
    <xdr:cxnSp macro="">
      <xdr:nvCxnSpPr>
        <xdr:cNvPr id="173" name="直線コネクタ 172"/>
        <xdr:cNvCxnSpPr/>
      </xdr:nvCxnSpPr>
      <xdr:spPr>
        <a:xfrm flipV="1">
          <a:off x="3355340" y="13156915"/>
          <a:ext cx="73152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137660" y="128709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036060" y="13015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85133</xdr:rowOff>
    </xdr:from>
    <xdr:to>
      <xdr:col>19</xdr:col>
      <xdr:colOff>177800</xdr:colOff>
      <xdr:row>78</xdr:row>
      <xdr:rowOff>99512</xdr:rowOff>
    </xdr:to>
    <xdr:cxnSp macro="">
      <xdr:nvCxnSpPr>
        <xdr:cNvPr id="176" name="直線コネクタ 175"/>
        <xdr:cNvCxnSpPr/>
      </xdr:nvCxnSpPr>
      <xdr:spPr>
        <a:xfrm flipV="1">
          <a:off x="2565400" y="13161053"/>
          <a:ext cx="78994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312160" y="12993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150948" y="1277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99512</xdr:rowOff>
    </xdr:from>
    <xdr:to>
      <xdr:col>15</xdr:col>
      <xdr:colOff>50800</xdr:colOff>
      <xdr:row>78</xdr:row>
      <xdr:rowOff>107376</xdr:rowOff>
    </xdr:to>
    <xdr:cxnSp macro="">
      <xdr:nvCxnSpPr>
        <xdr:cNvPr id="179" name="直線コネクタ 178"/>
        <xdr:cNvCxnSpPr/>
      </xdr:nvCxnSpPr>
      <xdr:spPr>
        <a:xfrm flipV="1">
          <a:off x="1790700" y="13175432"/>
          <a:ext cx="7747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514600" y="12985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353388" y="1276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102256</xdr:rowOff>
    </xdr:from>
    <xdr:to>
      <xdr:col>10</xdr:col>
      <xdr:colOff>114300</xdr:colOff>
      <xdr:row>78</xdr:row>
      <xdr:rowOff>107376</xdr:rowOff>
    </xdr:to>
    <xdr:cxnSp macro="">
      <xdr:nvCxnSpPr>
        <xdr:cNvPr id="182" name="直線コネクタ 181"/>
        <xdr:cNvCxnSpPr/>
      </xdr:nvCxnSpPr>
      <xdr:spPr>
        <a:xfrm>
          <a:off x="1008380" y="13178176"/>
          <a:ext cx="78232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739900" y="13003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578688" y="1278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965200" y="130301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03988" y="128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30195</xdr:rowOff>
    </xdr:from>
    <xdr:to>
      <xdr:col>24</xdr:col>
      <xdr:colOff>114300</xdr:colOff>
      <xdr:row>78</xdr:row>
      <xdr:rowOff>131795</xdr:rowOff>
    </xdr:to>
    <xdr:sp macro="" textlink="">
      <xdr:nvSpPr>
        <xdr:cNvPr id="192" name="楕円 191"/>
        <xdr:cNvSpPr/>
      </xdr:nvSpPr>
      <xdr:spPr>
        <a:xfrm>
          <a:off x="4036060" y="131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116572</xdr:rowOff>
    </xdr:from>
    <xdr:ext cx="469744" cy="259045"/>
    <xdr:sp macro="" textlink="">
      <xdr:nvSpPr>
        <xdr:cNvPr id="193" name="維持補修費該当値テキスト"/>
        <xdr:cNvSpPr txBox="1"/>
      </xdr:nvSpPr>
      <xdr:spPr>
        <a:xfrm>
          <a:off x="4137660" y="1302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34333</xdr:rowOff>
    </xdr:from>
    <xdr:to>
      <xdr:col>20</xdr:col>
      <xdr:colOff>38100</xdr:colOff>
      <xdr:row>78</xdr:row>
      <xdr:rowOff>135933</xdr:rowOff>
    </xdr:to>
    <xdr:sp macro="" textlink="">
      <xdr:nvSpPr>
        <xdr:cNvPr id="194" name="楕円 193"/>
        <xdr:cNvSpPr/>
      </xdr:nvSpPr>
      <xdr:spPr>
        <a:xfrm>
          <a:off x="3312160" y="131102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127060</xdr:rowOff>
    </xdr:from>
    <xdr:ext cx="469744" cy="259045"/>
    <xdr:sp macro="" textlink="">
      <xdr:nvSpPr>
        <xdr:cNvPr id="195" name="テキスト ボックス 194"/>
        <xdr:cNvSpPr txBox="1"/>
      </xdr:nvSpPr>
      <xdr:spPr>
        <a:xfrm>
          <a:off x="3150948" y="1320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48712</xdr:rowOff>
    </xdr:from>
    <xdr:to>
      <xdr:col>15</xdr:col>
      <xdr:colOff>101600</xdr:colOff>
      <xdr:row>78</xdr:row>
      <xdr:rowOff>150312</xdr:rowOff>
    </xdr:to>
    <xdr:sp macro="" textlink="">
      <xdr:nvSpPr>
        <xdr:cNvPr id="196" name="楕円 195"/>
        <xdr:cNvSpPr/>
      </xdr:nvSpPr>
      <xdr:spPr>
        <a:xfrm>
          <a:off x="2514600" y="131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141439</xdr:rowOff>
    </xdr:from>
    <xdr:ext cx="469744" cy="259045"/>
    <xdr:sp macro="" textlink="">
      <xdr:nvSpPr>
        <xdr:cNvPr id="197" name="テキスト ボックス 196"/>
        <xdr:cNvSpPr txBox="1"/>
      </xdr:nvSpPr>
      <xdr:spPr>
        <a:xfrm>
          <a:off x="2353388" y="1321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56576</xdr:rowOff>
    </xdr:from>
    <xdr:to>
      <xdr:col>10</xdr:col>
      <xdr:colOff>165100</xdr:colOff>
      <xdr:row>78</xdr:row>
      <xdr:rowOff>158176</xdr:rowOff>
    </xdr:to>
    <xdr:sp macro="" textlink="">
      <xdr:nvSpPr>
        <xdr:cNvPr id="198" name="楕円 197"/>
        <xdr:cNvSpPr/>
      </xdr:nvSpPr>
      <xdr:spPr>
        <a:xfrm>
          <a:off x="1739900" y="131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149303</xdr:rowOff>
    </xdr:from>
    <xdr:ext cx="469744" cy="259045"/>
    <xdr:sp macro="" textlink="">
      <xdr:nvSpPr>
        <xdr:cNvPr id="199" name="テキスト ボックス 198"/>
        <xdr:cNvSpPr txBox="1"/>
      </xdr:nvSpPr>
      <xdr:spPr>
        <a:xfrm>
          <a:off x="1578688" y="1322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51456</xdr:rowOff>
    </xdr:from>
    <xdr:to>
      <xdr:col>6</xdr:col>
      <xdr:colOff>38100</xdr:colOff>
      <xdr:row>78</xdr:row>
      <xdr:rowOff>153056</xdr:rowOff>
    </xdr:to>
    <xdr:sp macro="" textlink="">
      <xdr:nvSpPr>
        <xdr:cNvPr id="200" name="楕円 199"/>
        <xdr:cNvSpPr/>
      </xdr:nvSpPr>
      <xdr:spPr>
        <a:xfrm>
          <a:off x="965200" y="13127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144183</xdr:rowOff>
    </xdr:from>
    <xdr:ext cx="469744" cy="259045"/>
    <xdr:sp macro="" textlink="">
      <xdr:nvSpPr>
        <xdr:cNvPr id="201" name="テキスト ボックス 200"/>
        <xdr:cNvSpPr txBox="1"/>
      </xdr:nvSpPr>
      <xdr:spPr>
        <a:xfrm>
          <a:off x="803988" y="1322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084955" y="15182952"/>
          <a:ext cx="1270" cy="149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137660" y="166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020820" y="16682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137660" y="1496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020820" y="15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40411</xdr:rowOff>
    </xdr:from>
    <xdr:to>
      <xdr:col>24</xdr:col>
      <xdr:colOff>63500</xdr:colOff>
      <xdr:row>96</xdr:row>
      <xdr:rowOff>96622</xdr:rowOff>
    </xdr:to>
    <xdr:cxnSp macro="">
      <xdr:nvCxnSpPr>
        <xdr:cNvPr id="231" name="直線コネクタ 230"/>
        <xdr:cNvCxnSpPr/>
      </xdr:nvCxnSpPr>
      <xdr:spPr>
        <a:xfrm>
          <a:off x="3355340" y="16133851"/>
          <a:ext cx="731520" cy="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137660" y="15920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036060" y="16065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40411</xdr:rowOff>
    </xdr:from>
    <xdr:to>
      <xdr:col>19</xdr:col>
      <xdr:colOff>177800</xdr:colOff>
      <xdr:row>97</xdr:row>
      <xdr:rowOff>10173</xdr:rowOff>
    </xdr:to>
    <xdr:cxnSp macro="">
      <xdr:nvCxnSpPr>
        <xdr:cNvPr id="234" name="直線コネクタ 233"/>
        <xdr:cNvCxnSpPr/>
      </xdr:nvCxnSpPr>
      <xdr:spPr>
        <a:xfrm flipV="1">
          <a:off x="2565400" y="16133851"/>
          <a:ext cx="789940" cy="1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312160" y="16114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118631" y="162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6883</xdr:rowOff>
    </xdr:from>
    <xdr:to>
      <xdr:col>15</xdr:col>
      <xdr:colOff>50800</xdr:colOff>
      <xdr:row>97</xdr:row>
      <xdr:rowOff>10173</xdr:rowOff>
    </xdr:to>
    <xdr:cxnSp macro="">
      <xdr:nvCxnSpPr>
        <xdr:cNvPr id="237" name="直線コネクタ 236"/>
        <xdr:cNvCxnSpPr/>
      </xdr:nvCxnSpPr>
      <xdr:spPr>
        <a:xfrm>
          <a:off x="1790700" y="16267963"/>
          <a:ext cx="7747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514600" y="161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343931" y="159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6883</xdr:rowOff>
    </xdr:from>
    <xdr:to>
      <xdr:col>10</xdr:col>
      <xdr:colOff>114300</xdr:colOff>
      <xdr:row>97</xdr:row>
      <xdr:rowOff>108750</xdr:rowOff>
    </xdr:to>
    <xdr:cxnSp macro="">
      <xdr:nvCxnSpPr>
        <xdr:cNvPr id="240" name="直線コネクタ 239"/>
        <xdr:cNvCxnSpPr/>
      </xdr:nvCxnSpPr>
      <xdr:spPr>
        <a:xfrm flipV="1">
          <a:off x="1008380" y="16267963"/>
          <a:ext cx="782320" cy="10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739900" y="1612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546371" y="1590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965200" y="16205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771671" y="159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45822</xdr:rowOff>
    </xdr:from>
    <xdr:to>
      <xdr:col>24</xdr:col>
      <xdr:colOff>114300</xdr:colOff>
      <xdr:row>96</xdr:row>
      <xdr:rowOff>147422</xdr:rowOff>
    </xdr:to>
    <xdr:sp macro="" textlink="">
      <xdr:nvSpPr>
        <xdr:cNvPr id="250" name="楕円 249"/>
        <xdr:cNvSpPr/>
      </xdr:nvSpPr>
      <xdr:spPr>
        <a:xfrm>
          <a:off x="4036060" y="161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24249</xdr:rowOff>
    </xdr:from>
    <xdr:ext cx="534377" cy="259045"/>
    <xdr:sp macro="" textlink="">
      <xdr:nvSpPr>
        <xdr:cNvPr id="251" name="扶助費該当値テキスト"/>
        <xdr:cNvSpPr txBox="1"/>
      </xdr:nvSpPr>
      <xdr:spPr>
        <a:xfrm>
          <a:off x="4137660" y="161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161061</xdr:rowOff>
    </xdr:from>
    <xdr:to>
      <xdr:col>20</xdr:col>
      <xdr:colOff>38100</xdr:colOff>
      <xdr:row>96</xdr:row>
      <xdr:rowOff>91211</xdr:rowOff>
    </xdr:to>
    <xdr:sp macro="" textlink="">
      <xdr:nvSpPr>
        <xdr:cNvPr id="252" name="楕円 251"/>
        <xdr:cNvSpPr/>
      </xdr:nvSpPr>
      <xdr:spPr>
        <a:xfrm>
          <a:off x="3312160" y="16086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107738</xdr:rowOff>
    </xdr:from>
    <xdr:ext cx="599010" cy="259045"/>
    <xdr:sp macro="" textlink="">
      <xdr:nvSpPr>
        <xdr:cNvPr id="253" name="テキスト ボックス 252"/>
        <xdr:cNvSpPr txBox="1"/>
      </xdr:nvSpPr>
      <xdr:spPr>
        <a:xfrm>
          <a:off x="3086315" y="1586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130823</xdr:rowOff>
    </xdr:from>
    <xdr:to>
      <xdr:col>15</xdr:col>
      <xdr:colOff>101600</xdr:colOff>
      <xdr:row>97</xdr:row>
      <xdr:rowOff>60973</xdr:rowOff>
    </xdr:to>
    <xdr:sp macro="" textlink="">
      <xdr:nvSpPr>
        <xdr:cNvPr id="254" name="楕円 253"/>
        <xdr:cNvSpPr/>
      </xdr:nvSpPr>
      <xdr:spPr>
        <a:xfrm>
          <a:off x="2514600" y="16224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52100</xdr:rowOff>
    </xdr:from>
    <xdr:ext cx="534377" cy="259045"/>
    <xdr:sp macro="" textlink="">
      <xdr:nvSpPr>
        <xdr:cNvPr id="255" name="テキスト ボックス 254"/>
        <xdr:cNvSpPr txBox="1"/>
      </xdr:nvSpPr>
      <xdr:spPr>
        <a:xfrm>
          <a:off x="2343931" y="163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127533</xdr:rowOff>
    </xdr:from>
    <xdr:to>
      <xdr:col>10</xdr:col>
      <xdr:colOff>165100</xdr:colOff>
      <xdr:row>97</xdr:row>
      <xdr:rowOff>57683</xdr:rowOff>
    </xdr:to>
    <xdr:sp macro="" textlink="">
      <xdr:nvSpPr>
        <xdr:cNvPr id="256" name="楕円 255"/>
        <xdr:cNvSpPr/>
      </xdr:nvSpPr>
      <xdr:spPr>
        <a:xfrm>
          <a:off x="1739900" y="16220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48810</xdr:rowOff>
    </xdr:from>
    <xdr:ext cx="534377" cy="259045"/>
    <xdr:sp macro="" textlink="">
      <xdr:nvSpPr>
        <xdr:cNvPr id="257" name="テキスト ボックス 256"/>
        <xdr:cNvSpPr txBox="1"/>
      </xdr:nvSpPr>
      <xdr:spPr>
        <a:xfrm>
          <a:off x="1546371" y="163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57950</xdr:rowOff>
    </xdr:from>
    <xdr:to>
      <xdr:col>6</xdr:col>
      <xdr:colOff>38100</xdr:colOff>
      <xdr:row>97</xdr:row>
      <xdr:rowOff>159550</xdr:rowOff>
    </xdr:to>
    <xdr:sp macro="" textlink="">
      <xdr:nvSpPr>
        <xdr:cNvPr id="258" name="楕円 257"/>
        <xdr:cNvSpPr/>
      </xdr:nvSpPr>
      <xdr:spPr>
        <a:xfrm>
          <a:off x="965200" y="1631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150677</xdr:rowOff>
    </xdr:from>
    <xdr:ext cx="534377" cy="259045"/>
    <xdr:sp macro="" textlink="">
      <xdr:nvSpPr>
        <xdr:cNvPr id="259" name="テキスト ボックス 258"/>
        <xdr:cNvSpPr txBox="1"/>
      </xdr:nvSpPr>
      <xdr:spPr>
        <a:xfrm>
          <a:off x="771671" y="164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5826760" y="6395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5600834" y="6257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5826760" y="5279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529992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9218295" y="5123683"/>
          <a:ext cx="1270" cy="116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9271000" y="629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9154160" y="6288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9271000" y="490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9154160" y="5123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32955</xdr:rowOff>
    </xdr:from>
    <xdr:to>
      <xdr:col>55</xdr:col>
      <xdr:colOff>0</xdr:colOff>
      <xdr:row>35</xdr:row>
      <xdr:rowOff>92351</xdr:rowOff>
    </xdr:to>
    <xdr:cxnSp macro="">
      <xdr:nvCxnSpPr>
        <xdr:cNvPr id="284" name="直線コネクタ 283"/>
        <xdr:cNvCxnSpPr/>
      </xdr:nvCxnSpPr>
      <xdr:spPr>
        <a:xfrm flipV="1">
          <a:off x="8496300" y="5900355"/>
          <a:ext cx="723900" cy="5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9271000" y="590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9192260" y="59220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74818</xdr:rowOff>
    </xdr:from>
    <xdr:to>
      <xdr:col>50</xdr:col>
      <xdr:colOff>114300</xdr:colOff>
      <xdr:row>35</xdr:row>
      <xdr:rowOff>92351</xdr:rowOff>
    </xdr:to>
    <xdr:cxnSp macro="">
      <xdr:nvCxnSpPr>
        <xdr:cNvPr id="287" name="直線コネクタ 286"/>
        <xdr:cNvCxnSpPr/>
      </xdr:nvCxnSpPr>
      <xdr:spPr>
        <a:xfrm>
          <a:off x="7713980" y="5942218"/>
          <a:ext cx="782320" cy="1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8445500" y="5956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8251971" y="604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74818</xdr:rowOff>
    </xdr:from>
    <xdr:to>
      <xdr:col>45</xdr:col>
      <xdr:colOff>177800</xdr:colOff>
      <xdr:row>35</xdr:row>
      <xdr:rowOff>143883</xdr:rowOff>
    </xdr:to>
    <xdr:cxnSp macro="">
      <xdr:nvCxnSpPr>
        <xdr:cNvPr id="290" name="直線コネクタ 289"/>
        <xdr:cNvCxnSpPr/>
      </xdr:nvCxnSpPr>
      <xdr:spPr>
        <a:xfrm flipV="1">
          <a:off x="6924040" y="5942218"/>
          <a:ext cx="789940" cy="6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7670800" y="5963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7477271" y="605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143883</xdr:rowOff>
    </xdr:from>
    <xdr:to>
      <xdr:col>41</xdr:col>
      <xdr:colOff>50800</xdr:colOff>
      <xdr:row>35</xdr:row>
      <xdr:rowOff>159034</xdr:rowOff>
    </xdr:to>
    <xdr:cxnSp macro="">
      <xdr:nvCxnSpPr>
        <xdr:cNvPr id="293" name="直線コネクタ 292"/>
        <xdr:cNvCxnSpPr/>
      </xdr:nvCxnSpPr>
      <xdr:spPr>
        <a:xfrm flipV="1">
          <a:off x="6149340" y="6011283"/>
          <a:ext cx="7747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6873240" y="5987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6702571" y="607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098540" y="59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5905011" y="608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153605</xdr:rowOff>
    </xdr:from>
    <xdr:to>
      <xdr:col>55</xdr:col>
      <xdr:colOff>50800</xdr:colOff>
      <xdr:row>35</xdr:row>
      <xdr:rowOff>83755</xdr:rowOff>
    </xdr:to>
    <xdr:sp macro="" textlink="">
      <xdr:nvSpPr>
        <xdr:cNvPr id="303" name="楕円 302"/>
        <xdr:cNvSpPr/>
      </xdr:nvSpPr>
      <xdr:spPr>
        <a:xfrm>
          <a:off x="9192260" y="5853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5032</xdr:rowOff>
    </xdr:from>
    <xdr:ext cx="534377" cy="259045"/>
    <xdr:sp macro="" textlink="">
      <xdr:nvSpPr>
        <xdr:cNvPr id="304" name="補助費等該当値テキスト"/>
        <xdr:cNvSpPr txBox="1"/>
      </xdr:nvSpPr>
      <xdr:spPr>
        <a:xfrm>
          <a:off x="9271000" y="57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41551</xdr:rowOff>
    </xdr:from>
    <xdr:to>
      <xdr:col>50</xdr:col>
      <xdr:colOff>165100</xdr:colOff>
      <xdr:row>35</xdr:row>
      <xdr:rowOff>143151</xdr:rowOff>
    </xdr:to>
    <xdr:sp macro="" textlink="">
      <xdr:nvSpPr>
        <xdr:cNvPr id="305" name="楕円 304"/>
        <xdr:cNvSpPr/>
      </xdr:nvSpPr>
      <xdr:spPr>
        <a:xfrm>
          <a:off x="8445500" y="59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159678</xdr:rowOff>
    </xdr:from>
    <xdr:ext cx="534377" cy="259045"/>
    <xdr:sp macro="" textlink="">
      <xdr:nvSpPr>
        <xdr:cNvPr id="306" name="テキスト ボックス 305"/>
        <xdr:cNvSpPr txBox="1"/>
      </xdr:nvSpPr>
      <xdr:spPr>
        <a:xfrm>
          <a:off x="8251971" y="56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24018</xdr:rowOff>
    </xdr:from>
    <xdr:to>
      <xdr:col>46</xdr:col>
      <xdr:colOff>38100</xdr:colOff>
      <xdr:row>35</xdr:row>
      <xdr:rowOff>125618</xdr:rowOff>
    </xdr:to>
    <xdr:sp macro="" textlink="">
      <xdr:nvSpPr>
        <xdr:cNvPr id="307" name="楕円 306"/>
        <xdr:cNvSpPr/>
      </xdr:nvSpPr>
      <xdr:spPr>
        <a:xfrm>
          <a:off x="7670800" y="58914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142145</xdr:rowOff>
    </xdr:from>
    <xdr:ext cx="534377" cy="259045"/>
    <xdr:sp macro="" textlink="">
      <xdr:nvSpPr>
        <xdr:cNvPr id="308" name="テキスト ボックス 307"/>
        <xdr:cNvSpPr txBox="1"/>
      </xdr:nvSpPr>
      <xdr:spPr>
        <a:xfrm>
          <a:off x="7477271" y="56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93083</xdr:rowOff>
    </xdr:from>
    <xdr:to>
      <xdr:col>41</xdr:col>
      <xdr:colOff>101600</xdr:colOff>
      <xdr:row>36</xdr:row>
      <xdr:rowOff>23233</xdr:rowOff>
    </xdr:to>
    <xdr:sp macro="" textlink="">
      <xdr:nvSpPr>
        <xdr:cNvPr id="309" name="楕円 308"/>
        <xdr:cNvSpPr/>
      </xdr:nvSpPr>
      <xdr:spPr>
        <a:xfrm>
          <a:off x="6873240" y="5960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39760</xdr:rowOff>
    </xdr:from>
    <xdr:ext cx="534377" cy="259045"/>
    <xdr:sp macro="" textlink="">
      <xdr:nvSpPr>
        <xdr:cNvPr id="310" name="テキスト ボックス 309"/>
        <xdr:cNvSpPr txBox="1"/>
      </xdr:nvSpPr>
      <xdr:spPr>
        <a:xfrm>
          <a:off x="6702571" y="57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108234</xdr:rowOff>
    </xdr:from>
    <xdr:to>
      <xdr:col>36</xdr:col>
      <xdr:colOff>165100</xdr:colOff>
      <xdr:row>36</xdr:row>
      <xdr:rowOff>38384</xdr:rowOff>
    </xdr:to>
    <xdr:sp macro="" textlink="">
      <xdr:nvSpPr>
        <xdr:cNvPr id="311" name="楕円 310"/>
        <xdr:cNvSpPr/>
      </xdr:nvSpPr>
      <xdr:spPr>
        <a:xfrm>
          <a:off x="6098540" y="5975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54911</xdr:rowOff>
    </xdr:from>
    <xdr:ext cx="534377" cy="259045"/>
    <xdr:sp macro="" textlink="">
      <xdr:nvSpPr>
        <xdr:cNvPr id="312" name="テキスト ボックス 311"/>
        <xdr:cNvSpPr txBox="1"/>
      </xdr:nvSpPr>
      <xdr:spPr>
        <a:xfrm>
          <a:off x="5905011" y="57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9218295" y="8670389"/>
          <a:ext cx="1270" cy="109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9271000" y="97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9154160" y="97609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9271000" y="84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9154160" y="86703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131964</xdr:rowOff>
    </xdr:from>
    <xdr:to>
      <xdr:col>55</xdr:col>
      <xdr:colOff>0</xdr:colOff>
      <xdr:row>55</xdr:row>
      <xdr:rowOff>9846</xdr:rowOff>
    </xdr:to>
    <xdr:cxnSp macro="">
      <xdr:nvCxnSpPr>
        <xdr:cNvPr id="339" name="直線コネクタ 338"/>
        <xdr:cNvCxnSpPr/>
      </xdr:nvCxnSpPr>
      <xdr:spPr>
        <a:xfrm flipV="1">
          <a:off x="8496300" y="9184524"/>
          <a:ext cx="7239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9271000" y="9371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9192260" y="9389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9846</xdr:rowOff>
    </xdr:from>
    <xdr:to>
      <xdr:col>50</xdr:col>
      <xdr:colOff>114300</xdr:colOff>
      <xdr:row>55</xdr:row>
      <xdr:rowOff>94634</xdr:rowOff>
    </xdr:to>
    <xdr:cxnSp macro="">
      <xdr:nvCxnSpPr>
        <xdr:cNvPr id="342" name="直線コネクタ 341"/>
        <xdr:cNvCxnSpPr/>
      </xdr:nvCxnSpPr>
      <xdr:spPr>
        <a:xfrm flipV="1">
          <a:off x="7713980" y="9230046"/>
          <a:ext cx="78232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8445500" y="943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8251971" y="952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12767</xdr:rowOff>
    </xdr:from>
    <xdr:to>
      <xdr:col>45</xdr:col>
      <xdr:colOff>177800</xdr:colOff>
      <xdr:row>55</xdr:row>
      <xdr:rowOff>94634</xdr:rowOff>
    </xdr:to>
    <xdr:cxnSp macro="">
      <xdr:nvCxnSpPr>
        <xdr:cNvPr id="345" name="直線コネクタ 344"/>
        <xdr:cNvCxnSpPr/>
      </xdr:nvCxnSpPr>
      <xdr:spPr>
        <a:xfrm>
          <a:off x="6924040" y="9065327"/>
          <a:ext cx="789940" cy="2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7670800" y="94128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7477271" y="95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12767</xdr:rowOff>
    </xdr:from>
    <xdr:to>
      <xdr:col>41</xdr:col>
      <xdr:colOff>50800</xdr:colOff>
      <xdr:row>55</xdr:row>
      <xdr:rowOff>107476</xdr:rowOff>
    </xdr:to>
    <xdr:cxnSp macro="">
      <xdr:nvCxnSpPr>
        <xdr:cNvPr id="348" name="直線コネクタ 347"/>
        <xdr:cNvCxnSpPr/>
      </xdr:nvCxnSpPr>
      <xdr:spPr>
        <a:xfrm flipV="1">
          <a:off x="6149340" y="9065327"/>
          <a:ext cx="774700" cy="26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6873240" y="943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6702571" y="95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098540" y="942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5905011" y="95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81164</xdr:rowOff>
    </xdr:from>
    <xdr:to>
      <xdr:col>55</xdr:col>
      <xdr:colOff>50800</xdr:colOff>
      <xdr:row>55</xdr:row>
      <xdr:rowOff>11314</xdr:rowOff>
    </xdr:to>
    <xdr:sp macro="" textlink="">
      <xdr:nvSpPr>
        <xdr:cNvPr id="358" name="楕円 357"/>
        <xdr:cNvSpPr/>
      </xdr:nvSpPr>
      <xdr:spPr>
        <a:xfrm>
          <a:off x="9192260" y="9133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104041</xdr:rowOff>
    </xdr:from>
    <xdr:ext cx="599010" cy="259045"/>
    <xdr:sp macro="" textlink="">
      <xdr:nvSpPr>
        <xdr:cNvPr id="359" name="普通建設事業費該当値テキスト"/>
        <xdr:cNvSpPr txBox="1"/>
      </xdr:nvSpPr>
      <xdr:spPr>
        <a:xfrm>
          <a:off x="9271000" y="898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130496</xdr:rowOff>
    </xdr:from>
    <xdr:to>
      <xdr:col>50</xdr:col>
      <xdr:colOff>165100</xdr:colOff>
      <xdr:row>55</xdr:row>
      <xdr:rowOff>60646</xdr:rowOff>
    </xdr:to>
    <xdr:sp macro="" textlink="">
      <xdr:nvSpPr>
        <xdr:cNvPr id="360" name="楕円 359"/>
        <xdr:cNvSpPr/>
      </xdr:nvSpPr>
      <xdr:spPr>
        <a:xfrm>
          <a:off x="8445500" y="9183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77173</xdr:rowOff>
    </xdr:from>
    <xdr:ext cx="599010" cy="259045"/>
    <xdr:sp macro="" textlink="">
      <xdr:nvSpPr>
        <xdr:cNvPr id="361" name="テキスト ボックス 360"/>
        <xdr:cNvSpPr txBox="1"/>
      </xdr:nvSpPr>
      <xdr:spPr>
        <a:xfrm>
          <a:off x="8219655" y="89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43834</xdr:rowOff>
    </xdr:from>
    <xdr:to>
      <xdr:col>46</xdr:col>
      <xdr:colOff>38100</xdr:colOff>
      <xdr:row>55</xdr:row>
      <xdr:rowOff>145434</xdr:rowOff>
    </xdr:to>
    <xdr:sp macro="" textlink="">
      <xdr:nvSpPr>
        <xdr:cNvPr id="362" name="楕円 361"/>
        <xdr:cNvSpPr/>
      </xdr:nvSpPr>
      <xdr:spPr>
        <a:xfrm>
          <a:off x="7670800" y="92640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161961</xdr:rowOff>
    </xdr:from>
    <xdr:ext cx="599010" cy="259045"/>
    <xdr:sp macro="" textlink="">
      <xdr:nvSpPr>
        <xdr:cNvPr id="363" name="テキスト ボックス 362"/>
        <xdr:cNvSpPr txBox="1"/>
      </xdr:nvSpPr>
      <xdr:spPr>
        <a:xfrm>
          <a:off x="7444955" y="904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133417</xdr:rowOff>
    </xdr:from>
    <xdr:to>
      <xdr:col>41</xdr:col>
      <xdr:colOff>101600</xdr:colOff>
      <xdr:row>54</xdr:row>
      <xdr:rowOff>63567</xdr:rowOff>
    </xdr:to>
    <xdr:sp macro="" textlink="">
      <xdr:nvSpPr>
        <xdr:cNvPr id="364" name="楕円 363"/>
        <xdr:cNvSpPr/>
      </xdr:nvSpPr>
      <xdr:spPr>
        <a:xfrm>
          <a:off x="6873240" y="901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80094</xdr:rowOff>
    </xdr:from>
    <xdr:ext cx="599010" cy="259045"/>
    <xdr:sp macro="" textlink="">
      <xdr:nvSpPr>
        <xdr:cNvPr id="365" name="テキスト ボックス 364"/>
        <xdr:cNvSpPr txBox="1"/>
      </xdr:nvSpPr>
      <xdr:spPr>
        <a:xfrm>
          <a:off x="6670255" y="879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56676</xdr:rowOff>
    </xdr:from>
    <xdr:to>
      <xdr:col>36</xdr:col>
      <xdr:colOff>165100</xdr:colOff>
      <xdr:row>55</xdr:row>
      <xdr:rowOff>158276</xdr:rowOff>
    </xdr:to>
    <xdr:sp macro="" textlink="">
      <xdr:nvSpPr>
        <xdr:cNvPr id="366" name="楕円 365"/>
        <xdr:cNvSpPr/>
      </xdr:nvSpPr>
      <xdr:spPr>
        <a:xfrm>
          <a:off x="6098540" y="927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3353</xdr:rowOff>
    </xdr:from>
    <xdr:ext cx="599010" cy="259045"/>
    <xdr:sp macro="" textlink="">
      <xdr:nvSpPr>
        <xdr:cNvPr id="367" name="テキスト ボックス 366"/>
        <xdr:cNvSpPr txBox="1"/>
      </xdr:nvSpPr>
      <xdr:spPr>
        <a:xfrm>
          <a:off x="5872695" y="905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9218295" y="12053897"/>
          <a:ext cx="1270"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9271000" y="1183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9154160" y="120538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157721</xdr:rowOff>
    </xdr:from>
    <xdr:to>
      <xdr:col>55</xdr:col>
      <xdr:colOff>0</xdr:colOff>
      <xdr:row>78</xdr:row>
      <xdr:rowOff>108503</xdr:rowOff>
    </xdr:to>
    <xdr:cxnSp macro="">
      <xdr:nvCxnSpPr>
        <xdr:cNvPr id="396" name="直線コネクタ 395"/>
        <xdr:cNvCxnSpPr/>
      </xdr:nvCxnSpPr>
      <xdr:spPr>
        <a:xfrm>
          <a:off x="8496300" y="12898361"/>
          <a:ext cx="723900" cy="28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9271000" y="1290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9192260" y="130466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157721</xdr:rowOff>
    </xdr:from>
    <xdr:to>
      <xdr:col>50</xdr:col>
      <xdr:colOff>114300</xdr:colOff>
      <xdr:row>77</xdr:row>
      <xdr:rowOff>147754</xdr:rowOff>
    </xdr:to>
    <xdr:cxnSp macro="">
      <xdr:nvCxnSpPr>
        <xdr:cNvPr id="399" name="直線コネクタ 398"/>
        <xdr:cNvCxnSpPr/>
      </xdr:nvCxnSpPr>
      <xdr:spPr>
        <a:xfrm flipV="1">
          <a:off x="7713980" y="12898361"/>
          <a:ext cx="782320" cy="1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8445500" y="1305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8251971" y="131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149515</xdr:rowOff>
    </xdr:from>
    <xdr:to>
      <xdr:col>45</xdr:col>
      <xdr:colOff>177800</xdr:colOff>
      <xdr:row>77</xdr:row>
      <xdr:rowOff>147754</xdr:rowOff>
    </xdr:to>
    <xdr:cxnSp macro="">
      <xdr:nvCxnSpPr>
        <xdr:cNvPr id="402" name="直線コネクタ 401"/>
        <xdr:cNvCxnSpPr/>
      </xdr:nvCxnSpPr>
      <xdr:spPr>
        <a:xfrm>
          <a:off x="6924040" y="12722515"/>
          <a:ext cx="789940" cy="3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7670800" y="13038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7477271" y="131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149515</xdr:rowOff>
    </xdr:from>
    <xdr:to>
      <xdr:col>41</xdr:col>
      <xdr:colOff>50800</xdr:colOff>
      <xdr:row>77</xdr:row>
      <xdr:rowOff>24242</xdr:rowOff>
    </xdr:to>
    <xdr:cxnSp macro="">
      <xdr:nvCxnSpPr>
        <xdr:cNvPr id="405" name="直線コネクタ 404"/>
        <xdr:cNvCxnSpPr/>
      </xdr:nvCxnSpPr>
      <xdr:spPr>
        <a:xfrm flipV="1">
          <a:off x="6149340" y="12722515"/>
          <a:ext cx="774700" cy="2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6873240" y="13018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6702571" y="1310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098540" y="1293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5905011" y="130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57703</xdr:rowOff>
    </xdr:from>
    <xdr:to>
      <xdr:col>55</xdr:col>
      <xdr:colOff>50800</xdr:colOff>
      <xdr:row>78</xdr:row>
      <xdr:rowOff>159303</xdr:rowOff>
    </xdr:to>
    <xdr:sp macro="" textlink="">
      <xdr:nvSpPr>
        <xdr:cNvPr id="415" name="楕円 414"/>
        <xdr:cNvSpPr/>
      </xdr:nvSpPr>
      <xdr:spPr>
        <a:xfrm>
          <a:off x="9192260" y="13133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144080</xdr:rowOff>
    </xdr:from>
    <xdr:ext cx="534377" cy="259045"/>
    <xdr:sp macro="" textlink="">
      <xdr:nvSpPr>
        <xdr:cNvPr id="416" name="普通建設事業費 （ うち新規整備　）該当値テキスト"/>
        <xdr:cNvSpPr txBox="1"/>
      </xdr:nvSpPr>
      <xdr:spPr>
        <a:xfrm>
          <a:off x="9271000" y="130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106921</xdr:rowOff>
    </xdr:from>
    <xdr:to>
      <xdr:col>50</xdr:col>
      <xdr:colOff>165100</xdr:colOff>
      <xdr:row>77</xdr:row>
      <xdr:rowOff>37071</xdr:rowOff>
    </xdr:to>
    <xdr:sp macro="" textlink="">
      <xdr:nvSpPr>
        <xdr:cNvPr id="417" name="楕円 416"/>
        <xdr:cNvSpPr/>
      </xdr:nvSpPr>
      <xdr:spPr>
        <a:xfrm>
          <a:off x="8445500" y="1284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53598</xdr:rowOff>
    </xdr:from>
    <xdr:ext cx="534377" cy="259045"/>
    <xdr:sp macro="" textlink="">
      <xdr:nvSpPr>
        <xdr:cNvPr id="418" name="テキスト ボックス 417"/>
        <xdr:cNvSpPr txBox="1"/>
      </xdr:nvSpPr>
      <xdr:spPr>
        <a:xfrm>
          <a:off x="8251971" y="126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96954</xdr:rowOff>
    </xdr:from>
    <xdr:to>
      <xdr:col>46</xdr:col>
      <xdr:colOff>38100</xdr:colOff>
      <xdr:row>78</xdr:row>
      <xdr:rowOff>27104</xdr:rowOff>
    </xdr:to>
    <xdr:sp macro="" textlink="">
      <xdr:nvSpPr>
        <xdr:cNvPr id="419" name="楕円 418"/>
        <xdr:cNvSpPr/>
      </xdr:nvSpPr>
      <xdr:spPr>
        <a:xfrm>
          <a:off x="7670800" y="13005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43631</xdr:rowOff>
    </xdr:from>
    <xdr:ext cx="534377" cy="259045"/>
    <xdr:sp macro="" textlink="">
      <xdr:nvSpPr>
        <xdr:cNvPr id="420" name="テキスト ボックス 419"/>
        <xdr:cNvSpPr txBox="1"/>
      </xdr:nvSpPr>
      <xdr:spPr>
        <a:xfrm>
          <a:off x="7477271" y="1278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98715</xdr:rowOff>
    </xdr:from>
    <xdr:to>
      <xdr:col>41</xdr:col>
      <xdr:colOff>101600</xdr:colOff>
      <xdr:row>76</xdr:row>
      <xdr:rowOff>28865</xdr:rowOff>
    </xdr:to>
    <xdr:sp macro="" textlink="">
      <xdr:nvSpPr>
        <xdr:cNvPr id="421" name="楕円 420"/>
        <xdr:cNvSpPr/>
      </xdr:nvSpPr>
      <xdr:spPr>
        <a:xfrm>
          <a:off x="6873240" y="12671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45392</xdr:rowOff>
    </xdr:from>
    <xdr:ext cx="534377" cy="259045"/>
    <xdr:sp macro="" textlink="">
      <xdr:nvSpPr>
        <xdr:cNvPr id="422" name="テキスト ボックス 421"/>
        <xdr:cNvSpPr txBox="1"/>
      </xdr:nvSpPr>
      <xdr:spPr>
        <a:xfrm>
          <a:off x="6702571" y="124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144892</xdr:rowOff>
    </xdr:from>
    <xdr:to>
      <xdr:col>36</xdr:col>
      <xdr:colOff>165100</xdr:colOff>
      <xdr:row>77</xdr:row>
      <xdr:rowOff>75042</xdr:rowOff>
    </xdr:to>
    <xdr:sp macro="" textlink="">
      <xdr:nvSpPr>
        <xdr:cNvPr id="423" name="楕円 422"/>
        <xdr:cNvSpPr/>
      </xdr:nvSpPr>
      <xdr:spPr>
        <a:xfrm>
          <a:off x="6098540" y="12885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91569</xdr:rowOff>
    </xdr:from>
    <xdr:ext cx="534377" cy="259045"/>
    <xdr:sp macro="" textlink="">
      <xdr:nvSpPr>
        <xdr:cNvPr id="424" name="テキスト ボックス 423"/>
        <xdr:cNvSpPr txBox="1"/>
      </xdr:nvSpPr>
      <xdr:spPr>
        <a:xfrm>
          <a:off x="5905011" y="126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9218295" y="15236969"/>
          <a:ext cx="1270" cy="137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9271000" y="166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9154160" y="16614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9271000" y="1501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9154160" y="15236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113564</xdr:rowOff>
    </xdr:from>
    <xdr:to>
      <xdr:col>55</xdr:col>
      <xdr:colOff>0</xdr:colOff>
      <xdr:row>95</xdr:row>
      <xdr:rowOff>91701</xdr:rowOff>
    </xdr:to>
    <xdr:cxnSp macro="">
      <xdr:nvCxnSpPr>
        <xdr:cNvPr id="453" name="直線コネクタ 452"/>
        <xdr:cNvCxnSpPr/>
      </xdr:nvCxnSpPr>
      <xdr:spPr>
        <a:xfrm flipV="1">
          <a:off x="8496300" y="15704084"/>
          <a:ext cx="723900" cy="31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9271000" y="161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9192260" y="162018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90666</xdr:rowOff>
    </xdr:from>
    <xdr:to>
      <xdr:col>50</xdr:col>
      <xdr:colOff>114300</xdr:colOff>
      <xdr:row>95</xdr:row>
      <xdr:rowOff>91701</xdr:rowOff>
    </xdr:to>
    <xdr:cxnSp macro="">
      <xdr:nvCxnSpPr>
        <xdr:cNvPr id="456" name="直線コネクタ 455"/>
        <xdr:cNvCxnSpPr/>
      </xdr:nvCxnSpPr>
      <xdr:spPr>
        <a:xfrm>
          <a:off x="7713980" y="16016466"/>
          <a:ext cx="78232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8445500" y="162627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8251971" y="163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35260</xdr:rowOff>
    </xdr:from>
    <xdr:to>
      <xdr:col>45</xdr:col>
      <xdr:colOff>177800</xdr:colOff>
      <xdr:row>95</xdr:row>
      <xdr:rowOff>90666</xdr:rowOff>
    </xdr:to>
    <xdr:cxnSp macro="">
      <xdr:nvCxnSpPr>
        <xdr:cNvPr id="459" name="直線コネクタ 458"/>
        <xdr:cNvCxnSpPr/>
      </xdr:nvCxnSpPr>
      <xdr:spPr>
        <a:xfrm>
          <a:off x="6924040" y="15961060"/>
          <a:ext cx="789940" cy="5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7670800" y="16254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7477271" y="163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35260</xdr:rowOff>
    </xdr:from>
    <xdr:to>
      <xdr:col>41</xdr:col>
      <xdr:colOff>50800</xdr:colOff>
      <xdr:row>96</xdr:row>
      <xdr:rowOff>105563</xdr:rowOff>
    </xdr:to>
    <xdr:cxnSp macro="">
      <xdr:nvCxnSpPr>
        <xdr:cNvPr id="462" name="直線コネクタ 461"/>
        <xdr:cNvCxnSpPr/>
      </xdr:nvCxnSpPr>
      <xdr:spPr>
        <a:xfrm flipV="1">
          <a:off x="6149340" y="15961060"/>
          <a:ext cx="774700" cy="23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6873240" y="1629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6702571" y="163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098540" y="16357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5905011" y="1644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62764</xdr:rowOff>
    </xdr:from>
    <xdr:to>
      <xdr:col>55</xdr:col>
      <xdr:colOff>50800</xdr:colOff>
      <xdr:row>93</xdr:row>
      <xdr:rowOff>164364</xdr:rowOff>
    </xdr:to>
    <xdr:sp macro="" textlink="">
      <xdr:nvSpPr>
        <xdr:cNvPr id="472" name="楕円 471"/>
        <xdr:cNvSpPr/>
      </xdr:nvSpPr>
      <xdr:spPr>
        <a:xfrm>
          <a:off x="9192260" y="156532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85641</xdr:rowOff>
    </xdr:from>
    <xdr:ext cx="599010" cy="259045"/>
    <xdr:sp macro="" textlink="">
      <xdr:nvSpPr>
        <xdr:cNvPr id="473" name="普通建設事業費 （ うち更新整備　）該当値テキスト"/>
        <xdr:cNvSpPr txBox="1"/>
      </xdr:nvSpPr>
      <xdr:spPr>
        <a:xfrm>
          <a:off x="9271000" y="1550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40901</xdr:rowOff>
    </xdr:from>
    <xdr:to>
      <xdr:col>50</xdr:col>
      <xdr:colOff>165100</xdr:colOff>
      <xdr:row>95</xdr:row>
      <xdr:rowOff>142501</xdr:rowOff>
    </xdr:to>
    <xdr:sp macro="" textlink="">
      <xdr:nvSpPr>
        <xdr:cNvPr id="474" name="楕円 473"/>
        <xdr:cNvSpPr/>
      </xdr:nvSpPr>
      <xdr:spPr>
        <a:xfrm>
          <a:off x="8445500" y="159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159028</xdr:rowOff>
    </xdr:from>
    <xdr:ext cx="534377" cy="259045"/>
    <xdr:sp macro="" textlink="">
      <xdr:nvSpPr>
        <xdr:cNvPr id="475" name="テキスト ボックス 474"/>
        <xdr:cNvSpPr txBox="1"/>
      </xdr:nvSpPr>
      <xdr:spPr>
        <a:xfrm>
          <a:off x="8251971" y="1574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39866</xdr:rowOff>
    </xdr:from>
    <xdr:to>
      <xdr:col>46</xdr:col>
      <xdr:colOff>38100</xdr:colOff>
      <xdr:row>95</xdr:row>
      <xdr:rowOff>141466</xdr:rowOff>
    </xdr:to>
    <xdr:sp macro="" textlink="">
      <xdr:nvSpPr>
        <xdr:cNvPr id="476" name="楕円 475"/>
        <xdr:cNvSpPr/>
      </xdr:nvSpPr>
      <xdr:spPr>
        <a:xfrm>
          <a:off x="7670800" y="159656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157993</xdr:rowOff>
    </xdr:from>
    <xdr:ext cx="534377" cy="259045"/>
    <xdr:sp macro="" textlink="">
      <xdr:nvSpPr>
        <xdr:cNvPr id="477" name="テキスト ボックス 476"/>
        <xdr:cNvSpPr txBox="1"/>
      </xdr:nvSpPr>
      <xdr:spPr>
        <a:xfrm>
          <a:off x="7477271" y="157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155910</xdr:rowOff>
    </xdr:from>
    <xdr:to>
      <xdr:col>41</xdr:col>
      <xdr:colOff>101600</xdr:colOff>
      <xdr:row>95</xdr:row>
      <xdr:rowOff>86060</xdr:rowOff>
    </xdr:to>
    <xdr:sp macro="" textlink="">
      <xdr:nvSpPr>
        <xdr:cNvPr id="478" name="楕円 477"/>
        <xdr:cNvSpPr/>
      </xdr:nvSpPr>
      <xdr:spPr>
        <a:xfrm>
          <a:off x="6873240" y="15914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102587</xdr:rowOff>
    </xdr:from>
    <xdr:ext cx="534377" cy="259045"/>
    <xdr:sp macro="" textlink="">
      <xdr:nvSpPr>
        <xdr:cNvPr id="479" name="テキスト ボックス 478"/>
        <xdr:cNvSpPr txBox="1"/>
      </xdr:nvSpPr>
      <xdr:spPr>
        <a:xfrm>
          <a:off x="6702571" y="156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54763</xdr:rowOff>
    </xdr:from>
    <xdr:to>
      <xdr:col>36</xdr:col>
      <xdr:colOff>165100</xdr:colOff>
      <xdr:row>96</xdr:row>
      <xdr:rowOff>156363</xdr:rowOff>
    </xdr:to>
    <xdr:sp macro="" textlink="">
      <xdr:nvSpPr>
        <xdr:cNvPr id="480" name="楕円 479"/>
        <xdr:cNvSpPr/>
      </xdr:nvSpPr>
      <xdr:spPr>
        <a:xfrm>
          <a:off x="6098540" y="161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1440</xdr:rowOff>
    </xdr:from>
    <xdr:ext cx="534377" cy="259045"/>
    <xdr:sp macro="" textlink="">
      <xdr:nvSpPr>
        <xdr:cNvPr id="481" name="テキスト ボックス 480"/>
        <xdr:cNvSpPr txBox="1"/>
      </xdr:nvSpPr>
      <xdr:spPr>
        <a:xfrm>
          <a:off x="5905011" y="159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049738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4374495" y="5060723"/>
          <a:ext cx="1269" cy="157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441958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42875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4419580" y="484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4287500" y="50607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25579</xdr:rowOff>
    </xdr:from>
    <xdr:to>
      <xdr:col>85</xdr:col>
      <xdr:colOff>127000</xdr:colOff>
      <xdr:row>36</xdr:row>
      <xdr:rowOff>581</xdr:rowOff>
    </xdr:to>
    <xdr:cxnSp macro="">
      <xdr:nvCxnSpPr>
        <xdr:cNvPr id="512" name="直線コネクタ 511"/>
        <xdr:cNvCxnSpPr/>
      </xdr:nvCxnSpPr>
      <xdr:spPr>
        <a:xfrm flipV="1">
          <a:off x="13629640" y="5390059"/>
          <a:ext cx="746760" cy="64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4419580" y="640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4325600" y="64246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581</xdr:rowOff>
    </xdr:from>
    <xdr:to>
      <xdr:col>81</xdr:col>
      <xdr:colOff>50800</xdr:colOff>
      <xdr:row>38</xdr:row>
      <xdr:rowOff>162691</xdr:rowOff>
    </xdr:to>
    <xdr:cxnSp macro="">
      <xdr:nvCxnSpPr>
        <xdr:cNvPr id="515" name="直線コネクタ 514"/>
        <xdr:cNvCxnSpPr/>
      </xdr:nvCxnSpPr>
      <xdr:spPr>
        <a:xfrm flipV="1">
          <a:off x="12854940" y="6035621"/>
          <a:ext cx="774700" cy="49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3578840" y="6441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3417628" y="653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124923</xdr:rowOff>
    </xdr:from>
    <xdr:to>
      <xdr:col>76</xdr:col>
      <xdr:colOff>114300</xdr:colOff>
      <xdr:row>38</xdr:row>
      <xdr:rowOff>162691</xdr:rowOff>
    </xdr:to>
    <xdr:cxnSp macro="">
      <xdr:nvCxnSpPr>
        <xdr:cNvPr id="518" name="直線コネクタ 517"/>
        <xdr:cNvCxnSpPr/>
      </xdr:nvCxnSpPr>
      <xdr:spPr>
        <a:xfrm>
          <a:off x="12072620" y="6327603"/>
          <a:ext cx="782320" cy="2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2804140" y="6502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2642928" y="659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124923</xdr:rowOff>
    </xdr:from>
    <xdr:to>
      <xdr:col>71</xdr:col>
      <xdr:colOff>177800</xdr:colOff>
      <xdr:row>38</xdr:row>
      <xdr:rowOff>36095</xdr:rowOff>
    </xdr:to>
    <xdr:cxnSp macro="">
      <xdr:nvCxnSpPr>
        <xdr:cNvPr id="521" name="直線コネクタ 520"/>
        <xdr:cNvCxnSpPr/>
      </xdr:nvCxnSpPr>
      <xdr:spPr>
        <a:xfrm flipV="1">
          <a:off x="11282680" y="6327603"/>
          <a:ext cx="789940" cy="7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2029440" y="6521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1868228" y="66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1231880" y="6508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1070668" y="659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146229</xdr:rowOff>
    </xdr:from>
    <xdr:to>
      <xdr:col>85</xdr:col>
      <xdr:colOff>177800</xdr:colOff>
      <xdr:row>32</xdr:row>
      <xdr:rowOff>76379</xdr:rowOff>
    </xdr:to>
    <xdr:sp macro="" textlink="">
      <xdr:nvSpPr>
        <xdr:cNvPr id="531" name="楕円 530"/>
        <xdr:cNvSpPr/>
      </xdr:nvSpPr>
      <xdr:spPr>
        <a:xfrm>
          <a:off x="14325600" y="53430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169106</xdr:rowOff>
    </xdr:from>
    <xdr:ext cx="534377" cy="259045"/>
    <xdr:sp macro="" textlink="">
      <xdr:nvSpPr>
        <xdr:cNvPr id="532" name="災害復旧事業費該当値テキスト"/>
        <xdr:cNvSpPr txBox="1"/>
      </xdr:nvSpPr>
      <xdr:spPr>
        <a:xfrm>
          <a:off x="14419580" y="51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121231</xdr:rowOff>
    </xdr:from>
    <xdr:to>
      <xdr:col>81</xdr:col>
      <xdr:colOff>101600</xdr:colOff>
      <xdr:row>36</xdr:row>
      <xdr:rowOff>51381</xdr:rowOff>
    </xdr:to>
    <xdr:sp macro="" textlink="">
      <xdr:nvSpPr>
        <xdr:cNvPr id="533" name="楕円 532"/>
        <xdr:cNvSpPr/>
      </xdr:nvSpPr>
      <xdr:spPr>
        <a:xfrm>
          <a:off x="13578840" y="5988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67908</xdr:rowOff>
    </xdr:from>
    <xdr:ext cx="534377" cy="259045"/>
    <xdr:sp macro="" textlink="">
      <xdr:nvSpPr>
        <xdr:cNvPr id="534" name="テキスト ボックス 533"/>
        <xdr:cNvSpPr txBox="1"/>
      </xdr:nvSpPr>
      <xdr:spPr>
        <a:xfrm>
          <a:off x="13408171" y="57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111891</xdr:rowOff>
    </xdr:from>
    <xdr:to>
      <xdr:col>76</xdr:col>
      <xdr:colOff>165100</xdr:colOff>
      <xdr:row>39</xdr:row>
      <xdr:rowOff>42041</xdr:rowOff>
    </xdr:to>
    <xdr:sp macro="" textlink="">
      <xdr:nvSpPr>
        <xdr:cNvPr id="535" name="楕円 534"/>
        <xdr:cNvSpPr/>
      </xdr:nvSpPr>
      <xdr:spPr>
        <a:xfrm>
          <a:off x="12804140" y="6482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58567</xdr:rowOff>
    </xdr:from>
    <xdr:ext cx="469744" cy="259045"/>
    <xdr:sp macro="" textlink="">
      <xdr:nvSpPr>
        <xdr:cNvPr id="536" name="テキスト ボックス 535"/>
        <xdr:cNvSpPr txBox="1"/>
      </xdr:nvSpPr>
      <xdr:spPr>
        <a:xfrm>
          <a:off x="12642928" y="626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74123</xdr:rowOff>
    </xdr:from>
    <xdr:to>
      <xdr:col>72</xdr:col>
      <xdr:colOff>38100</xdr:colOff>
      <xdr:row>38</xdr:row>
      <xdr:rowOff>4273</xdr:rowOff>
    </xdr:to>
    <xdr:sp macro="" textlink="">
      <xdr:nvSpPr>
        <xdr:cNvPr id="537" name="楕円 536"/>
        <xdr:cNvSpPr/>
      </xdr:nvSpPr>
      <xdr:spPr>
        <a:xfrm>
          <a:off x="12029440" y="6276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20800</xdr:rowOff>
    </xdr:from>
    <xdr:ext cx="534377" cy="259045"/>
    <xdr:sp macro="" textlink="">
      <xdr:nvSpPr>
        <xdr:cNvPr id="538" name="テキスト ボックス 537"/>
        <xdr:cNvSpPr txBox="1"/>
      </xdr:nvSpPr>
      <xdr:spPr>
        <a:xfrm>
          <a:off x="11835911" y="60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156745</xdr:rowOff>
    </xdr:from>
    <xdr:to>
      <xdr:col>67</xdr:col>
      <xdr:colOff>101600</xdr:colOff>
      <xdr:row>38</xdr:row>
      <xdr:rowOff>86895</xdr:rowOff>
    </xdr:to>
    <xdr:sp macro="" textlink="">
      <xdr:nvSpPr>
        <xdr:cNvPr id="539" name="楕円 538"/>
        <xdr:cNvSpPr/>
      </xdr:nvSpPr>
      <xdr:spPr>
        <a:xfrm>
          <a:off x="11231880" y="6359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103422</xdr:rowOff>
    </xdr:from>
    <xdr:ext cx="534377" cy="259045"/>
    <xdr:sp macro="" textlink="">
      <xdr:nvSpPr>
        <xdr:cNvPr id="540" name="テキスト ボックス 539"/>
        <xdr:cNvSpPr txBox="1"/>
      </xdr:nvSpPr>
      <xdr:spPr>
        <a:xfrm>
          <a:off x="11061211" y="61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0734174" y="9423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0734174" y="86804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4374495" y="956183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441958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4287500" y="956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4419580" y="9268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4287500" y="956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3629640" y="956183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4419580" y="9493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4325600" y="9514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2854940" y="95618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3578840" y="876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35278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2072620" y="95618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2804140" y="876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273791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1282680" y="95618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2029440" y="876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195559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1231880" y="951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118089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4325600" y="95148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4419580" y="9382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357884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352785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280414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273791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2029440" y="9514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195559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123188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118089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4374495" y="11944204"/>
          <a:ext cx="1269" cy="13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4419580" y="1325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4287500" y="13253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4419580" y="1172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4287500" y="11944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123361</xdr:rowOff>
    </xdr:from>
    <xdr:to>
      <xdr:col>85</xdr:col>
      <xdr:colOff>127000</xdr:colOff>
      <xdr:row>77</xdr:row>
      <xdr:rowOff>147025</xdr:rowOff>
    </xdr:to>
    <xdr:cxnSp macro="">
      <xdr:nvCxnSpPr>
        <xdr:cNvPr id="622" name="直線コネクタ 621"/>
        <xdr:cNvCxnSpPr/>
      </xdr:nvCxnSpPr>
      <xdr:spPr>
        <a:xfrm flipV="1">
          <a:off x="13629640" y="13031641"/>
          <a:ext cx="74676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4419580" y="13051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4325600" y="130733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147025</xdr:rowOff>
    </xdr:from>
    <xdr:to>
      <xdr:col>81</xdr:col>
      <xdr:colOff>50800</xdr:colOff>
      <xdr:row>77</xdr:row>
      <xdr:rowOff>156378</xdr:rowOff>
    </xdr:to>
    <xdr:cxnSp macro="">
      <xdr:nvCxnSpPr>
        <xdr:cNvPr id="625" name="直線コネクタ 624"/>
        <xdr:cNvCxnSpPr/>
      </xdr:nvCxnSpPr>
      <xdr:spPr>
        <a:xfrm flipV="1">
          <a:off x="12854940" y="13055305"/>
          <a:ext cx="7747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3578840" y="13071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3408171" y="131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156378</xdr:rowOff>
    </xdr:from>
    <xdr:to>
      <xdr:col>76</xdr:col>
      <xdr:colOff>114300</xdr:colOff>
      <xdr:row>77</xdr:row>
      <xdr:rowOff>163804</xdr:rowOff>
    </xdr:to>
    <xdr:cxnSp macro="">
      <xdr:nvCxnSpPr>
        <xdr:cNvPr id="628" name="直線コネクタ 627"/>
        <xdr:cNvCxnSpPr/>
      </xdr:nvCxnSpPr>
      <xdr:spPr>
        <a:xfrm flipV="1">
          <a:off x="12072620" y="13064658"/>
          <a:ext cx="78232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2804140" y="13070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2610611" y="131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140889</xdr:rowOff>
    </xdr:from>
    <xdr:to>
      <xdr:col>71</xdr:col>
      <xdr:colOff>177800</xdr:colOff>
      <xdr:row>77</xdr:row>
      <xdr:rowOff>163804</xdr:rowOff>
    </xdr:to>
    <xdr:cxnSp macro="">
      <xdr:nvCxnSpPr>
        <xdr:cNvPr id="631" name="直線コネクタ 630"/>
        <xdr:cNvCxnSpPr/>
      </xdr:nvCxnSpPr>
      <xdr:spPr>
        <a:xfrm>
          <a:off x="11282680" y="13049169"/>
          <a:ext cx="78994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2029440" y="13067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1835911" y="131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1231880" y="13068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1061211" y="131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72561</xdr:rowOff>
    </xdr:from>
    <xdr:to>
      <xdr:col>85</xdr:col>
      <xdr:colOff>177800</xdr:colOff>
      <xdr:row>78</xdr:row>
      <xdr:rowOff>2711</xdr:rowOff>
    </xdr:to>
    <xdr:sp macro="" textlink="">
      <xdr:nvSpPr>
        <xdr:cNvPr id="641" name="楕円 640"/>
        <xdr:cNvSpPr/>
      </xdr:nvSpPr>
      <xdr:spPr>
        <a:xfrm>
          <a:off x="14325600" y="129808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95438</xdr:rowOff>
    </xdr:from>
    <xdr:ext cx="534377" cy="259045"/>
    <xdr:sp macro="" textlink="">
      <xdr:nvSpPr>
        <xdr:cNvPr id="642" name="公債費該当値テキスト"/>
        <xdr:cNvSpPr txBox="1"/>
      </xdr:nvSpPr>
      <xdr:spPr>
        <a:xfrm>
          <a:off x="14419580" y="128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96225</xdr:rowOff>
    </xdr:from>
    <xdr:to>
      <xdr:col>81</xdr:col>
      <xdr:colOff>101600</xdr:colOff>
      <xdr:row>78</xdr:row>
      <xdr:rowOff>26375</xdr:rowOff>
    </xdr:to>
    <xdr:sp macro="" textlink="">
      <xdr:nvSpPr>
        <xdr:cNvPr id="643" name="楕円 642"/>
        <xdr:cNvSpPr/>
      </xdr:nvSpPr>
      <xdr:spPr>
        <a:xfrm>
          <a:off x="13578840" y="13004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42902</xdr:rowOff>
    </xdr:from>
    <xdr:ext cx="534377" cy="259045"/>
    <xdr:sp macro="" textlink="">
      <xdr:nvSpPr>
        <xdr:cNvPr id="644" name="テキスト ボックス 643"/>
        <xdr:cNvSpPr txBox="1"/>
      </xdr:nvSpPr>
      <xdr:spPr>
        <a:xfrm>
          <a:off x="13408171" y="1278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105578</xdr:rowOff>
    </xdr:from>
    <xdr:to>
      <xdr:col>76</xdr:col>
      <xdr:colOff>165100</xdr:colOff>
      <xdr:row>78</xdr:row>
      <xdr:rowOff>35728</xdr:rowOff>
    </xdr:to>
    <xdr:sp macro="" textlink="">
      <xdr:nvSpPr>
        <xdr:cNvPr id="645" name="楕円 644"/>
        <xdr:cNvSpPr/>
      </xdr:nvSpPr>
      <xdr:spPr>
        <a:xfrm>
          <a:off x="12804140" y="13013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52255</xdr:rowOff>
    </xdr:from>
    <xdr:ext cx="534377" cy="259045"/>
    <xdr:sp macro="" textlink="">
      <xdr:nvSpPr>
        <xdr:cNvPr id="646" name="テキスト ボックス 645"/>
        <xdr:cNvSpPr txBox="1"/>
      </xdr:nvSpPr>
      <xdr:spPr>
        <a:xfrm>
          <a:off x="12610611" y="127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113004</xdr:rowOff>
    </xdr:from>
    <xdr:to>
      <xdr:col>72</xdr:col>
      <xdr:colOff>38100</xdr:colOff>
      <xdr:row>78</xdr:row>
      <xdr:rowOff>43154</xdr:rowOff>
    </xdr:to>
    <xdr:sp macro="" textlink="">
      <xdr:nvSpPr>
        <xdr:cNvPr id="647" name="楕円 646"/>
        <xdr:cNvSpPr/>
      </xdr:nvSpPr>
      <xdr:spPr>
        <a:xfrm>
          <a:off x="12029440" y="13021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59681</xdr:rowOff>
    </xdr:from>
    <xdr:ext cx="534377" cy="259045"/>
    <xdr:sp macro="" textlink="">
      <xdr:nvSpPr>
        <xdr:cNvPr id="648" name="テキスト ボックス 647"/>
        <xdr:cNvSpPr txBox="1"/>
      </xdr:nvSpPr>
      <xdr:spPr>
        <a:xfrm>
          <a:off x="11835911" y="128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90089</xdr:rowOff>
    </xdr:from>
    <xdr:to>
      <xdr:col>67</xdr:col>
      <xdr:colOff>101600</xdr:colOff>
      <xdr:row>78</xdr:row>
      <xdr:rowOff>20239</xdr:rowOff>
    </xdr:to>
    <xdr:sp macro="" textlink="">
      <xdr:nvSpPr>
        <xdr:cNvPr id="649" name="楕円 648"/>
        <xdr:cNvSpPr/>
      </xdr:nvSpPr>
      <xdr:spPr>
        <a:xfrm>
          <a:off x="11231880" y="12998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36766</xdr:rowOff>
    </xdr:from>
    <xdr:ext cx="534377" cy="259045"/>
    <xdr:sp macro="" textlink="">
      <xdr:nvSpPr>
        <xdr:cNvPr id="650" name="テキスト ボックス 649"/>
        <xdr:cNvSpPr txBox="1"/>
      </xdr:nvSpPr>
      <xdr:spPr>
        <a:xfrm>
          <a:off x="11061211" y="127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4374495" y="15391452"/>
          <a:ext cx="1269" cy="117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4419580" y="16569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4287500" y="1656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4419580" y="1517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4287500" y="15391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86226</xdr:rowOff>
    </xdr:from>
    <xdr:to>
      <xdr:col>85</xdr:col>
      <xdr:colOff>127000</xdr:colOff>
      <xdr:row>98</xdr:row>
      <xdr:rowOff>3240</xdr:rowOff>
    </xdr:to>
    <xdr:cxnSp macro="">
      <xdr:nvCxnSpPr>
        <xdr:cNvPr id="677" name="直線コネクタ 676"/>
        <xdr:cNvCxnSpPr/>
      </xdr:nvCxnSpPr>
      <xdr:spPr>
        <a:xfrm>
          <a:off x="13629640" y="16179666"/>
          <a:ext cx="746760" cy="25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4419580" y="16383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4325600" y="164047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86226</xdr:rowOff>
    </xdr:from>
    <xdr:to>
      <xdr:col>81</xdr:col>
      <xdr:colOff>50800</xdr:colOff>
      <xdr:row>98</xdr:row>
      <xdr:rowOff>53463</xdr:rowOff>
    </xdr:to>
    <xdr:cxnSp macro="">
      <xdr:nvCxnSpPr>
        <xdr:cNvPr id="680" name="直線コネクタ 679"/>
        <xdr:cNvCxnSpPr/>
      </xdr:nvCxnSpPr>
      <xdr:spPr>
        <a:xfrm flipV="1">
          <a:off x="12854940" y="16179666"/>
          <a:ext cx="774700" cy="30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3578840" y="1642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3408171" y="165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11392</xdr:rowOff>
    </xdr:from>
    <xdr:to>
      <xdr:col>76</xdr:col>
      <xdr:colOff>114300</xdr:colOff>
      <xdr:row>98</xdr:row>
      <xdr:rowOff>53463</xdr:rowOff>
    </xdr:to>
    <xdr:cxnSp macro="">
      <xdr:nvCxnSpPr>
        <xdr:cNvPr id="683" name="直線コネクタ 682"/>
        <xdr:cNvCxnSpPr/>
      </xdr:nvCxnSpPr>
      <xdr:spPr>
        <a:xfrm>
          <a:off x="12072620" y="16440112"/>
          <a:ext cx="782320" cy="4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2804140" y="16429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2610611" y="1620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2262</xdr:rowOff>
    </xdr:from>
    <xdr:to>
      <xdr:col>71</xdr:col>
      <xdr:colOff>177800</xdr:colOff>
      <xdr:row>98</xdr:row>
      <xdr:rowOff>11392</xdr:rowOff>
    </xdr:to>
    <xdr:cxnSp macro="">
      <xdr:nvCxnSpPr>
        <xdr:cNvPr id="686" name="直線コネクタ 685"/>
        <xdr:cNvCxnSpPr/>
      </xdr:nvCxnSpPr>
      <xdr:spPr>
        <a:xfrm>
          <a:off x="11282680" y="16430982"/>
          <a:ext cx="78994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2029440" y="164249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1835911" y="165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1231880" y="16429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1061211" y="165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123890</xdr:rowOff>
    </xdr:from>
    <xdr:to>
      <xdr:col>85</xdr:col>
      <xdr:colOff>177800</xdr:colOff>
      <xdr:row>98</xdr:row>
      <xdr:rowOff>54040</xdr:rowOff>
    </xdr:to>
    <xdr:sp macro="" textlink="">
      <xdr:nvSpPr>
        <xdr:cNvPr id="696" name="楕円 695"/>
        <xdr:cNvSpPr/>
      </xdr:nvSpPr>
      <xdr:spPr>
        <a:xfrm>
          <a:off x="14325600" y="163849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146767</xdr:rowOff>
    </xdr:from>
    <xdr:ext cx="534377" cy="259045"/>
    <xdr:sp macro="" textlink="">
      <xdr:nvSpPr>
        <xdr:cNvPr id="697" name="積立金該当値テキスト"/>
        <xdr:cNvSpPr txBox="1"/>
      </xdr:nvSpPr>
      <xdr:spPr>
        <a:xfrm>
          <a:off x="14419580" y="162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35426</xdr:rowOff>
    </xdr:from>
    <xdr:to>
      <xdr:col>81</xdr:col>
      <xdr:colOff>101600</xdr:colOff>
      <xdr:row>96</xdr:row>
      <xdr:rowOff>137026</xdr:rowOff>
    </xdr:to>
    <xdr:sp macro="" textlink="">
      <xdr:nvSpPr>
        <xdr:cNvPr id="698" name="楕円 697"/>
        <xdr:cNvSpPr/>
      </xdr:nvSpPr>
      <xdr:spPr>
        <a:xfrm>
          <a:off x="13578840" y="161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153553</xdr:rowOff>
    </xdr:from>
    <xdr:ext cx="534377" cy="259045"/>
    <xdr:sp macro="" textlink="">
      <xdr:nvSpPr>
        <xdr:cNvPr id="699" name="テキスト ボックス 698"/>
        <xdr:cNvSpPr txBox="1"/>
      </xdr:nvSpPr>
      <xdr:spPr>
        <a:xfrm>
          <a:off x="13408171" y="1591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2663</xdr:rowOff>
    </xdr:from>
    <xdr:to>
      <xdr:col>76</xdr:col>
      <xdr:colOff>165100</xdr:colOff>
      <xdr:row>98</xdr:row>
      <xdr:rowOff>104263</xdr:rowOff>
    </xdr:to>
    <xdr:sp macro="" textlink="">
      <xdr:nvSpPr>
        <xdr:cNvPr id="700" name="楕円 699"/>
        <xdr:cNvSpPr/>
      </xdr:nvSpPr>
      <xdr:spPr>
        <a:xfrm>
          <a:off x="12804140" y="164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95390</xdr:rowOff>
    </xdr:from>
    <xdr:ext cx="534377" cy="259045"/>
    <xdr:sp macro="" textlink="">
      <xdr:nvSpPr>
        <xdr:cNvPr id="701" name="テキスト ボックス 700"/>
        <xdr:cNvSpPr txBox="1"/>
      </xdr:nvSpPr>
      <xdr:spPr>
        <a:xfrm>
          <a:off x="12610611" y="165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132042</xdr:rowOff>
    </xdr:from>
    <xdr:to>
      <xdr:col>72</xdr:col>
      <xdr:colOff>38100</xdr:colOff>
      <xdr:row>98</xdr:row>
      <xdr:rowOff>62192</xdr:rowOff>
    </xdr:to>
    <xdr:sp macro="" textlink="">
      <xdr:nvSpPr>
        <xdr:cNvPr id="702" name="楕円 701"/>
        <xdr:cNvSpPr/>
      </xdr:nvSpPr>
      <xdr:spPr>
        <a:xfrm>
          <a:off x="12029440" y="163931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78719</xdr:rowOff>
    </xdr:from>
    <xdr:ext cx="534377" cy="259045"/>
    <xdr:sp macro="" textlink="">
      <xdr:nvSpPr>
        <xdr:cNvPr id="703" name="テキスト ボックス 702"/>
        <xdr:cNvSpPr txBox="1"/>
      </xdr:nvSpPr>
      <xdr:spPr>
        <a:xfrm>
          <a:off x="11835911" y="1617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122912</xdr:rowOff>
    </xdr:from>
    <xdr:to>
      <xdr:col>67</xdr:col>
      <xdr:colOff>101600</xdr:colOff>
      <xdr:row>98</xdr:row>
      <xdr:rowOff>53062</xdr:rowOff>
    </xdr:to>
    <xdr:sp macro="" textlink="">
      <xdr:nvSpPr>
        <xdr:cNvPr id="704" name="楕円 703"/>
        <xdr:cNvSpPr/>
      </xdr:nvSpPr>
      <xdr:spPr>
        <a:xfrm>
          <a:off x="11231880" y="163839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69589</xdr:rowOff>
    </xdr:from>
    <xdr:ext cx="534377" cy="259045"/>
    <xdr:sp macro="" textlink="">
      <xdr:nvSpPr>
        <xdr:cNvPr id="705" name="テキスト ボックス 704"/>
        <xdr:cNvSpPr txBox="1"/>
      </xdr:nvSpPr>
      <xdr:spPr>
        <a:xfrm>
          <a:off x="11061211" y="161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19507835" y="5464312"/>
          <a:ext cx="1269" cy="104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19560540" y="52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19443700" y="546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111720</xdr:rowOff>
    </xdr:from>
    <xdr:to>
      <xdr:col>116</xdr:col>
      <xdr:colOff>63500</xdr:colOff>
      <xdr:row>38</xdr:row>
      <xdr:rowOff>133436</xdr:rowOff>
    </xdr:to>
    <xdr:cxnSp macro="">
      <xdr:nvCxnSpPr>
        <xdr:cNvPr id="732" name="直線コネクタ 731"/>
        <xdr:cNvCxnSpPr/>
      </xdr:nvCxnSpPr>
      <xdr:spPr>
        <a:xfrm flipV="1">
          <a:off x="18778220" y="6482040"/>
          <a:ext cx="73152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19560540" y="62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19458940" y="634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133436</xdr:rowOff>
    </xdr:from>
    <xdr:to>
      <xdr:col>111</xdr:col>
      <xdr:colOff>177800</xdr:colOff>
      <xdr:row>38</xdr:row>
      <xdr:rowOff>138054</xdr:rowOff>
    </xdr:to>
    <xdr:cxnSp macro="">
      <xdr:nvCxnSpPr>
        <xdr:cNvPr id="735" name="直線コネクタ 734"/>
        <xdr:cNvCxnSpPr/>
      </xdr:nvCxnSpPr>
      <xdr:spPr>
        <a:xfrm flipV="1">
          <a:off x="17988280" y="6503756"/>
          <a:ext cx="78994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18735040" y="63547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18573828" y="613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130145</xdr:rowOff>
    </xdr:from>
    <xdr:to>
      <xdr:col>107</xdr:col>
      <xdr:colOff>50800</xdr:colOff>
      <xdr:row>38</xdr:row>
      <xdr:rowOff>138054</xdr:rowOff>
    </xdr:to>
    <xdr:cxnSp macro="">
      <xdr:nvCxnSpPr>
        <xdr:cNvPr id="738" name="直線コネクタ 737"/>
        <xdr:cNvCxnSpPr/>
      </xdr:nvCxnSpPr>
      <xdr:spPr>
        <a:xfrm>
          <a:off x="17213580" y="6500465"/>
          <a:ext cx="7747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17937480" y="63638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17776268" y="614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130145</xdr:rowOff>
    </xdr:from>
    <xdr:to>
      <xdr:col>102</xdr:col>
      <xdr:colOff>114300</xdr:colOff>
      <xdr:row>38</xdr:row>
      <xdr:rowOff>138648</xdr:rowOff>
    </xdr:to>
    <xdr:cxnSp macro="">
      <xdr:nvCxnSpPr>
        <xdr:cNvPr id="741" name="直線コネクタ 740"/>
        <xdr:cNvCxnSpPr/>
      </xdr:nvCxnSpPr>
      <xdr:spPr>
        <a:xfrm flipV="1">
          <a:off x="16431260" y="6500465"/>
          <a:ext cx="78232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7162780" y="6373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7001568" y="61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6388080" y="63813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6226868" y="616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60920</xdr:rowOff>
    </xdr:from>
    <xdr:to>
      <xdr:col>116</xdr:col>
      <xdr:colOff>114300</xdr:colOff>
      <xdr:row>38</xdr:row>
      <xdr:rowOff>162520</xdr:rowOff>
    </xdr:to>
    <xdr:sp macro="" textlink="">
      <xdr:nvSpPr>
        <xdr:cNvPr id="751" name="楕円 750"/>
        <xdr:cNvSpPr/>
      </xdr:nvSpPr>
      <xdr:spPr>
        <a:xfrm>
          <a:off x="19458940" y="64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147297</xdr:rowOff>
    </xdr:from>
    <xdr:ext cx="378565" cy="259045"/>
    <xdr:sp macro="" textlink="">
      <xdr:nvSpPr>
        <xdr:cNvPr id="752" name="投資及び出資金該当値テキスト"/>
        <xdr:cNvSpPr txBox="1"/>
      </xdr:nvSpPr>
      <xdr:spPr>
        <a:xfrm>
          <a:off x="19560540" y="6349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82636</xdr:rowOff>
    </xdr:from>
    <xdr:to>
      <xdr:col>112</xdr:col>
      <xdr:colOff>38100</xdr:colOff>
      <xdr:row>39</xdr:row>
      <xdr:rowOff>12786</xdr:rowOff>
    </xdr:to>
    <xdr:sp macro="" textlink="">
      <xdr:nvSpPr>
        <xdr:cNvPr id="753" name="楕円 752"/>
        <xdr:cNvSpPr/>
      </xdr:nvSpPr>
      <xdr:spPr>
        <a:xfrm>
          <a:off x="18735040" y="6452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3913</xdr:rowOff>
    </xdr:from>
    <xdr:ext cx="378565" cy="259045"/>
    <xdr:sp macro="" textlink="">
      <xdr:nvSpPr>
        <xdr:cNvPr id="754" name="テキスト ボックス 753"/>
        <xdr:cNvSpPr txBox="1"/>
      </xdr:nvSpPr>
      <xdr:spPr>
        <a:xfrm>
          <a:off x="18611797" y="654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87254</xdr:rowOff>
    </xdr:from>
    <xdr:to>
      <xdr:col>107</xdr:col>
      <xdr:colOff>101600</xdr:colOff>
      <xdr:row>39</xdr:row>
      <xdr:rowOff>17404</xdr:rowOff>
    </xdr:to>
    <xdr:sp macro="" textlink="">
      <xdr:nvSpPr>
        <xdr:cNvPr id="755" name="楕円 754"/>
        <xdr:cNvSpPr/>
      </xdr:nvSpPr>
      <xdr:spPr>
        <a:xfrm>
          <a:off x="17937480" y="6457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8531</xdr:rowOff>
    </xdr:from>
    <xdr:ext cx="313932" cy="259045"/>
    <xdr:sp macro="" textlink="">
      <xdr:nvSpPr>
        <xdr:cNvPr id="756" name="テキスト ボックス 755"/>
        <xdr:cNvSpPr txBox="1"/>
      </xdr:nvSpPr>
      <xdr:spPr>
        <a:xfrm>
          <a:off x="17854173" y="65464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79345</xdr:rowOff>
    </xdr:from>
    <xdr:to>
      <xdr:col>102</xdr:col>
      <xdr:colOff>165100</xdr:colOff>
      <xdr:row>39</xdr:row>
      <xdr:rowOff>9495</xdr:rowOff>
    </xdr:to>
    <xdr:sp macro="" textlink="">
      <xdr:nvSpPr>
        <xdr:cNvPr id="757" name="楕円 756"/>
        <xdr:cNvSpPr/>
      </xdr:nvSpPr>
      <xdr:spPr>
        <a:xfrm>
          <a:off x="17162780" y="6449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622</xdr:rowOff>
    </xdr:from>
    <xdr:ext cx="378565" cy="259045"/>
    <xdr:sp macro="" textlink="">
      <xdr:nvSpPr>
        <xdr:cNvPr id="758" name="テキスト ボックス 757"/>
        <xdr:cNvSpPr txBox="1"/>
      </xdr:nvSpPr>
      <xdr:spPr>
        <a:xfrm>
          <a:off x="17047157" y="653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87848</xdr:rowOff>
    </xdr:from>
    <xdr:to>
      <xdr:col>98</xdr:col>
      <xdr:colOff>38100</xdr:colOff>
      <xdr:row>39</xdr:row>
      <xdr:rowOff>17998</xdr:rowOff>
    </xdr:to>
    <xdr:sp macro="" textlink="">
      <xdr:nvSpPr>
        <xdr:cNvPr id="759" name="楕円 758"/>
        <xdr:cNvSpPr/>
      </xdr:nvSpPr>
      <xdr:spPr>
        <a:xfrm>
          <a:off x="16388080" y="64581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9125</xdr:rowOff>
    </xdr:from>
    <xdr:ext cx="313932" cy="259045"/>
    <xdr:sp macro="" textlink="">
      <xdr:nvSpPr>
        <xdr:cNvPr id="760" name="テキスト ボックス 759"/>
        <xdr:cNvSpPr txBox="1"/>
      </xdr:nvSpPr>
      <xdr:spPr>
        <a:xfrm>
          <a:off x="16281913" y="654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563072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563072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563072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563072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19507835" y="8529505"/>
          <a:ext cx="1269" cy="1460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19560540" y="9993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19560540" y="8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19443700" y="8529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146427</xdr:rowOff>
    </xdr:from>
    <xdr:to>
      <xdr:col>116</xdr:col>
      <xdr:colOff>63500</xdr:colOff>
      <xdr:row>58</xdr:row>
      <xdr:rowOff>158314</xdr:rowOff>
    </xdr:to>
    <xdr:cxnSp macro="">
      <xdr:nvCxnSpPr>
        <xdr:cNvPr id="791" name="直線コネクタ 790"/>
        <xdr:cNvCxnSpPr/>
      </xdr:nvCxnSpPr>
      <xdr:spPr>
        <a:xfrm>
          <a:off x="18778220" y="9869547"/>
          <a:ext cx="73152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19560540" y="961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19458940" y="976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146427</xdr:rowOff>
    </xdr:from>
    <xdr:to>
      <xdr:col>111</xdr:col>
      <xdr:colOff>177800</xdr:colOff>
      <xdr:row>58</xdr:row>
      <xdr:rowOff>157890</xdr:rowOff>
    </xdr:to>
    <xdr:cxnSp macro="">
      <xdr:nvCxnSpPr>
        <xdr:cNvPr id="794" name="直線コネクタ 793"/>
        <xdr:cNvCxnSpPr/>
      </xdr:nvCxnSpPr>
      <xdr:spPr>
        <a:xfrm flipV="1">
          <a:off x="17988280" y="9869547"/>
          <a:ext cx="78994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18735040" y="97601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18573828" y="954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157890</xdr:rowOff>
    </xdr:from>
    <xdr:to>
      <xdr:col>107</xdr:col>
      <xdr:colOff>50800</xdr:colOff>
      <xdr:row>58</xdr:row>
      <xdr:rowOff>164226</xdr:rowOff>
    </xdr:to>
    <xdr:cxnSp macro="">
      <xdr:nvCxnSpPr>
        <xdr:cNvPr id="797" name="直線コネクタ 796"/>
        <xdr:cNvCxnSpPr/>
      </xdr:nvCxnSpPr>
      <xdr:spPr>
        <a:xfrm flipV="1">
          <a:off x="17213580" y="9881010"/>
          <a:ext cx="7747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17937480" y="976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17776268" y="954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149595</xdr:rowOff>
    </xdr:from>
    <xdr:to>
      <xdr:col>102</xdr:col>
      <xdr:colOff>114300</xdr:colOff>
      <xdr:row>58</xdr:row>
      <xdr:rowOff>164226</xdr:rowOff>
    </xdr:to>
    <xdr:cxnSp macro="">
      <xdr:nvCxnSpPr>
        <xdr:cNvPr id="800" name="直線コネクタ 799"/>
        <xdr:cNvCxnSpPr/>
      </xdr:nvCxnSpPr>
      <xdr:spPr>
        <a:xfrm>
          <a:off x="16431260" y="9872715"/>
          <a:ext cx="78232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7162780" y="97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7001568" y="953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6388080" y="9727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6226868" y="95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107514</xdr:rowOff>
    </xdr:from>
    <xdr:to>
      <xdr:col>116</xdr:col>
      <xdr:colOff>114300</xdr:colOff>
      <xdr:row>59</xdr:row>
      <xdr:rowOff>37664</xdr:rowOff>
    </xdr:to>
    <xdr:sp macro="" textlink="">
      <xdr:nvSpPr>
        <xdr:cNvPr id="810" name="楕円 809"/>
        <xdr:cNvSpPr/>
      </xdr:nvSpPr>
      <xdr:spPr>
        <a:xfrm>
          <a:off x="19458940" y="9830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22441</xdr:rowOff>
    </xdr:from>
    <xdr:ext cx="469744" cy="259045"/>
    <xdr:sp macro="" textlink="">
      <xdr:nvSpPr>
        <xdr:cNvPr id="811" name="貸付金該当値テキスト"/>
        <xdr:cNvSpPr txBox="1"/>
      </xdr:nvSpPr>
      <xdr:spPr>
        <a:xfrm>
          <a:off x="19560540" y="974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95627</xdr:rowOff>
    </xdr:from>
    <xdr:to>
      <xdr:col>112</xdr:col>
      <xdr:colOff>38100</xdr:colOff>
      <xdr:row>59</xdr:row>
      <xdr:rowOff>25777</xdr:rowOff>
    </xdr:to>
    <xdr:sp macro="" textlink="">
      <xdr:nvSpPr>
        <xdr:cNvPr id="812" name="楕円 811"/>
        <xdr:cNvSpPr/>
      </xdr:nvSpPr>
      <xdr:spPr>
        <a:xfrm>
          <a:off x="18735040" y="98187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16904</xdr:rowOff>
    </xdr:from>
    <xdr:ext cx="469744" cy="259045"/>
    <xdr:sp macro="" textlink="">
      <xdr:nvSpPr>
        <xdr:cNvPr id="813" name="テキスト ボックス 812"/>
        <xdr:cNvSpPr txBox="1"/>
      </xdr:nvSpPr>
      <xdr:spPr>
        <a:xfrm>
          <a:off x="18573828" y="99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107090</xdr:rowOff>
    </xdr:from>
    <xdr:to>
      <xdr:col>107</xdr:col>
      <xdr:colOff>101600</xdr:colOff>
      <xdr:row>59</xdr:row>
      <xdr:rowOff>37240</xdr:rowOff>
    </xdr:to>
    <xdr:sp macro="" textlink="">
      <xdr:nvSpPr>
        <xdr:cNvPr id="814" name="楕円 813"/>
        <xdr:cNvSpPr/>
      </xdr:nvSpPr>
      <xdr:spPr>
        <a:xfrm>
          <a:off x="17937480" y="9830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28367</xdr:rowOff>
    </xdr:from>
    <xdr:ext cx="469744" cy="259045"/>
    <xdr:sp macro="" textlink="">
      <xdr:nvSpPr>
        <xdr:cNvPr id="815" name="テキスト ボックス 814"/>
        <xdr:cNvSpPr txBox="1"/>
      </xdr:nvSpPr>
      <xdr:spPr>
        <a:xfrm>
          <a:off x="17776268" y="991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113426</xdr:rowOff>
    </xdr:from>
    <xdr:to>
      <xdr:col>102</xdr:col>
      <xdr:colOff>165100</xdr:colOff>
      <xdr:row>59</xdr:row>
      <xdr:rowOff>43576</xdr:rowOff>
    </xdr:to>
    <xdr:sp macro="" textlink="">
      <xdr:nvSpPr>
        <xdr:cNvPr id="816" name="楕円 815"/>
        <xdr:cNvSpPr/>
      </xdr:nvSpPr>
      <xdr:spPr>
        <a:xfrm>
          <a:off x="17162780" y="9836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34703</xdr:rowOff>
    </xdr:from>
    <xdr:ext cx="469744" cy="259045"/>
    <xdr:sp macro="" textlink="">
      <xdr:nvSpPr>
        <xdr:cNvPr id="817" name="テキスト ボックス 816"/>
        <xdr:cNvSpPr txBox="1"/>
      </xdr:nvSpPr>
      <xdr:spPr>
        <a:xfrm>
          <a:off x="17001568" y="99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98795</xdr:rowOff>
    </xdr:from>
    <xdr:to>
      <xdr:col>98</xdr:col>
      <xdr:colOff>38100</xdr:colOff>
      <xdr:row>59</xdr:row>
      <xdr:rowOff>28945</xdr:rowOff>
    </xdr:to>
    <xdr:sp macro="" textlink="">
      <xdr:nvSpPr>
        <xdr:cNvPr id="818" name="楕円 817"/>
        <xdr:cNvSpPr/>
      </xdr:nvSpPr>
      <xdr:spPr>
        <a:xfrm>
          <a:off x="16388080" y="9821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20072</xdr:rowOff>
    </xdr:from>
    <xdr:ext cx="469744" cy="259045"/>
    <xdr:sp macro="" textlink="">
      <xdr:nvSpPr>
        <xdr:cNvPr id="819" name="テキスト ボックス 818"/>
        <xdr:cNvSpPr txBox="1"/>
      </xdr:nvSpPr>
      <xdr:spPr>
        <a:xfrm>
          <a:off x="16226868" y="991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563072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563072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563072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563072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55894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55894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19507835" y="11717849"/>
          <a:ext cx="1269" cy="152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19560540" y="132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19443700" y="13246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19560540" y="1149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19443700" y="11717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31964</xdr:rowOff>
    </xdr:from>
    <xdr:to>
      <xdr:col>116</xdr:col>
      <xdr:colOff>63500</xdr:colOff>
      <xdr:row>74</xdr:row>
      <xdr:rowOff>48097</xdr:rowOff>
    </xdr:to>
    <xdr:cxnSp macro="">
      <xdr:nvCxnSpPr>
        <xdr:cNvPr id="851" name="直線コネクタ 850"/>
        <xdr:cNvCxnSpPr/>
      </xdr:nvCxnSpPr>
      <xdr:spPr>
        <a:xfrm flipV="1">
          <a:off x="18778220" y="12437324"/>
          <a:ext cx="73152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19560540" y="126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19458940" y="1263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32372</xdr:rowOff>
    </xdr:from>
    <xdr:to>
      <xdr:col>111</xdr:col>
      <xdr:colOff>177800</xdr:colOff>
      <xdr:row>74</xdr:row>
      <xdr:rowOff>48097</xdr:rowOff>
    </xdr:to>
    <xdr:cxnSp macro="">
      <xdr:nvCxnSpPr>
        <xdr:cNvPr id="854" name="直線コネクタ 853"/>
        <xdr:cNvCxnSpPr/>
      </xdr:nvCxnSpPr>
      <xdr:spPr>
        <a:xfrm>
          <a:off x="17988280" y="12437732"/>
          <a:ext cx="78994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18735040" y="126177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18541511" y="127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164928</xdr:rowOff>
    </xdr:from>
    <xdr:to>
      <xdr:col>107</xdr:col>
      <xdr:colOff>50800</xdr:colOff>
      <xdr:row>74</xdr:row>
      <xdr:rowOff>32372</xdr:rowOff>
    </xdr:to>
    <xdr:cxnSp macro="">
      <xdr:nvCxnSpPr>
        <xdr:cNvPr id="857" name="直線コネクタ 856"/>
        <xdr:cNvCxnSpPr/>
      </xdr:nvCxnSpPr>
      <xdr:spPr>
        <a:xfrm>
          <a:off x="17213580" y="12402648"/>
          <a:ext cx="7747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17937480" y="126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17766811" y="126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164928</xdr:rowOff>
    </xdr:from>
    <xdr:to>
      <xdr:col>102</xdr:col>
      <xdr:colOff>114300</xdr:colOff>
      <xdr:row>74</xdr:row>
      <xdr:rowOff>36847</xdr:rowOff>
    </xdr:to>
    <xdr:cxnSp macro="">
      <xdr:nvCxnSpPr>
        <xdr:cNvPr id="860" name="直線コネクタ 859"/>
        <xdr:cNvCxnSpPr/>
      </xdr:nvCxnSpPr>
      <xdr:spPr>
        <a:xfrm flipV="1">
          <a:off x="16431260" y="12402648"/>
          <a:ext cx="78232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7162780" y="125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6969251" y="126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6388080" y="12608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6194551" y="12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152614</xdr:rowOff>
    </xdr:from>
    <xdr:to>
      <xdr:col>116</xdr:col>
      <xdr:colOff>114300</xdr:colOff>
      <xdr:row>74</xdr:row>
      <xdr:rowOff>82764</xdr:rowOff>
    </xdr:to>
    <xdr:sp macro="" textlink="">
      <xdr:nvSpPr>
        <xdr:cNvPr id="870" name="楕円 869"/>
        <xdr:cNvSpPr/>
      </xdr:nvSpPr>
      <xdr:spPr>
        <a:xfrm>
          <a:off x="19458940" y="12390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4041</xdr:rowOff>
    </xdr:from>
    <xdr:ext cx="534377" cy="259045"/>
    <xdr:sp macro="" textlink="">
      <xdr:nvSpPr>
        <xdr:cNvPr id="871" name="繰出金該当値テキスト"/>
        <xdr:cNvSpPr txBox="1"/>
      </xdr:nvSpPr>
      <xdr:spPr>
        <a:xfrm>
          <a:off x="19560540" y="122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168747</xdr:rowOff>
    </xdr:from>
    <xdr:to>
      <xdr:col>112</xdr:col>
      <xdr:colOff>38100</xdr:colOff>
      <xdr:row>74</xdr:row>
      <xdr:rowOff>98897</xdr:rowOff>
    </xdr:to>
    <xdr:sp macro="" textlink="">
      <xdr:nvSpPr>
        <xdr:cNvPr id="872" name="楕円 871"/>
        <xdr:cNvSpPr/>
      </xdr:nvSpPr>
      <xdr:spPr>
        <a:xfrm>
          <a:off x="18735040" y="124064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115424</xdr:rowOff>
    </xdr:from>
    <xdr:ext cx="534377" cy="259045"/>
    <xdr:sp macro="" textlink="">
      <xdr:nvSpPr>
        <xdr:cNvPr id="873" name="テキスト ボックス 872"/>
        <xdr:cNvSpPr txBox="1"/>
      </xdr:nvSpPr>
      <xdr:spPr>
        <a:xfrm>
          <a:off x="18541511" y="1218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153022</xdr:rowOff>
    </xdr:from>
    <xdr:to>
      <xdr:col>107</xdr:col>
      <xdr:colOff>101600</xdr:colOff>
      <xdr:row>74</xdr:row>
      <xdr:rowOff>83172</xdr:rowOff>
    </xdr:to>
    <xdr:sp macro="" textlink="">
      <xdr:nvSpPr>
        <xdr:cNvPr id="874" name="楕円 873"/>
        <xdr:cNvSpPr/>
      </xdr:nvSpPr>
      <xdr:spPr>
        <a:xfrm>
          <a:off x="17937480" y="12390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99699</xdr:rowOff>
    </xdr:from>
    <xdr:ext cx="534377" cy="259045"/>
    <xdr:sp macro="" textlink="">
      <xdr:nvSpPr>
        <xdr:cNvPr id="875" name="テキスト ボックス 874"/>
        <xdr:cNvSpPr txBox="1"/>
      </xdr:nvSpPr>
      <xdr:spPr>
        <a:xfrm>
          <a:off x="17766811" y="121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114128</xdr:rowOff>
    </xdr:from>
    <xdr:to>
      <xdr:col>102</xdr:col>
      <xdr:colOff>165100</xdr:colOff>
      <xdr:row>74</xdr:row>
      <xdr:rowOff>44278</xdr:rowOff>
    </xdr:to>
    <xdr:sp macro="" textlink="">
      <xdr:nvSpPr>
        <xdr:cNvPr id="876" name="楕円 875"/>
        <xdr:cNvSpPr/>
      </xdr:nvSpPr>
      <xdr:spPr>
        <a:xfrm>
          <a:off x="17162780" y="12351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60805</xdr:rowOff>
    </xdr:from>
    <xdr:ext cx="534377" cy="259045"/>
    <xdr:sp macro="" textlink="">
      <xdr:nvSpPr>
        <xdr:cNvPr id="877" name="テキスト ボックス 876"/>
        <xdr:cNvSpPr txBox="1"/>
      </xdr:nvSpPr>
      <xdr:spPr>
        <a:xfrm>
          <a:off x="16969251" y="121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157497</xdr:rowOff>
    </xdr:from>
    <xdr:to>
      <xdr:col>98</xdr:col>
      <xdr:colOff>38100</xdr:colOff>
      <xdr:row>74</xdr:row>
      <xdr:rowOff>87647</xdr:rowOff>
    </xdr:to>
    <xdr:sp macro="" textlink="">
      <xdr:nvSpPr>
        <xdr:cNvPr id="878" name="楕円 877"/>
        <xdr:cNvSpPr/>
      </xdr:nvSpPr>
      <xdr:spPr>
        <a:xfrm>
          <a:off x="16388080" y="123952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104174</xdr:rowOff>
    </xdr:from>
    <xdr:ext cx="534377" cy="259045"/>
    <xdr:sp macro="" textlink="">
      <xdr:nvSpPr>
        <xdr:cNvPr id="879" name="テキスト ボックス 878"/>
        <xdr:cNvSpPr txBox="1"/>
      </xdr:nvSpPr>
      <xdr:spPr>
        <a:xfrm>
          <a:off x="16194551" y="121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609344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58903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609344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5694841" y="16129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5694841" y="157594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609344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5694841" y="15386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609344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563072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563072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19507835" y="15180945"/>
          <a:ext cx="1269" cy="1459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19560540" y="16687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1944370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19560540" y="149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19443700" y="15180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18778220" y="166408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19560540" y="164371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19458940" y="16585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17988280" y="16640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18735040" y="1658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18628873" y="16364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7213580" y="16640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17937480" y="16586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17854173" y="1636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6431260" y="166408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7162780" y="16586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7079473" y="1636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6388080" y="16586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6281913" y="16365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1945894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19560540" y="16564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18735040" y="1659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1866119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1793748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1788649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716278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709655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6388080" y="1659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631423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類似団体の住民一人当たりのコストと比較して人件費、普通建設事業費</a:t>
          </a:r>
          <a:r>
            <a:rPr kumimoji="1" lang="ja-JP" altLang="en-US" sz="1100">
              <a:solidFill>
                <a:schemeClr val="dk1"/>
              </a:solidFill>
              <a:effectLst/>
              <a:latin typeface="+mn-lt"/>
              <a:ea typeface="+mn-ea"/>
              <a:cs typeface="+mn-cs"/>
            </a:rPr>
            <a:t>、災害復旧事業費、</a:t>
          </a:r>
          <a:r>
            <a:rPr kumimoji="1" lang="ja-JP" altLang="ja-JP" sz="1100">
              <a:solidFill>
                <a:schemeClr val="dk1"/>
              </a:solidFill>
              <a:effectLst/>
              <a:latin typeface="+mn-lt"/>
              <a:ea typeface="+mn-ea"/>
              <a:cs typeface="+mn-cs"/>
            </a:rPr>
            <a:t>繰出金が大きく上回っている。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普通建設事業費については、平成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年に５町が合併して誕生した市であり、類似した施設も多く、これらの公共施設等の約半数が既に完成後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　</a:t>
          </a:r>
          <a:endParaRPr lang="ja-JP" altLang="ja-JP" sz="1100">
            <a:effectLst/>
          </a:endParaRPr>
        </a:p>
        <a:p>
          <a:r>
            <a:rPr kumimoji="1" lang="ja-JP" altLang="ja-JP" sz="1100">
              <a:solidFill>
                <a:schemeClr val="dk1"/>
              </a:solidFill>
              <a:effectLst/>
              <a:latin typeface="+mn-lt"/>
              <a:ea typeface="+mn-ea"/>
              <a:cs typeface="+mn-cs"/>
            </a:rPr>
            <a:t>　災害復旧事業費については、平成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月豪雨災害の影響により大幅な増額となっている。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繰出金については、国の繰出基準に準じて特別会計及び企業会計へ繰出しを行っているが、新病院建設に係る元利償還が平成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年度から本格的に開始されており、公営企業に対する繰出金は今後も増加傾向でまた、繰出基準以外の経費についても繰出しているため、企業会計の経営改善を図る必要がある</a:t>
          </a:r>
          <a:r>
            <a:rPr kumimoji="1" lang="ja-JP" altLang="en-US" sz="1100">
              <a:solidFill>
                <a:schemeClr val="dk1"/>
              </a:solidFill>
              <a:effectLst/>
              <a:latin typeface="+mn-lt"/>
              <a:ea typeface="+mn-ea"/>
              <a:cs typeface="+mn-cs"/>
            </a:rPr>
            <a:t>。</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37,248
36,950
514.34
33,540,102
31,709,449
1,341,364
15,153,395
40,179,360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7196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7196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084955" y="4991163"/>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137660"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020820" y="6359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137660" y="47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020820" y="4991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114745</xdr:rowOff>
    </xdr:from>
    <xdr:to>
      <xdr:col>24</xdr:col>
      <xdr:colOff>63500</xdr:colOff>
      <xdr:row>35</xdr:row>
      <xdr:rowOff>166751</xdr:rowOff>
    </xdr:to>
    <xdr:cxnSp macro="">
      <xdr:nvCxnSpPr>
        <xdr:cNvPr id="61" name="直線コネクタ 60"/>
        <xdr:cNvCxnSpPr/>
      </xdr:nvCxnSpPr>
      <xdr:spPr>
        <a:xfrm flipV="1">
          <a:off x="3355340" y="5982145"/>
          <a:ext cx="73152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137660" y="5932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036060" y="595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161036</xdr:rowOff>
    </xdr:from>
    <xdr:to>
      <xdr:col>19</xdr:col>
      <xdr:colOff>177800</xdr:colOff>
      <xdr:row>35</xdr:row>
      <xdr:rowOff>166751</xdr:rowOff>
    </xdr:to>
    <xdr:cxnSp macro="">
      <xdr:nvCxnSpPr>
        <xdr:cNvPr id="64" name="直線コネクタ 63"/>
        <xdr:cNvCxnSpPr/>
      </xdr:nvCxnSpPr>
      <xdr:spPr>
        <a:xfrm>
          <a:off x="2565400" y="6028436"/>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312160" y="5948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15094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161036</xdr:rowOff>
    </xdr:from>
    <xdr:to>
      <xdr:col>15</xdr:col>
      <xdr:colOff>50800</xdr:colOff>
      <xdr:row>36</xdr:row>
      <xdr:rowOff>10541</xdr:rowOff>
    </xdr:to>
    <xdr:cxnSp macro="">
      <xdr:nvCxnSpPr>
        <xdr:cNvPr id="67" name="直線コネクタ 66"/>
        <xdr:cNvCxnSpPr/>
      </xdr:nvCxnSpPr>
      <xdr:spPr>
        <a:xfrm flipV="1">
          <a:off x="1790700" y="6028436"/>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514600" y="5954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35338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158369</xdr:rowOff>
    </xdr:from>
    <xdr:to>
      <xdr:col>10</xdr:col>
      <xdr:colOff>114300</xdr:colOff>
      <xdr:row>36</xdr:row>
      <xdr:rowOff>10541</xdr:rowOff>
    </xdr:to>
    <xdr:cxnSp macro="">
      <xdr:nvCxnSpPr>
        <xdr:cNvPr id="70" name="直線コネクタ 69"/>
        <xdr:cNvCxnSpPr/>
      </xdr:nvCxnSpPr>
      <xdr:spPr>
        <a:xfrm>
          <a:off x="1008380" y="6025769"/>
          <a:ext cx="78232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739900" y="5959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578688" y="573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965200" y="5874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03988"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63945</xdr:rowOff>
    </xdr:from>
    <xdr:to>
      <xdr:col>24</xdr:col>
      <xdr:colOff>114300</xdr:colOff>
      <xdr:row>35</xdr:row>
      <xdr:rowOff>165545</xdr:rowOff>
    </xdr:to>
    <xdr:sp macro="" textlink="">
      <xdr:nvSpPr>
        <xdr:cNvPr id="80" name="楕円 79"/>
        <xdr:cNvSpPr/>
      </xdr:nvSpPr>
      <xdr:spPr>
        <a:xfrm>
          <a:off x="4036060" y="59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86822</xdr:rowOff>
    </xdr:from>
    <xdr:ext cx="469744" cy="259045"/>
    <xdr:sp macro="" textlink="">
      <xdr:nvSpPr>
        <xdr:cNvPr id="81" name="議会費該当値テキスト"/>
        <xdr:cNvSpPr txBox="1"/>
      </xdr:nvSpPr>
      <xdr:spPr>
        <a:xfrm>
          <a:off x="4137660" y="578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115951</xdr:rowOff>
    </xdr:from>
    <xdr:to>
      <xdr:col>20</xdr:col>
      <xdr:colOff>38100</xdr:colOff>
      <xdr:row>36</xdr:row>
      <xdr:rowOff>46101</xdr:rowOff>
    </xdr:to>
    <xdr:sp macro="" textlink="">
      <xdr:nvSpPr>
        <xdr:cNvPr id="82" name="楕円 81"/>
        <xdr:cNvSpPr/>
      </xdr:nvSpPr>
      <xdr:spPr>
        <a:xfrm>
          <a:off x="3312160" y="5983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37228</xdr:rowOff>
    </xdr:from>
    <xdr:ext cx="469744" cy="259045"/>
    <xdr:sp macro="" textlink="">
      <xdr:nvSpPr>
        <xdr:cNvPr id="83" name="テキスト ボックス 82"/>
        <xdr:cNvSpPr txBox="1"/>
      </xdr:nvSpPr>
      <xdr:spPr>
        <a:xfrm>
          <a:off x="315094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110236</xdr:rowOff>
    </xdr:from>
    <xdr:to>
      <xdr:col>15</xdr:col>
      <xdr:colOff>101600</xdr:colOff>
      <xdr:row>36</xdr:row>
      <xdr:rowOff>40386</xdr:rowOff>
    </xdr:to>
    <xdr:sp macro="" textlink="">
      <xdr:nvSpPr>
        <xdr:cNvPr id="84" name="楕円 83"/>
        <xdr:cNvSpPr/>
      </xdr:nvSpPr>
      <xdr:spPr>
        <a:xfrm>
          <a:off x="2514600" y="5977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31513</xdr:rowOff>
    </xdr:from>
    <xdr:ext cx="469744" cy="259045"/>
    <xdr:sp macro="" textlink="">
      <xdr:nvSpPr>
        <xdr:cNvPr id="85" name="テキスト ボックス 84"/>
        <xdr:cNvSpPr txBox="1"/>
      </xdr:nvSpPr>
      <xdr:spPr>
        <a:xfrm>
          <a:off x="2353388"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131191</xdr:rowOff>
    </xdr:from>
    <xdr:to>
      <xdr:col>10</xdr:col>
      <xdr:colOff>165100</xdr:colOff>
      <xdr:row>36</xdr:row>
      <xdr:rowOff>61341</xdr:rowOff>
    </xdr:to>
    <xdr:sp macro="" textlink="">
      <xdr:nvSpPr>
        <xdr:cNvPr id="86" name="楕円 85"/>
        <xdr:cNvSpPr/>
      </xdr:nvSpPr>
      <xdr:spPr>
        <a:xfrm>
          <a:off x="1739900" y="5998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52468</xdr:rowOff>
    </xdr:from>
    <xdr:ext cx="469744" cy="259045"/>
    <xdr:sp macro="" textlink="">
      <xdr:nvSpPr>
        <xdr:cNvPr id="87" name="テキスト ボックス 86"/>
        <xdr:cNvSpPr txBox="1"/>
      </xdr:nvSpPr>
      <xdr:spPr>
        <a:xfrm>
          <a:off x="1578688" y="60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107569</xdr:rowOff>
    </xdr:from>
    <xdr:to>
      <xdr:col>6</xdr:col>
      <xdr:colOff>38100</xdr:colOff>
      <xdr:row>36</xdr:row>
      <xdr:rowOff>37719</xdr:rowOff>
    </xdr:to>
    <xdr:sp macro="" textlink="">
      <xdr:nvSpPr>
        <xdr:cNvPr id="88" name="楕円 87"/>
        <xdr:cNvSpPr/>
      </xdr:nvSpPr>
      <xdr:spPr>
        <a:xfrm>
          <a:off x="965200" y="597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28846</xdr:rowOff>
    </xdr:from>
    <xdr:ext cx="469744" cy="259045"/>
    <xdr:sp macro="" textlink="">
      <xdr:nvSpPr>
        <xdr:cNvPr id="89" name="テキスト ボックス 88"/>
        <xdr:cNvSpPr txBox="1"/>
      </xdr:nvSpPr>
      <xdr:spPr>
        <a:xfrm>
          <a:off x="803988" y="606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084955" y="8532213"/>
          <a:ext cx="1270" cy="134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137660" y="98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020820" y="9874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137660" y="831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020820" y="8532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45869</xdr:rowOff>
    </xdr:from>
    <xdr:to>
      <xdr:col>24</xdr:col>
      <xdr:colOff>63500</xdr:colOff>
      <xdr:row>57</xdr:row>
      <xdr:rowOff>24743</xdr:rowOff>
    </xdr:to>
    <xdr:cxnSp macro="">
      <xdr:nvCxnSpPr>
        <xdr:cNvPr id="120" name="直線コネクタ 119"/>
        <xdr:cNvCxnSpPr/>
      </xdr:nvCxnSpPr>
      <xdr:spPr>
        <a:xfrm>
          <a:off x="3355340" y="9433709"/>
          <a:ext cx="731520" cy="1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137660" y="95930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036060" y="961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45869</xdr:rowOff>
    </xdr:from>
    <xdr:to>
      <xdr:col>19</xdr:col>
      <xdr:colOff>177800</xdr:colOff>
      <xdr:row>57</xdr:row>
      <xdr:rowOff>144850</xdr:rowOff>
    </xdr:to>
    <xdr:cxnSp macro="">
      <xdr:nvCxnSpPr>
        <xdr:cNvPr id="123" name="直線コネクタ 122"/>
        <xdr:cNvCxnSpPr/>
      </xdr:nvCxnSpPr>
      <xdr:spPr>
        <a:xfrm flipV="1">
          <a:off x="2565400" y="9433709"/>
          <a:ext cx="789940" cy="2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312160" y="9654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118631" y="97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118313</xdr:rowOff>
    </xdr:from>
    <xdr:to>
      <xdr:col>15</xdr:col>
      <xdr:colOff>50800</xdr:colOff>
      <xdr:row>57</xdr:row>
      <xdr:rowOff>144850</xdr:rowOff>
    </xdr:to>
    <xdr:cxnSp macro="">
      <xdr:nvCxnSpPr>
        <xdr:cNvPr id="126" name="直線コネクタ 125"/>
        <xdr:cNvCxnSpPr/>
      </xdr:nvCxnSpPr>
      <xdr:spPr>
        <a:xfrm>
          <a:off x="1790700" y="9673793"/>
          <a:ext cx="7747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514600" y="9657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343931" y="97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114417</xdr:rowOff>
    </xdr:from>
    <xdr:to>
      <xdr:col>10</xdr:col>
      <xdr:colOff>114300</xdr:colOff>
      <xdr:row>57</xdr:row>
      <xdr:rowOff>118313</xdr:rowOff>
    </xdr:to>
    <xdr:cxnSp macro="">
      <xdr:nvCxnSpPr>
        <xdr:cNvPr id="129" name="直線コネクタ 128"/>
        <xdr:cNvCxnSpPr/>
      </xdr:nvCxnSpPr>
      <xdr:spPr>
        <a:xfrm>
          <a:off x="1008380" y="9669897"/>
          <a:ext cx="78232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739900" y="9667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546371" y="975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965200" y="9676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771671" y="97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145393</xdr:rowOff>
    </xdr:from>
    <xdr:to>
      <xdr:col>24</xdr:col>
      <xdr:colOff>114300</xdr:colOff>
      <xdr:row>57</xdr:row>
      <xdr:rowOff>75543</xdr:rowOff>
    </xdr:to>
    <xdr:sp macro="" textlink="">
      <xdr:nvSpPr>
        <xdr:cNvPr id="139" name="楕円 138"/>
        <xdr:cNvSpPr/>
      </xdr:nvSpPr>
      <xdr:spPr>
        <a:xfrm>
          <a:off x="4036060" y="9533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168270</xdr:rowOff>
    </xdr:from>
    <xdr:ext cx="599010" cy="259045"/>
    <xdr:sp macro="" textlink="">
      <xdr:nvSpPr>
        <xdr:cNvPr id="140" name="総務費該当値テキスト"/>
        <xdr:cNvSpPr txBox="1"/>
      </xdr:nvSpPr>
      <xdr:spPr>
        <a:xfrm>
          <a:off x="4137660" y="938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166519</xdr:rowOff>
    </xdr:from>
    <xdr:to>
      <xdr:col>20</xdr:col>
      <xdr:colOff>38100</xdr:colOff>
      <xdr:row>56</xdr:row>
      <xdr:rowOff>96669</xdr:rowOff>
    </xdr:to>
    <xdr:sp macro="" textlink="">
      <xdr:nvSpPr>
        <xdr:cNvPr id="141" name="楕円 140"/>
        <xdr:cNvSpPr/>
      </xdr:nvSpPr>
      <xdr:spPr>
        <a:xfrm>
          <a:off x="3312160" y="93867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113196</xdr:rowOff>
    </xdr:from>
    <xdr:ext cx="599010" cy="259045"/>
    <xdr:sp macro="" textlink="">
      <xdr:nvSpPr>
        <xdr:cNvPr id="142" name="テキスト ボックス 141"/>
        <xdr:cNvSpPr txBox="1"/>
      </xdr:nvSpPr>
      <xdr:spPr>
        <a:xfrm>
          <a:off x="3086315" y="916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94050</xdr:rowOff>
    </xdr:from>
    <xdr:to>
      <xdr:col>15</xdr:col>
      <xdr:colOff>101600</xdr:colOff>
      <xdr:row>58</xdr:row>
      <xdr:rowOff>24200</xdr:rowOff>
    </xdr:to>
    <xdr:sp macro="" textlink="">
      <xdr:nvSpPr>
        <xdr:cNvPr id="143" name="楕円 142"/>
        <xdr:cNvSpPr/>
      </xdr:nvSpPr>
      <xdr:spPr>
        <a:xfrm>
          <a:off x="2514600" y="9649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40727</xdr:rowOff>
    </xdr:from>
    <xdr:ext cx="534377" cy="259045"/>
    <xdr:sp macro="" textlink="">
      <xdr:nvSpPr>
        <xdr:cNvPr id="144" name="テキスト ボックス 143"/>
        <xdr:cNvSpPr txBox="1"/>
      </xdr:nvSpPr>
      <xdr:spPr>
        <a:xfrm>
          <a:off x="2343931" y="94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67513</xdr:rowOff>
    </xdr:from>
    <xdr:to>
      <xdr:col>10</xdr:col>
      <xdr:colOff>165100</xdr:colOff>
      <xdr:row>57</xdr:row>
      <xdr:rowOff>169113</xdr:rowOff>
    </xdr:to>
    <xdr:sp macro="" textlink="">
      <xdr:nvSpPr>
        <xdr:cNvPr id="145" name="楕円 144"/>
        <xdr:cNvSpPr/>
      </xdr:nvSpPr>
      <xdr:spPr>
        <a:xfrm>
          <a:off x="1739900" y="96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14190</xdr:rowOff>
    </xdr:from>
    <xdr:ext cx="534377" cy="259045"/>
    <xdr:sp macro="" textlink="">
      <xdr:nvSpPr>
        <xdr:cNvPr id="146" name="テキスト ボックス 145"/>
        <xdr:cNvSpPr txBox="1"/>
      </xdr:nvSpPr>
      <xdr:spPr>
        <a:xfrm>
          <a:off x="1546371" y="94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63617</xdr:rowOff>
    </xdr:from>
    <xdr:to>
      <xdr:col>6</xdr:col>
      <xdr:colOff>38100</xdr:colOff>
      <xdr:row>57</xdr:row>
      <xdr:rowOff>165217</xdr:rowOff>
    </xdr:to>
    <xdr:sp macro="" textlink="">
      <xdr:nvSpPr>
        <xdr:cNvPr id="147" name="楕円 146"/>
        <xdr:cNvSpPr/>
      </xdr:nvSpPr>
      <xdr:spPr>
        <a:xfrm>
          <a:off x="965200" y="96190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10294</xdr:rowOff>
    </xdr:from>
    <xdr:ext cx="599010" cy="259045"/>
    <xdr:sp macro="" textlink="">
      <xdr:nvSpPr>
        <xdr:cNvPr id="148" name="テキスト ボックス 147"/>
        <xdr:cNvSpPr txBox="1"/>
      </xdr:nvSpPr>
      <xdr:spPr>
        <a:xfrm>
          <a:off x="739355" y="939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084955" y="11688671"/>
          <a:ext cx="1270" cy="146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137660" y="1315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020820" y="13149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137660" y="1146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020820" y="11688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144676</xdr:rowOff>
    </xdr:from>
    <xdr:to>
      <xdr:col>24</xdr:col>
      <xdr:colOff>63500</xdr:colOff>
      <xdr:row>74</xdr:row>
      <xdr:rowOff>149179</xdr:rowOff>
    </xdr:to>
    <xdr:cxnSp macro="">
      <xdr:nvCxnSpPr>
        <xdr:cNvPr id="178" name="直線コネクタ 177"/>
        <xdr:cNvCxnSpPr/>
      </xdr:nvCxnSpPr>
      <xdr:spPr>
        <a:xfrm>
          <a:off x="3355340" y="12550036"/>
          <a:ext cx="73152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137660" y="12579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036060" y="126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137764</xdr:rowOff>
    </xdr:from>
    <xdr:to>
      <xdr:col>19</xdr:col>
      <xdr:colOff>177800</xdr:colOff>
      <xdr:row>74</xdr:row>
      <xdr:rowOff>144676</xdr:rowOff>
    </xdr:to>
    <xdr:cxnSp macro="">
      <xdr:nvCxnSpPr>
        <xdr:cNvPr id="181" name="直線コネクタ 180"/>
        <xdr:cNvCxnSpPr/>
      </xdr:nvCxnSpPr>
      <xdr:spPr>
        <a:xfrm>
          <a:off x="2565400" y="12543124"/>
          <a:ext cx="78994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312160" y="12639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086315" y="1273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137764</xdr:rowOff>
    </xdr:from>
    <xdr:to>
      <xdr:col>15</xdr:col>
      <xdr:colOff>50800</xdr:colOff>
      <xdr:row>75</xdr:row>
      <xdr:rowOff>110363</xdr:rowOff>
    </xdr:to>
    <xdr:cxnSp macro="">
      <xdr:nvCxnSpPr>
        <xdr:cNvPr id="184" name="直線コネクタ 183"/>
        <xdr:cNvCxnSpPr/>
      </xdr:nvCxnSpPr>
      <xdr:spPr>
        <a:xfrm flipV="1">
          <a:off x="1790700" y="12543124"/>
          <a:ext cx="774700" cy="14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514600" y="12655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311615" y="1274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110363</xdr:rowOff>
    </xdr:from>
    <xdr:to>
      <xdr:col>10</xdr:col>
      <xdr:colOff>114300</xdr:colOff>
      <xdr:row>76</xdr:row>
      <xdr:rowOff>47903</xdr:rowOff>
    </xdr:to>
    <xdr:cxnSp macro="">
      <xdr:nvCxnSpPr>
        <xdr:cNvPr id="187" name="直線コネクタ 186"/>
        <xdr:cNvCxnSpPr/>
      </xdr:nvCxnSpPr>
      <xdr:spPr>
        <a:xfrm flipV="1">
          <a:off x="1008380" y="12683363"/>
          <a:ext cx="782320" cy="10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739900" y="1266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514055" y="1275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965200" y="12730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739355" y="1250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98379</xdr:rowOff>
    </xdr:from>
    <xdr:to>
      <xdr:col>24</xdr:col>
      <xdr:colOff>114300</xdr:colOff>
      <xdr:row>75</xdr:row>
      <xdr:rowOff>28529</xdr:rowOff>
    </xdr:to>
    <xdr:sp macro="" textlink="">
      <xdr:nvSpPr>
        <xdr:cNvPr id="197" name="楕円 196"/>
        <xdr:cNvSpPr/>
      </xdr:nvSpPr>
      <xdr:spPr>
        <a:xfrm>
          <a:off x="4036060" y="12503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121256</xdr:rowOff>
    </xdr:from>
    <xdr:ext cx="599010" cy="259045"/>
    <xdr:sp macro="" textlink="">
      <xdr:nvSpPr>
        <xdr:cNvPr id="198" name="民生費該当値テキスト"/>
        <xdr:cNvSpPr txBox="1"/>
      </xdr:nvSpPr>
      <xdr:spPr>
        <a:xfrm>
          <a:off x="4137660" y="1235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93876</xdr:rowOff>
    </xdr:from>
    <xdr:to>
      <xdr:col>20</xdr:col>
      <xdr:colOff>38100</xdr:colOff>
      <xdr:row>75</xdr:row>
      <xdr:rowOff>24026</xdr:rowOff>
    </xdr:to>
    <xdr:sp macro="" textlink="">
      <xdr:nvSpPr>
        <xdr:cNvPr id="199" name="楕円 198"/>
        <xdr:cNvSpPr/>
      </xdr:nvSpPr>
      <xdr:spPr>
        <a:xfrm>
          <a:off x="3312160" y="12499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40553</xdr:rowOff>
    </xdr:from>
    <xdr:ext cx="599010" cy="259045"/>
    <xdr:sp macro="" textlink="">
      <xdr:nvSpPr>
        <xdr:cNvPr id="200" name="テキスト ボックス 199"/>
        <xdr:cNvSpPr txBox="1"/>
      </xdr:nvSpPr>
      <xdr:spPr>
        <a:xfrm>
          <a:off x="3086315" y="122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86964</xdr:rowOff>
    </xdr:from>
    <xdr:to>
      <xdr:col>15</xdr:col>
      <xdr:colOff>101600</xdr:colOff>
      <xdr:row>75</xdr:row>
      <xdr:rowOff>17114</xdr:rowOff>
    </xdr:to>
    <xdr:sp macro="" textlink="">
      <xdr:nvSpPr>
        <xdr:cNvPr id="201" name="楕円 200"/>
        <xdr:cNvSpPr/>
      </xdr:nvSpPr>
      <xdr:spPr>
        <a:xfrm>
          <a:off x="2514600" y="12492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33641</xdr:rowOff>
    </xdr:from>
    <xdr:ext cx="599010" cy="259045"/>
    <xdr:sp macro="" textlink="">
      <xdr:nvSpPr>
        <xdr:cNvPr id="202" name="テキスト ボックス 201"/>
        <xdr:cNvSpPr txBox="1"/>
      </xdr:nvSpPr>
      <xdr:spPr>
        <a:xfrm>
          <a:off x="2311615" y="122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59563</xdr:rowOff>
    </xdr:from>
    <xdr:to>
      <xdr:col>10</xdr:col>
      <xdr:colOff>165100</xdr:colOff>
      <xdr:row>75</xdr:row>
      <xdr:rowOff>161162</xdr:rowOff>
    </xdr:to>
    <xdr:sp macro="" textlink="">
      <xdr:nvSpPr>
        <xdr:cNvPr id="203" name="楕円 202"/>
        <xdr:cNvSpPr/>
      </xdr:nvSpPr>
      <xdr:spPr>
        <a:xfrm>
          <a:off x="1739900" y="126325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6240</xdr:rowOff>
    </xdr:from>
    <xdr:ext cx="599010" cy="259045"/>
    <xdr:sp macro="" textlink="">
      <xdr:nvSpPr>
        <xdr:cNvPr id="204" name="テキスト ボックス 203"/>
        <xdr:cNvSpPr txBox="1"/>
      </xdr:nvSpPr>
      <xdr:spPr>
        <a:xfrm>
          <a:off x="1514055" y="1241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168553</xdr:rowOff>
    </xdr:from>
    <xdr:to>
      <xdr:col>6</xdr:col>
      <xdr:colOff>38100</xdr:colOff>
      <xdr:row>76</xdr:row>
      <xdr:rowOff>98703</xdr:rowOff>
    </xdr:to>
    <xdr:sp macro="" textlink="">
      <xdr:nvSpPr>
        <xdr:cNvPr id="205" name="楕円 204"/>
        <xdr:cNvSpPr/>
      </xdr:nvSpPr>
      <xdr:spPr>
        <a:xfrm>
          <a:off x="965200" y="12741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89830</xdr:rowOff>
    </xdr:from>
    <xdr:ext cx="599010" cy="259045"/>
    <xdr:sp macro="" textlink="">
      <xdr:nvSpPr>
        <xdr:cNvPr id="206" name="テキスト ボックス 205"/>
        <xdr:cNvSpPr txBox="1"/>
      </xdr:nvSpPr>
      <xdr:spPr>
        <a:xfrm>
          <a:off x="739355" y="128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670560" y="16736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467494" y="165976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670560" y="16454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07841" y="16315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670560" y="16175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07841" y="16037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670560" y="15615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477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670560" y="15337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670560" y="150596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49212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084955" y="15230157"/>
          <a:ext cx="1270" cy="129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137660" y="165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020820" y="16528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137660" y="1500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020820" y="15230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148482</xdr:rowOff>
    </xdr:from>
    <xdr:to>
      <xdr:col>24</xdr:col>
      <xdr:colOff>63500</xdr:colOff>
      <xdr:row>96</xdr:row>
      <xdr:rowOff>1406</xdr:rowOff>
    </xdr:to>
    <xdr:cxnSp macro="">
      <xdr:nvCxnSpPr>
        <xdr:cNvPr id="239" name="直線コネクタ 238"/>
        <xdr:cNvCxnSpPr/>
      </xdr:nvCxnSpPr>
      <xdr:spPr>
        <a:xfrm>
          <a:off x="3355340" y="16074282"/>
          <a:ext cx="731520" cy="2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137660" y="16145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036060" y="16166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148482</xdr:rowOff>
    </xdr:from>
    <xdr:to>
      <xdr:col>19</xdr:col>
      <xdr:colOff>177800</xdr:colOff>
      <xdr:row>96</xdr:row>
      <xdr:rowOff>162037</xdr:rowOff>
    </xdr:to>
    <xdr:cxnSp macro="">
      <xdr:nvCxnSpPr>
        <xdr:cNvPr id="242" name="直線コネクタ 241"/>
        <xdr:cNvCxnSpPr/>
      </xdr:nvCxnSpPr>
      <xdr:spPr>
        <a:xfrm flipV="1">
          <a:off x="2565400" y="16074282"/>
          <a:ext cx="789940" cy="18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312160" y="161894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118631" y="162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164646</xdr:rowOff>
    </xdr:from>
    <xdr:to>
      <xdr:col>15</xdr:col>
      <xdr:colOff>50800</xdr:colOff>
      <xdr:row>96</xdr:row>
      <xdr:rowOff>162037</xdr:rowOff>
    </xdr:to>
    <xdr:cxnSp macro="">
      <xdr:nvCxnSpPr>
        <xdr:cNvPr id="245" name="直線コネクタ 244"/>
        <xdr:cNvCxnSpPr/>
      </xdr:nvCxnSpPr>
      <xdr:spPr>
        <a:xfrm>
          <a:off x="1790700" y="15755166"/>
          <a:ext cx="774700" cy="50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514600" y="16188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343931" y="159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164646</xdr:rowOff>
    </xdr:from>
    <xdr:to>
      <xdr:col>10</xdr:col>
      <xdr:colOff>114300</xdr:colOff>
      <xdr:row>96</xdr:row>
      <xdr:rowOff>169304</xdr:rowOff>
    </xdr:to>
    <xdr:cxnSp macro="">
      <xdr:nvCxnSpPr>
        <xdr:cNvPr id="248" name="直線コネクタ 247"/>
        <xdr:cNvCxnSpPr/>
      </xdr:nvCxnSpPr>
      <xdr:spPr>
        <a:xfrm flipV="1">
          <a:off x="1008380" y="15755166"/>
          <a:ext cx="782320" cy="50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739900" y="16186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546371" y="162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965200" y="1620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771671" y="159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122056</xdr:rowOff>
    </xdr:from>
    <xdr:to>
      <xdr:col>24</xdr:col>
      <xdr:colOff>114300</xdr:colOff>
      <xdr:row>96</xdr:row>
      <xdr:rowOff>52206</xdr:rowOff>
    </xdr:to>
    <xdr:sp macro="" textlink="">
      <xdr:nvSpPr>
        <xdr:cNvPr id="258" name="楕円 257"/>
        <xdr:cNvSpPr/>
      </xdr:nvSpPr>
      <xdr:spPr>
        <a:xfrm>
          <a:off x="4036060" y="16047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144933</xdr:rowOff>
    </xdr:from>
    <xdr:ext cx="534377" cy="259045"/>
    <xdr:sp macro="" textlink="">
      <xdr:nvSpPr>
        <xdr:cNvPr id="259" name="衛生費該当値テキスト"/>
        <xdr:cNvSpPr txBox="1"/>
      </xdr:nvSpPr>
      <xdr:spPr>
        <a:xfrm>
          <a:off x="4137660" y="1590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97682</xdr:rowOff>
    </xdr:from>
    <xdr:to>
      <xdr:col>20</xdr:col>
      <xdr:colOff>38100</xdr:colOff>
      <xdr:row>96</xdr:row>
      <xdr:rowOff>27832</xdr:rowOff>
    </xdr:to>
    <xdr:sp macro="" textlink="">
      <xdr:nvSpPr>
        <xdr:cNvPr id="260" name="楕円 259"/>
        <xdr:cNvSpPr/>
      </xdr:nvSpPr>
      <xdr:spPr>
        <a:xfrm>
          <a:off x="3312160" y="160234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44359</xdr:rowOff>
    </xdr:from>
    <xdr:ext cx="534377" cy="259045"/>
    <xdr:sp macro="" textlink="">
      <xdr:nvSpPr>
        <xdr:cNvPr id="261" name="テキスト ボックス 260"/>
        <xdr:cNvSpPr txBox="1"/>
      </xdr:nvSpPr>
      <xdr:spPr>
        <a:xfrm>
          <a:off x="3118631" y="15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111237</xdr:rowOff>
    </xdr:from>
    <xdr:to>
      <xdr:col>15</xdr:col>
      <xdr:colOff>101600</xdr:colOff>
      <xdr:row>97</xdr:row>
      <xdr:rowOff>41387</xdr:rowOff>
    </xdr:to>
    <xdr:sp macro="" textlink="">
      <xdr:nvSpPr>
        <xdr:cNvPr id="262" name="楕円 261"/>
        <xdr:cNvSpPr/>
      </xdr:nvSpPr>
      <xdr:spPr>
        <a:xfrm>
          <a:off x="2514600" y="16204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32514</xdr:rowOff>
    </xdr:from>
    <xdr:ext cx="534377" cy="259045"/>
    <xdr:sp macro="" textlink="">
      <xdr:nvSpPr>
        <xdr:cNvPr id="263" name="テキスト ボックス 262"/>
        <xdr:cNvSpPr txBox="1"/>
      </xdr:nvSpPr>
      <xdr:spPr>
        <a:xfrm>
          <a:off x="2343931" y="162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113846</xdr:rowOff>
    </xdr:from>
    <xdr:to>
      <xdr:col>10</xdr:col>
      <xdr:colOff>165100</xdr:colOff>
      <xdr:row>94</xdr:row>
      <xdr:rowOff>43996</xdr:rowOff>
    </xdr:to>
    <xdr:sp macro="" textlink="">
      <xdr:nvSpPr>
        <xdr:cNvPr id="264" name="楕円 263"/>
        <xdr:cNvSpPr/>
      </xdr:nvSpPr>
      <xdr:spPr>
        <a:xfrm>
          <a:off x="1739900" y="15704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60523</xdr:rowOff>
    </xdr:from>
    <xdr:ext cx="599010" cy="259045"/>
    <xdr:sp macro="" textlink="">
      <xdr:nvSpPr>
        <xdr:cNvPr id="265" name="テキスト ボックス 264"/>
        <xdr:cNvSpPr txBox="1"/>
      </xdr:nvSpPr>
      <xdr:spPr>
        <a:xfrm>
          <a:off x="1514055" y="1548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118504</xdr:rowOff>
    </xdr:from>
    <xdr:to>
      <xdr:col>6</xdr:col>
      <xdr:colOff>38100</xdr:colOff>
      <xdr:row>97</xdr:row>
      <xdr:rowOff>48654</xdr:rowOff>
    </xdr:to>
    <xdr:sp macro="" textlink="">
      <xdr:nvSpPr>
        <xdr:cNvPr id="266" name="楕円 265"/>
        <xdr:cNvSpPr/>
      </xdr:nvSpPr>
      <xdr:spPr>
        <a:xfrm>
          <a:off x="965200" y="16211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39781</xdr:rowOff>
    </xdr:from>
    <xdr:ext cx="534377" cy="259045"/>
    <xdr:sp macro="" textlink="">
      <xdr:nvSpPr>
        <xdr:cNvPr id="267" name="テキスト ボックス 266"/>
        <xdr:cNvSpPr txBox="1"/>
      </xdr:nvSpPr>
      <xdr:spPr>
        <a:xfrm>
          <a:off x="771671" y="163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540530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540530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540530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540530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540530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9218295" y="5063744"/>
          <a:ext cx="1270" cy="1573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927100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915416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9271000" y="484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9154160" y="5063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89408</xdr:rowOff>
    </xdr:from>
    <xdr:to>
      <xdr:col>55</xdr:col>
      <xdr:colOff>0</xdr:colOff>
      <xdr:row>38</xdr:row>
      <xdr:rowOff>91694</xdr:rowOff>
    </xdr:to>
    <xdr:cxnSp macro="">
      <xdr:nvCxnSpPr>
        <xdr:cNvPr id="298" name="直線コネクタ 297"/>
        <xdr:cNvCxnSpPr/>
      </xdr:nvCxnSpPr>
      <xdr:spPr>
        <a:xfrm>
          <a:off x="8496300" y="645972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9271000" y="6208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9192260" y="6357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87775</xdr:rowOff>
    </xdr:from>
    <xdr:to>
      <xdr:col>50</xdr:col>
      <xdr:colOff>114300</xdr:colOff>
      <xdr:row>38</xdr:row>
      <xdr:rowOff>89408</xdr:rowOff>
    </xdr:to>
    <xdr:cxnSp macro="">
      <xdr:nvCxnSpPr>
        <xdr:cNvPr id="301" name="直線コネクタ 300"/>
        <xdr:cNvCxnSpPr/>
      </xdr:nvCxnSpPr>
      <xdr:spPr>
        <a:xfrm>
          <a:off x="7713980" y="6458095"/>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8445500" y="6359180"/>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8329877" y="613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87775</xdr:rowOff>
    </xdr:from>
    <xdr:to>
      <xdr:col>45</xdr:col>
      <xdr:colOff>177800</xdr:colOff>
      <xdr:row>38</xdr:row>
      <xdr:rowOff>135128</xdr:rowOff>
    </xdr:to>
    <xdr:cxnSp macro="">
      <xdr:nvCxnSpPr>
        <xdr:cNvPr id="304" name="直線コネクタ 303"/>
        <xdr:cNvCxnSpPr/>
      </xdr:nvCxnSpPr>
      <xdr:spPr>
        <a:xfrm flipV="1">
          <a:off x="6924040" y="6458095"/>
          <a:ext cx="78994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7670800" y="63451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7547557" y="612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139047</xdr:rowOff>
    </xdr:from>
    <xdr:to>
      <xdr:col>41</xdr:col>
      <xdr:colOff>50800</xdr:colOff>
      <xdr:row>38</xdr:row>
      <xdr:rowOff>135128</xdr:rowOff>
    </xdr:to>
    <xdr:cxnSp macro="">
      <xdr:nvCxnSpPr>
        <xdr:cNvPr id="307" name="直線コネクタ 306"/>
        <xdr:cNvCxnSpPr/>
      </xdr:nvCxnSpPr>
      <xdr:spPr>
        <a:xfrm>
          <a:off x="6149340" y="6341727"/>
          <a:ext cx="774700" cy="1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6873240" y="6344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6757617" y="612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098540" y="6309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5982917" y="639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40894</xdr:rowOff>
    </xdr:from>
    <xdr:to>
      <xdr:col>55</xdr:col>
      <xdr:colOff>50800</xdr:colOff>
      <xdr:row>38</xdr:row>
      <xdr:rowOff>142494</xdr:rowOff>
    </xdr:to>
    <xdr:sp macro="" textlink="">
      <xdr:nvSpPr>
        <xdr:cNvPr id="317" name="楕円 316"/>
        <xdr:cNvSpPr/>
      </xdr:nvSpPr>
      <xdr:spPr>
        <a:xfrm>
          <a:off x="9192260" y="6411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19321</xdr:rowOff>
    </xdr:from>
    <xdr:ext cx="378565" cy="259045"/>
    <xdr:sp macro="" textlink="">
      <xdr:nvSpPr>
        <xdr:cNvPr id="318" name="労働費該当値テキスト"/>
        <xdr:cNvSpPr txBox="1"/>
      </xdr:nvSpPr>
      <xdr:spPr>
        <a:xfrm>
          <a:off x="9271000" y="638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38608</xdr:rowOff>
    </xdr:from>
    <xdr:to>
      <xdr:col>50</xdr:col>
      <xdr:colOff>165100</xdr:colOff>
      <xdr:row>38</xdr:row>
      <xdr:rowOff>140208</xdr:rowOff>
    </xdr:to>
    <xdr:sp macro="" textlink="">
      <xdr:nvSpPr>
        <xdr:cNvPr id="319" name="楕円 318"/>
        <xdr:cNvSpPr/>
      </xdr:nvSpPr>
      <xdr:spPr>
        <a:xfrm>
          <a:off x="8445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131335</xdr:rowOff>
    </xdr:from>
    <xdr:ext cx="378565" cy="259045"/>
    <xdr:sp macro="" textlink="">
      <xdr:nvSpPr>
        <xdr:cNvPr id="320" name="テキスト ボックス 319"/>
        <xdr:cNvSpPr txBox="1"/>
      </xdr:nvSpPr>
      <xdr:spPr>
        <a:xfrm>
          <a:off x="8329877" y="650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36975</xdr:rowOff>
    </xdr:from>
    <xdr:to>
      <xdr:col>46</xdr:col>
      <xdr:colOff>38100</xdr:colOff>
      <xdr:row>38</xdr:row>
      <xdr:rowOff>138575</xdr:rowOff>
    </xdr:to>
    <xdr:sp macro="" textlink="">
      <xdr:nvSpPr>
        <xdr:cNvPr id="321" name="楕円 320"/>
        <xdr:cNvSpPr/>
      </xdr:nvSpPr>
      <xdr:spPr>
        <a:xfrm>
          <a:off x="7670800" y="6407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129702</xdr:rowOff>
    </xdr:from>
    <xdr:ext cx="378565" cy="259045"/>
    <xdr:sp macro="" textlink="">
      <xdr:nvSpPr>
        <xdr:cNvPr id="322" name="テキスト ボックス 321"/>
        <xdr:cNvSpPr txBox="1"/>
      </xdr:nvSpPr>
      <xdr:spPr>
        <a:xfrm>
          <a:off x="7547557" y="650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23" name="楕円 322"/>
        <xdr:cNvSpPr/>
      </xdr:nvSpPr>
      <xdr:spPr>
        <a:xfrm>
          <a:off x="6873240" y="6454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5605</xdr:rowOff>
    </xdr:from>
    <xdr:ext cx="378565" cy="259045"/>
    <xdr:sp macro="" textlink="">
      <xdr:nvSpPr>
        <xdr:cNvPr id="324" name="テキスト ボックス 323"/>
        <xdr:cNvSpPr txBox="1"/>
      </xdr:nvSpPr>
      <xdr:spPr>
        <a:xfrm>
          <a:off x="67576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88247</xdr:rowOff>
    </xdr:from>
    <xdr:to>
      <xdr:col>36</xdr:col>
      <xdr:colOff>165100</xdr:colOff>
      <xdr:row>38</xdr:row>
      <xdr:rowOff>18397</xdr:rowOff>
    </xdr:to>
    <xdr:sp macro="" textlink="">
      <xdr:nvSpPr>
        <xdr:cNvPr id="325" name="楕円 324"/>
        <xdr:cNvSpPr/>
      </xdr:nvSpPr>
      <xdr:spPr>
        <a:xfrm>
          <a:off x="6098540" y="6290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34924</xdr:rowOff>
    </xdr:from>
    <xdr:ext cx="378565" cy="259045"/>
    <xdr:sp macro="" textlink="">
      <xdr:nvSpPr>
        <xdr:cNvPr id="326" name="テキスト ボックス 325"/>
        <xdr:cNvSpPr txBox="1"/>
      </xdr:nvSpPr>
      <xdr:spPr>
        <a:xfrm>
          <a:off x="5982917" y="6069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9218295" y="8434032"/>
          <a:ext cx="1270" cy="14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9271000" y="98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9154160" y="98799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9271000" y="821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9154160" y="84340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170104</xdr:rowOff>
    </xdr:from>
    <xdr:to>
      <xdr:col>55</xdr:col>
      <xdr:colOff>0</xdr:colOff>
      <xdr:row>54</xdr:row>
      <xdr:rowOff>36246</xdr:rowOff>
    </xdr:to>
    <xdr:cxnSp macro="">
      <xdr:nvCxnSpPr>
        <xdr:cNvPr id="355" name="直線コネクタ 354"/>
        <xdr:cNvCxnSpPr/>
      </xdr:nvCxnSpPr>
      <xdr:spPr>
        <a:xfrm flipV="1">
          <a:off x="8496300" y="9055024"/>
          <a:ext cx="7239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9271000" y="942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9192260" y="9446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36246</xdr:rowOff>
    </xdr:from>
    <xdr:to>
      <xdr:col>50</xdr:col>
      <xdr:colOff>114300</xdr:colOff>
      <xdr:row>54</xdr:row>
      <xdr:rowOff>41961</xdr:rowOff>
    </xdr:to>
    <xdr:cxnSp macro="">
      <xdr:nvCxnSpPr>
        <xdr:cNvPr id="358" name="直線コネクタ 357"/>
        <xdr:cNvCxnSpPr/>
      </xdr:nvCxnSpPr>
      <xdr:spPr>
        <a:xfrm flipV="1">
          <a:off x="7713980" y="9088806"/>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8445500" y="943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8251971" y="95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41961</xdr:rowOff>
    </xdr:from>
    <xdr:to>
      <xdr:col>45</xdr:col>
      <xdr:colOff>177800</xdr:colOff>
      <xdr:row>54</xdr:row>
      <xdr:rowOff>98895</xdr:rowOff>
    </xdr:to>
    <xdr:cxnSp macro="">
      <xdr:nvCxnSpPr>
        <xdr:cNvPr id="361" name="直線コネクタ 360"/>
        <xdr:cNvCxnSpPr/>
      </xdr:nvCxnSpPr>
      <xdr:spPr>
        <a:xfrm flipV="1">
          <a:off x="6924040" y="9094521"/>
          <a:ext cx="789940" cy="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7670800" y="94472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7477271" y="95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98895</xdr:rowOff>
    </xdr:from>
    <xdr:to>
      <xdr:col>41</xdr:col>
      <xdr:colOff>50800</xdr:colOff>
      <xdr:row>54</xdr:row>
      <xdr:rowOff>143408</xdr:rowOff>
    </xdr:to>
    <xdr:cxnSp macro="">
      <xdr:nvCxnSpPr>
        <xdr:cNvPr id="364" name="直線コネクタ 363"/>
        <xdr:cNvCxnSpPr/>
      </xdr:nvCxnSpPr>
      <xdr:spPr>
        <a:xfrm flipV="1">
          <a:off x="6149340" y="9151455"/>
          <a:ext cx="7747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6873240" y="9477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6702571" y="9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098540" y="9485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5905011" y="95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119304</xdr:rowOff>
    </xdr:from>
    <xdr:to>
      <xdr:col>55</xdr:col>
      <xdr:colOff>50800</xdr:colOff>
      <xdr:row>54</xdr:row>
      <xdr:rowOff>49454</xdr:rowOff>
    </xdr:to>
    <xdr:sp macro="" textlink="">
      <xdr:nvSpPr>
        <xdr:cNvPr id="374" name="楕円 373"/>
        <xdr:cNvSpPr/>
      </xdr:nvSpPr>
      <xdr:spPr>
        <a:xfrm>
          <a:off x="9192260" y="9004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142181</xdr:rowOff>
    </xdr:from>
    <xdr:ext cx="534377" cy="259045"/>
    <xdr:sp macro="" textlink="">
      <xdr:nvSpPr>
        <xdr:cNvPr id="375" name="農林水産業費該当値テキスト"/>
        <xdr:cNvSpPr txBox="1"/>
      </xdr:nvSpPr>
      <xdr:spPr>
        <a:xfrm>
          <a:off x="9271000" y="885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156896</xdr:rowOff>
    </xdr:from>
    <xdr:to>
      <xdr:col>50</xdr:col>
      <xdr:colOff>165100</xdr:colOff>
      <xdr:row>54</xdr:row>
      <xdr:rowOff>87046</xdr:rowOff>
    </xdr:to>
    <xdr:sp macro="" textlink="">
      <xdr:nvSpPr>
        <xdr:cNvPr id="376" name="楕円 375"/>
        <xdr:cNvSpPr/>
      </xdr:nvSpPr>
      <xdr:spPr>
        <a:xfrm>
          <a:off x="8445500" y="9041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103573</xdr:rowOff>
    </xdr:from>
    <xdr:ext cx="534377" cy="259045"/>
    <xdr:sp macro="" textlink="">
      <xdr:nvSpPr>
        <xdr:cNvPr id="377" name="テキスト ボックス 376"/>
        <xdr:cNvSpPr txBox="1"/>
      </xdr:nvSpPr>
      <xdr:spPr>
        <a:xfrm>
          <a:off x="8251971" y="88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162611</xdr:rowOff>
    </xdr:from>
    <xdr:to>
      <xdr:col>46</xdr:col>
      <xdr:colOff>38100</xdr:colOff>
      <xdr:row>54</xdr:row>
      <xdr:rowOff>92761</xdr:rowOff>
    </xdr:to>
    <xdr:sp macro="" textlink="">
      <xdr:nvSpPr>
        <xdr:cNvPr id="378" name="楕円 377"/>
        <xdr:cNvSpPr/>
      </xdr:nvSpPr>
      <xdr:spPr>
        <a:xfrm>
          <a:off x="7670800" y="9047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109288</xdr:rowOff>
    </xdr:from>
    <xdr:ext cx="534377" cy="259045"/>
    <xdr:sp macro="" textlink="">
      <xdr:nvSpPr>
        <xdr:cNvPr id="379" name="テキスト ボックス 378"/>
        <xdr:cNvSpPr txBox="1"/>
      </xdr:nvSpPr>
      <xdr:spPr>
        <a:xfrm>
          <a:off x="7477271" y="88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48095</xdr:rowOff>
    </xdr:from>
    <xdr:to>
      <xdr:col>41</xdr:col>
      <xdr:colOff>101600</xdr:colOff>
      <xdr:row>54</xdr:row>
      <xdr:rowOff>149695</xdr:rowOff>
    </xdr:to>
    <xdr:sp macro="" textlink="">
      <xdr:nvSpPr>
        <xdr:cNvPr id="380" name="楕円 379"/>
        <xdr:cNvSpPr/>
      </xdr:nvSpPr>
      <xdr:spPr>
        <a:xfrm>
          <a:off x="6873240" y="91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166222</xdr:rowOff>
    </xdr:from>
    <xdr:ext cx="534377" cy="259045"/>
    <xdr:sp macro="" textlink="">
      <xdr:nvSpPr>
        <xdr:cNvPr id="381" name="テキスト ボックス 380"/>
        <xdr:cNvSpPr txBox="1"/>
      </xdr:nvSpPr>
      <xdr:spPr>
        <a:xfrm>
          <a:off x="6702571" y="88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92608</xdr:rowOff>
    </xdr:from>
    <xdr:to>
      <xdr:col>36</xdr:col>
      <xdr:colOff>165100</xdr:colOff>
      <xdr:row>55</xdr:row>
      <xdr:rowOff>22758</xdr:rowOff>
    </xdr:to>
    <xdr:sp macro="" textlink="">
      <xdr:nvSpPr>
        <xdr:cNvPr id="382" name="楕円 381"/>
        <xdr:cNvSpPr/>
      </xdr:nvSpPr>
      <xdr:spPr>
        <a:xfrm>
          <a:off x="6098540" y="9145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39285</xdr:rowOff>
    </xdr:from>
    <xdr:ext cx="534377" cy="259045"/>
    <xdr:sp macro="" textlink="">
      <xdr:nvSpPr>
        <xdr:cNvPr id="383" name="テキスト ボックス 382"/>
        <xdr:cNvSpPr txBox="1"/>
      </xdr:nvSpPr>
      <xdr:spPr>
        <a:xfrm>
          <a:off x="5905011" y="89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9218295" y="11793110"/>
          <a:ext cx="1270" cy="1470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9271000" y="1326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9154160" y="13263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9271000" y="1157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9154160" y="11793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17551</xdr:rowOff>
    </xdr:from>
    <xdr:to>
      <xdr:col>55</xdr:col>
      <xdr:colOff>0</xdr:colOff>
      <xdr:row>78</xdr:row>
      <xdr:rowOff>108412</xdr:rowOff>
    </xdr:to>
    <xdr:cxnSp macro="">
      <xdr:nvCxnSpPr>
        <xdr:cNvPr id="412" name="直線コネクタ 411"/>
        <xdr:cNvCxnSpPr/>
      </xdr:nvCxnSpPr>
      <xdr:spPr>
        <a:xfrm flipV="1">
          <a:off x="8496300" y="13093471"/>
          <a:ext cx="723900" cy="9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9271000" y="1305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9192260" y="130760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108412</xdr:rowOff>
    </xdr:from>
    <xdr:to>
      <xdr:col>50</xdr:col>
      <xdr:colOff>114300</xdr:colOff>
      <xdr:row>78</xdr:row>
      <xdr:rowOff>115385</xdr:rowOff>
    </xdr:to>
    <xdr:cxnSp macro="">
      <xdr:nvCxnSpPr>
        <xdr:cNvPr id="415" name="直線コネクタ 414"/>
        <xdr:cNvCxnSpPr/>
      </xdr:nvCxnSpPr>
      <xdr:spPr>
        <a:xfrm flipV="1">
          <a:off x="7713980" y="13184332"/>
          <a:ext cx="78232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8445500" y="1309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8251971" y="128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112168</xdr:rowOff>
    </xdr:from>
    <xdr:to>
      <xdr:col>45</xdr:col>
      <xdr:colOff>177800</xdr:colOff>
      <xdr:row>78</xdr:row>
      <xdr:rowOff>115385</xdr:rowOff>
    </xdr:to>
    <xdr:cxnSp macro="">
      <xdr:nvCxnSpPr>
        <xdr:cNvPr id="418" name="直線コネクタ 417"/>
        <xdr:cNvCxnSpPr/>
      </xdr:nvCxnSpPr>
      <xdr:spPr>
        <a:xfrm>
          <a:off x="6924040" y="13188088"/>
          <a:ext cx="78994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7670800" y="13097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7477271" y="128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112168</xdr:rowOff>
    </xdr:from>
    <xdr:to>
      <xdr:col>41</xdr:col>
      <xdr:colOff>50800</xdr:colOff>
      <xdr:row>78</xdr:row>
      <xdr:rowOff>117304</xdr:rowOff>
    </xdr:to>
    <xdr:cxnSp macro="">
      <xdr:nvCxnSpPr>
        <xdr:cNvPr id="421" name="直線コネクタ 420"/>
        <xdr:cNvCxnSpPr/>
      </xdr:nvCxnSpPr>
      <xdr:spPr>
        <a:xfrm flipV="1">
          <a:off x="6149340" y="13188088"/>
          <a:ext cx="7747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6873240" y="1310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6702571" y="128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098540" y="131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5905011" y="12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138201</xdr:rowOff>
    </xdr:from>
    <xdr:to>
      <xdr:col>55</xdr:col>
      <xdr:colOff>50800</xdr:colOff>
      <xdr:row>78</xdr:row>
      <xdr:rowOff>68351</xdr:rowOff>
    </xdr:to>
    <xdr:sp macro="" textlink="">
      <xdr:nvSpPr>
        <xdr:cNvPr id="431" name="楕円 430"/>
        <xdr:cNvSpPr/>
      </xdr:nvSpPr>
      <xdr:spPr>
        <a:xfrm>
          <a:off x="9192260" y="13046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161078</xdr:rowOff>
    </xdr:from>
    <xdr:ext cx="534377" cy="259045"/>
    <xdr:sp macro="" textlink="">
      <xdr:nvSpPr>
        <xdr:cNvPr id="432" name="商工費該当値テキスト"/>
        <xdr:cNvSpPr txBox="1"/>
      </xdr:nvSpPr>
      <xdr:spPr>
        <a:xfrm>
          <a:off x="9271000" y="129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57612</xdr:rowOff>
    </xdr:from>
    <xdr:to>
      <xdr:col>50</xdr:col>
      <xdr:colOff>165100</xdr:colOff>
      <xdr:row>78</xdr:row>
      <xdr:rowOff>159212</xdr:rowOff>
    </xdr:to>
    <xdr:sp macro="" textlink="">
      <xdr:nvSpPr>
        <xdr:cNvPr id="433" name="楕円 432"/>
        <xdr:cNvSpPr/>
      </xdr:nvSpPr>
      <xdr:spPr>
        <a:xfrm>
          <a:off x="8445500" y="131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150339</xdr:rowOff>
    </xdr:from>
    <xdr:ext cx="534377" cy="259045"/>
    <xdr:sp macro="" textlink="">
      <xdr:nvSpPr>
        <xdr:cNvPr id="434" name="テキスト ボックス 433"/>
        <xdr:cNvSpPr txBox="1"/>
      </xdr:nvSpPr>
      <xdr:spPr>
        <a:xfrm>
          <a:off x="825197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64585</xdr:rowOff>
    </xdr:from>
    <xdr:to>
      <xdr:col>46</xdr:col>
      <xdr:colOff>38100</xdr:colOff>
      <xdr:row>78</xdr:row>
      <xdr:rowOff>166185</xdr:rowOff>
    </xdr:to>
    <xdr:sp macro="" textlink="">
      <xdr:nvSpPr>
        <xdr:cNvPr id="435" name="楕円 434"/>
        <xdr:cNvSpPr/>
      </xdr:nvSpPr>
      <xdr:spPr>
        <a:xfrm>
          <a:off x="7670800" y="13140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157312</xdr:rowOff>
    </xdr:from>
    <xdr:ext cx="534377" cy="259045"/>
    <xdr:sp macro="" textlink="">
      <xdr:nvSpPr>
        <xdr:cNvPr id="436" name="テキスト ボックス 435"/>
        <xdr:cNvSpPr txBox="1"/>
      </xdr:nvSpPr>
      <xdr:spPr>
        <a:xfrm>
          <a:off x="7477271" y="132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61368</xdr:rowOff>
    </xdr:from>
    <xdr:to>
      <xdr:col>41</xdr:col>
      <xdr:colOff>101600</xdr:colOff>
      <xdr:row>78</xdr:row>
      <xdr:rowOff>162968</xdr:rowOff>
    </xdr:to>
    <xdr:sp macro="" textlink="">
      <xdr:nvSpPr>
        <xdr:cNvPr id="437" name="楕円 436"/>
        <xdr:cNvSpPr/>
      </xdr:nvSpPr>
      <xdr:spPr>
        <a:xfrm>
          <a:off x="6873240" y="131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154095</xdr:rowOff>
    </xdr:from>
    <xdr:ext cx="534377" cy="259045"/>
    <xdr:sp macro="" textlink="">
      <xdr:nvSpPr>
        <xdr:cNvPr id="438" name="テキスト ボックス 437"/>
        <xdr:cNvSpPr txBox="1"/>
      </xdr:nvSpPr>
      <xdr:spPr>
        <a:xfrm>
          <a:off x="6702571" y="132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66504</xdr:rowOff>
    </xdr:from>
    <xdr:to>
      <xdr:col>36</xdr:col>
      <xdr:colOff>165100</xdr:colOff>
      <xdr:row>78</xdr:row>
      <xdr:rowOff>168104</xdr:rowOff>
    </xdr:to>
    <xdr:sp macro="" textlink="">
      <xdr:nvSpPr>
        <xdr:cNvPr id="439" name="楕円 438"/>
        <xdr:cNvSpPr/>
      </xdr:nvSpPr>
      <xdr:spPr>
        <a:xfrm>
          <a:off x="6098540" y="131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159231</xdr:rowOff>
    </xdr:from>
    <xdr:ext cx="534377" cy="259045"/>
    <xdr:sp macro="" textlink="">
      <xdr:nvSpPr>
        <xdr:cNvPr id="440" name="テキスト ボックス 439"/>
        <xdr:cNvSpPr txBox="1"/>
      </xdr:nvSpPr>
      <xdr:spPr>
        <a:xfrm>
          <a:off x="5905011" y="132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5826760" y="16736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5600834" y="165976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5826760" y="16454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5364041" y="16315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5826760" y="16175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5364041" y="16037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5826760" y="15615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5299921" y="15477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5826760" y="15337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529992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5826760" y="150596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5299921" y="149212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9218295" y="15213298"/>
          <a:ext cx="1270" cy="137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9271000" y="165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9154160" y="16590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9271000" y="1499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9154160" y="1521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156863</xdr:rowOff>
    </xdr:from>
    <xdr:to>
      <xdr:col>55</xdr:col>
      <xdr:colOff>0</xdr:colOff>
      <xdr:row>96</xdr:row>
      <xdr:rowOff>158845</xdr:rowOff>
    </xdr:to>
    <xdr:cxnSp macro="">
      <xdr:nvCxnSpPr>
        <xdr:cNvPr id="473" name="直線コネクタ 472"/>
        <xdr:cNvCxnSpPr/>
      </xdr:nvCxnSpPr>
      <xdr:spPr>
        <a:xfrm>
          <a:off x="8496300" y="16250303"/>
          <a:ext cx="7239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9271000" y="16033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9192260" y="161786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136434</xdr:rowOff>
    </xdr:from>
    <xdr:to>
      <xdr:col>50</xdr:col>
      <xdr:colOff>114300</xdr:colOff>
      <xdr:row>96</xdr:row>
      <xdr:rowOff>156863</xdr:rowOff>
    </xdr:to>
    <xdr:cxnSp macro="">
      <xdr:nvCxnSpPr>
        <xdr:cNvPr id="476" name="直線コネクタ 475"/>
        <xdr:cNvCxnSpPr/>
      </xdr:nvCxnSpPr>
      <xdr:spPr>
        <a:xfrm>
          <a:off x="7713980" y="16229874"/>
          <a:ext cx="782320" cy="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8445500" y="16169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8251971" y="1594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136434</xdr:rowOff>
    </xdr:from>
    <xdr:to>
      <xdr:col>45</xdr:col>
      <xdr:colOff>177800</xdr:colOff>
      <xdr:row>97</xdr:row>
      <xdr:rowOff>43955</xdr:rowOff>
    </xdr:to>
    <xdr:cxnSp macro="">
      <xdr:nvCxnSpPr>
        <xdr:cNvPr id="479" name="直線コネクタ 478"/>
        <xdr:cNvCxnSpPr/>
      </xdr:nvCxnSpPr>
      <xdr:spPr>
        <a:xfrm flipV="1">
          <a:off x="6924040" y="16229874"/>
          <a:ext cx="789940" cy="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7670800" y="16164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7477271" y="159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43955</xdr:rowOff>
    </xdr:from>
    <xdr:to>
      <xdr:col>41</xdr:col>
      <xdr:colOff>50800</xdr:colOff>
      <xdr:row>97</xdr:row>
      <xdr:rowOff>78387</xdr:rowOff>
    </xdr:to>
    <xdr:cxnSp macro="">
      <xdr:nvCxnSpPr>
        <xdr:cNvPr id="482" name="直線コネクタ 481"/>
        <xdr:cNvCxnSpPr/>
      </xdr:nvCxnSpPr>
      <xdr:spPr>
        <a:xfrm flipV="1">
          <a:off x="6149340" y="16305035"/>
          <a:ext cx="7747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6873240" y="16186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6702571" y="159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098540" y="16201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5905011" y="1598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108045</xdr:rowOff>
    </xdr:from>
    <xdr:to>
      <xdr:col>55</xdr:col>
      <xdr:colOff>50800</xdr:colOff>
      <xdr:row>97</xdr:row>
      <xdr:rowOff>38195</xdr:rowOff>
    </xdr:to>
    <xdr:sp macro="" textlink="">
      <xdr:nvSpPr>
        <xdr:cNvPr id="492" name="楕円 491"/>
        <xdr:cNvSpPr/>
      </xdr:nvSpPr>
      <xdr:spPr>
        <a:xfrm>
          <a:off x="9192260" y="16201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86472</xdr:rowOff>
    </xdr:from>
    <xdr:ext cx="534377" cy="259045"/>
    <xdr:sp macro="" textlink="">
      <xdr:nvSpPr>
        <xdr:cNvPr id="493" name="土木費該当値テキスト"/>
        <xdr:cNvSpPr txBox="1"/>
      </xdr:nvSpPr>
      <xdr:spPr>
        <a:xfrm>
          <a:off x="9271000" y="161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106063</xdr:rowOff>
    </xdr:from>
    <xdr:to>
      <xdr:col>50</xdr:col>
      <xdr:colOff>165100</xdr:colOff>
      <xdr:row>97</xdr:row>
      <xdr:rowOff>36213</xdr:rowOff>
    </xdr:to>
    <xdr:sp macro="" textlink="">
      <xdr:nvSpPr>
        <xdr:cNvPr id="494" name="楕円 493"/>
        <xdr:cNvSpPr/>
      </xdr:nvSpPr>
      <xdr:spPr>
        <a:xfrm>
          <a:off x="8445500" y="16199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27340</xdr:rowOff>
    </xdr:from>
    <xdr:ext cx="534377" cy="259045"/>
    <xdr:sp macro="" textlink="">
      <xdr:nvSpPr>
        <xdr:cNvPr id="495" name="テキスト ボックス 494"/>
        <xdr:cNvSpPr txBox="1"/>
      </xdr:nvSpPr>
      <xdr:spPr>
        <a:xfrm>
          <a:off x="8251971" y="162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85634</xdr:rowOff>
    </xdr:from>
    <xdr:to>
      <xdr:col>46</xdr:col>
      <xdr:colOff>38100</xdr:colOff>
      <xdr:row>97</xdr:row>
      <xdr:rowOff>15784</xdr:rowOff>
    </xdr:to>
    <xdr:sp macro="" textlink="">
      <xdr:nvSpPr>
        <xdr:cNvPr id="496" name="楕円 495"/>
        <xdr:cNvSpPr/>
      </xdr:nvSpPr>
      <xdr:spPr>
        <a:xfrm>
          <a:off x="7670800" y="16179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6911</xdr:rowOff>
    </xdr:from>
    <xdr:ext cx="534377" cy="259045"/>
    <xdr:sp macro="" textlink="">
      <xdr:nvSpPr>
        <xdr:cNvPr id="497" name="テキスト ボックス 496"/>
        <xdr:cNvSpPr txBox="1"/>
      </xdr:nvSpPr>
      <xdr:spPr>
        <a:xfrm>
          <a:off x="7477271" y="162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164605</xdr:rowOff>
    </xdr:from>
    <xdr:to>
      <xdr:col>41</xdr:col>
      <xdr:colOff>101600</xdr:colOff>
      <xdr:row>97</xdr:row>
      <xdr:rowOff>94755</xdr:rowOff>
    </xdr:to>
    <xdr:sp macro="" textlink="">
      <xdr:nvSpPr>
        <xdr:cNvPr id="498" name="楕円 497"/>
        <xdr:cNvSpPr/>
      </xdr:nvSpPr>
      <xdr:spPr>
        <a:xfrm>
          <a:off x="6873240" y="1625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85882</xdr:rowOff>
    </xdr:from>
    <xdr:ext cx="534377" cy="259045"/>
    <xdr:sp macro="" textlink="">
      <xdr:nvSpPr>
        <xdr:cNvPr id="499" name="テキスト ボックス 498"/>
        <xdr:cNvSpPr txBox="1"/>
      </xdr:nvSpPr>
      <xdr:spPr>
        <a:xfrm>
          <a:off x="6702571" y="163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27587</xdr:rowOff>
    </xdr:from>
    <xdr:to>
      <xdr:col>36</xdr:col>
      <xdr:colOff>165100</xdr:colOff>
      <xdr:row>97</xdr:row>
      <xdr:rowOff>129187</xdr:rowOff>
    </xdr:to>
    <xdr:sp macro="" textlink="">
      <xdr:nvSpPr>
        <xdr:cNvPr id="500" name="楕円 499"/>
        <xdr:cNvSpPr/>
      </xdr:nvSpPr>
      <xdr:spPr>
        <a:xfrm>
          <a:off x="6098540" y="162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120314</xdr:rowOff>
    </xdr:from>
    <xdr:ext cx="534377" cy="259045"/>
    <xdr:sp macro="" textlink="">
      <xdr:nvSpPr>
        <xdr:cNvPr id="501" name="テキスト ボックス 500"/>
        <xdr:cNvSpPr txBox="1"/>
      </xdr:nvSpPr>
      <xdr:spPr>
        <a:xfrm>
          <a:off x="5905011" y="163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4374495" y="4999736"/>
          <a:ext cx="1269" cy="1395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4419580" y="63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4287500" y="6395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4419580" y="47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4287500" y="4999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42373</xdr:rowOff>
    </xdr:from>
    <xdr:to>
      <xdr:col>85</xdr:col>
      <xdr:colOff>127000</xdr:colOff>
      <xdr:row>35</xdr:row>
      <xdr:rowOff>30848</xdr:rowOff>
    </xdr:to>
    <xdr:cxnSp macro="">
      <xdr:nvCxnSpPr>
        <xdr:cNvPr id="530" name="直線コネクタ 529"/>
        <xdr:cNvCxnSpPr/>
      </xdr:nvCxnSpPr>
      <xdr:spPr>
        <a:xfrm flipV="1">
          <a:off x="13629640" y="5742133"/>
          <a:ext cx="746760" cy="15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4419580" y="604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4325600" y="606842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167703</xdr:rowOff>
    </xdr:from>
    <xdr:to>
      <xdr:col>81</xdr:col>
      <xdr:colOff>50800</xdr:colOff>
      <xdr:row>35</xdr:row>
      <xdr:rowOff>30848</xdr:rowOff>
    </xdr:to>
    <xdr:cxnSp macro="">
      <xdr:nvCxnSpPr>
        <xdr:cNvPr id="533" name="直線コネクタ 532"/>
        <xdr:cNvCxnSpPr/>
      </xdr:nvCxnSpPr>
      <xdr:spPr>
        <a:xfrm>
          <a:off x="12854940" y="5867463"/>
          <a:ext cx="7747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3578840" y="60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3408171" y="61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167703</xdr:rowOff>
    </xdr:from>
    <xdr:to>
      <xdr:col>76</xdr:col>
      <xdr:colOff>114300</xdr:colOff>
      <xdr:row>36</xdr:row>
      <xdr:rowOff>56013</xdr:rowOff>
    </xdr:to>
    <xdr:cxnSp macro="">
      <xdr:nvCxnSpPr>
        <xdr:cNvPr id="536" name="直線コネクタ 535"/>
        <xdr:cNvCxnSpPr/>
      </xdr:nvCxnSpPr>
      <xdr:spPr>
        <a:xfrm flipV="1">
          <a:off x="12072620" y="5867463"/>
          <a:ext cx="782320" cy="2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2804140" y="60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2610611" y="61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42926</xdr:rowOff>
    </xdr:from>
    <xdr:to>
      <xdr:col>71</xdr:col>
      <xdr:colOff>177800</xdr:colOff>
      <xdr:row>36</xdr:row>
      <xdr:rowOff>56013</xdr:rowOff>
    </xdr:to>
    <xdr:cxnSp macro="">
      <xdr:nvCxnSpPr>
        <xdr:cNvPr id="539" name="直線コネクタ 538"/>
        <xdr:cNvCxnSpPr/>
      </xdr:nvCxnSpPr>
      <xdr:spPr>
        <a:xfrm>
          <a:off x="11282680" y="6077966"/>
          <a:ext cx="78994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2029440" y="6084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1835911" y="617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1231880" y="607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1061211" y="61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163023</xdr:rowOff>
    </xdr:from>
    <xdr:to>
      <xdr:col>85</xdr:col>
      <xdr:colOff>177800</xdr:colOff>
      <xdr:row>34</xdr:row>
      <xdr:rowOff>93173</xdr:rowOff>
    </xdr:to>
    <xdr:sp macro="" textlink="">
      <xdr:nvSpPr>
        <xdr:cNvPr id="549" name="楕円 548"/>
        <xdr:cNvSpPr/>
      </xdr:nvSpPr>
      <xdr:spPr>
        <a:xfrm>
          <a:off x="14325600" y="569514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14450</xdr:rowOff>
    </xdr:from>
    <xdr:ext cx="534377" cy="259045"/>
    <xdr:sp macro="" textlink="">
      <xdr:nvSpPr>
        <xdr:cNvPr id="550" name="消防費該当値テキスト"/>
        <xdr:cNvSpPr txBox="1"/>
      </xdr:nvSpPr>
      <xdr:spPr>
        <a:xfrm>
          <a:off x="14419580" y="554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151498</xdr:rowOff>
    </xdr:from>
    <xdr:to>
      <xdr:col>81</xdr:col>
      <xdr:colOff>101600</xdr:colOff>
      <xdr:row>35</xdr:row>
      <xdr:rowOff>81648</xdr:rowOff>
    </xdr:to>
    <xdr:sp macro="" textlink="">
      <xdr:nvSpPr>
        <xdr:cNvPr id="551" name="楕円 550"/>
        <xdr:cNvSpPr/>
      </xdr:nvSpPr>
      <xdr:spPr>
        <a:xfrm>
          <a:off x="13578840" y="5851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98175</xdr:rowOff>
    </xdr:from>
    <xdr:ext cx="534377" cy="259045"/>
    <xdr:sp macro="" textlink="">
      <xdr:nvSpPr>
        <xdr:cNvPr id="552" name="テキスト ボックス 551"/>
        <xdr:cNvSpPr txBox="1"/>
      </xdr:nvSpPr>
      <xdr:spPr>
        <a:xfrm>
          <a:off x="13408171" y="563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116903</xdr:rowOff>
    </xdr:from>
    <xdr:to>
      <xdr:col>76</xdr:col>
      <xdr:colOff>165100</xdr:colOff>
      <xdr:row>35</xdr:row>
      <xdr:rowOff>47053</xdr:rowOff>
    </xdr:to>
    <xdr:sp macro="" textlink="">
      <xdr:nvSpPr>
        <xdr:cNvPr id="553" name="楕円 552"/>
        <xdr:cNvSpPr/>
      </xdr:nvSpPr>
      <xdr:spPr>
        <a:xfrm>
          <a:off x="12804140" y="5816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63580</xdr:rowOff>
    </xdr:from>
    <xdr:ext cx="534377" cy="259045"/>
    <xdr:sp macro="" textlink="">
      <xdr:nvSpPr>
        <xdr:cNvPr id="554" name="テキスト ボックス 553"/>
        <xdr:cNvSpPr txBox="1"/>
      </xdr:nvSpPr>
      <xdr:spPr>
        <a:xfrm>
          <a:off x="12610611" y="5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5213</xdr:rowOff>
    </xdr:from>
    <xdr:to>
      <xdr:col>72</xdr:col>
      <xdr:colOff>38100</xdr:colOff>
      <xdr:row>36</xdr:row>
      <xdr:rowOff>106813</xdr:rowOff>
    </xdr:to>
    <xdr:sp macro="" textlink="">
      <xdr:nvSpPr>
        <xdr:cNvPr id="555" name="楕円 554"/>
        <xdr:cNvSpPr/>
      </xdr:nvSpPr>
      <xdr:spPr>
        <a:xfrm>
          <a:off x="12029440" y="60402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123340</xdr:rowOff>
    </xdr:from>
    <xdr:ext cx="534377" cy="259045"/>
    <xdr:sp macro="" textlink="">
      <xdr:nvSpPr>
        <xdr:cNvPr id="556" name="テキスト ボックス 555"/>
        <xdr:cNvSpPr txBox="1"/>
      </xdr:nvSpPr>
      <xdr:spPr>
        <a:xfrm>
          <a:off x="11835911" y="582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163576</xdr:rowOff>
    </xdr:from>
    <xdr:to>
      <xdr:col>67</xdr:col>
      <xdr:colOff>101600</xdr:colOff>
      <xdr:row>36</xdr:row>
      <xdr:rowOff>93726</xdr:rowOff>
    </xdr:to>
    <xdr:sp macro="" textlink="">
      <xdr:nvSpPr>
        <xdr:cNvPr id="557" name="楕円 556"/>
        <xdr:cNvSpPr/>
      </xdr:nvSpPr>
      <xdr:spPr>
        <a:xfrm>
          <a:off x="11231880" y="6030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110253</xdr:rowOff>
    </xdr:from>
    <xdr:ext cx="534377" cy="259045"/>
    <xdr:sp macro="" textlink="">
      <xdr:nvSpPr>
        <xdr:cNvPr id="558" name="テキスト ボックス 557"/>
        <xdr:cNvSpPr txBox="1"/>
      </xdr:nvSpPr>
      <xdr:spPr>
        <a:xfrm>
          <a:off x="11061211" y="58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04332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4374495" y="8402150"/>
          <a:ext cx="1269" cy="132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4419580" y="97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4287500" y="9723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4419580" y="818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4287500" y="8402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105448</xdr:rowOff>
    </xdr:from>
    <xdr:to>
      <xdr:col>85</xdr:col>
      <xdr:colOff>127000</xdr:colOff>
      <xdr:row>55</xdr:row>
      <xdr:rowOff>114371</xdr:rowOff>
    </xdr:to>
    <xdr:cxnSp macro="">
      <xdr:nvCxnSpPr>
        <xdr:cNvPr id="587" name="直線コネクタ 586"/>
        <xdr:cNvCxnSpPr/>
      </xdr:nvCxnSpPr>
      <xdr:spPr>
        <a:xfrm>
          <a:off x="13629640" y="9158008"/>
          <a:ext cx="746760" cy="17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4419580" y="937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4325600" y="9388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105448</xdr:rowOff>
    </xdr:from>
    <xdr:to>
      <xdr:col>81</xdr:col>
      <xdr:colOff>50800</xdr:colOff>
      <xdr:row>55</xdr:row>
      <xdr:rowOff>140858</xdr:rowOff>
    </xdr:to>
    <xdr:cxnSp macro="">
      <xdr:nvCxnSpPr>
        <xdr:cNvPr id="590" name="直線コネクタ 589"/>
        <xdr:cNvCxnSpPr/>
      </xdr:nvCxnSpPr>
      <xdr:spPr>
        <a:xfrm flipV="1">
          <a:off x="12854940" y="9158008"/>
          <a:ext cx="774700" cy="20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3578840" y="94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3408171" y="95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94841</xdr:rowOff>
    </xdr:from>
    <xdr:to>
      <xdr:col>76</xdr:col>
      <xdr:colOff>114300</xdr:colOff>
      <xdr:row>55</xdr:row>
      <xdr:rowOff>140858</xdr:rowOff>
    </xdr:to>
    <xdr:cxnSp macro="">
      <xdr:nvCxnSpPr>
        <xdr:cNvPr id="593" name="直線コネクタ 592"/>
        <xdr:cNvCxnSpPr/>
      </xdr:nvCxnSpPr>
      <xdr:spPr>
        <a:xfrm>
          <a:off x="12072620" y="9147401"/>
          <a:ext cx="782320" cy="2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2804140" y="94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2610611" y="95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72972</xdr:rowOff>
    </xdr:from>
    <xdr:to>
      <xdr:col>71</xdr:col>
      <xdr:colOff>177800</xdr:colOff>
      <xdr:row>54</xdr:row>
      <xdr:rowOff>94841</xdr:rowOff>
    </xdr:to>
    <xdr:cxnSp macro="">
      <xdr:nvCxnSpPr>
        <xdr:cNvPr id="596" name="直線コネクタ 595"/>
        <xdr:cNvCxnSpPr/>
      </xdr:nvCxnSpPr>
      <xdr:spPr>
        <a:xfrm>
          <a:off x="11282680" y="9125532"/>
          <a:ext cx="78994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2029440" y="9438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1835911" y="95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1231880" y="943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1061211" y="95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63571</xdr:rowOff>
    </xdr:from>
    <xdr:to>
      <xdr:col>85</xdr:col>
      <xdr:colOff>177800</xdr:colOff>
      <xdr:row>55</xdr:row>
      <xdr:rowOff>165171</xdr:rowOff>
    </xdr:to>
    <xdr:sp macro="" textlink="">
      <xdr:nvSpPr>
        <xdr:cNvPr id="606" name="楕円 605"/>
        <xdr:cNvSpPr/>
      </xdr:nvSpPr>
      <xdr:spPr>
        <a:xfrm>
          <a:off x="14325600" y="92837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86448</xdr:rowOff>
    </xdr:from>
    <xdr:ext cx="534377" cy="259045"/>
    <xdr:sp macro="" textlink="">
      <xdr:nvSpPr>
        <xdr:cNvPr id="607" name="教育費該当値テキスト"/>
        <xdr:cNvSpPr txBox="1"/>
      </xdr:nvSpPr>
      <xdr:spPr>
        <a:xfrm>
          <a:off x="14419580" y="91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54648</xdr:rowOff>
    </xdr:from>
    <xdr:to>
      <xdr:col>81</xdr:col>
      <xdr:colOff>101600</xdr:colOff>
      <xdr:row>54</xdr:row>
      <xdr:rowOff>156248</xdr:rowOff>
    </xdr:to>
    <xdr:sp macro="" textlink="">
      <xdr:nvSpPr>
        <xdr:cNvPr id="608" name="楕円 607"/>
        <xdr:cNvSpPr/>
      </xdr:nvSpPr>
      <xdr:spPr>
        <a:xfrm>
          <a:off x="13578840" y="91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1325</xdr:rowOff>
    </xdr:from>
    <xdr:ext cx="599010" cy="259045"/>
    <xdr:sp macro="" textlink="">
      <xdr:nvSpPr>
        <xdr:cNvPr id="609" name="テキスト ボックス 608"/>
        <xdr:cNvSpPr txBox="1"/>
      </xdr:nvSpPr>
      <xdr:spPr>
        <a:xfrm>
          <a:off x="13375855" y="888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90058</xdr:rowOff>
    </xdr:from>
    <xdr:to>
      <xdr:col>76</xdr:col>
      <xdr:colOff>165100</xdr:colOff>
      <xdr:row>56</xdr:row>
      <xdr:rowOff>20208</xdr:rowOff>
    </xdr:to>
    <xdr:sp macro="" textlink="">
      <xdr:nvSpPr>
        <xdr:cNvPr id="610" name="楕円 609"/>
        <xdr:cNvSpPr/>
      </xdr:nvSpPr>
      <xdr:spPr>
        <a:xfrm>
          <a:off x="12804140" y="9310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36735</xdr:rowOff>
    </xdr:from>
    <xdr:ext cx="534377" cy="259045"/>
    <xdr:sp macro="" textlink="">
      <xdr:nvSpPr>
        <xdr:cNvPr id="611" name="テキスト ボックス 610"/>
        <xdr:cNvSpPr txBox="1"/>
      </xdr:nvSpPr>
      <xdr:spPr>
        <a:xfrm>
          <a:off x="12610611" y="90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44041</xdr:rowOff>
    </xdr:from>
    <xdr:to>
      <xdr:col>72</xdr:col>
      <xdr:colOff>38100</xdr:colOff>
      <xdr:row>54</xdr:row>
      <xdr:rowOff>145641</xdr:rowOff>
    </xdr:to>
    <xdr:sp macro="" textlink="">
      <xdr:nvSpPr>
        <xdr:cNvPr id="612" name="楕円 611"/>
        <xdr:cNvSpPr/>
      </xdr:nvSpPr>
      <xdr:spPr>
        <a:xfrm>
          <a:off x="12029440" y="9096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162168</xdr:rowOff>
    </xdr:from>
    <xdr:ext cx="599010" cy="259045"/>
    <xdr:sp macro="" textlink="">
      <xdr:nvSpPr>
        <xdr:cNvPr id="613" name="テキスト ボックス 612"/>
        <xdr:cNvSpPr txBox="1"/>
      </xdr:nvSpPr>
      <xdr:spPr>
        <a:xfrm>
          <a:off x="11803595" y="887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22172</xdr:rowOff>
    </xdr:from>
    <xdr:to>
      <xdr:col>67</xdr:col>
      <xdr:colOff>101600</xdr:colOff>
      <xdr:row>54</xdr:row>
      <xdr:rowOff>123772</xdr:rowOff>
    </xdr:to>
    <xdr:sp macro="" textlink="">
      <xdr:nvSpPr>
        <xdr:cNvPr id="614" name="楕円 613"/>
        <xdr:cNvSpPr/>
      </xdr:nvSpPr>
      <xdr:spPr>
        <a:xfrm>
          <a:off x="11231880" y="90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140299</xdr:rowOff>
    </xdr:from>
    <xdr:ext cx="599010" cy="259045"/>
    <xdr:sp macro="" textlink="">
      <xdr:nvSpPr>
        <xdr:cNvPr id="615" name="テキスト ボックス 614"/>
        <xdr:cNvSpPr txBox="1"/>
      </xdr:nvSpPr>
      <xdr:spPr>
        <a:xfrm>
          <a:off x="11028895" y="885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049738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049738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049738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049738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4374495" y="11766323"/>
          <a:ext cx="1269" cy="1576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4419580" y="133462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4419580" y="115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4287500" y="117663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25580</xdr:rowOff>
    </xdr:from>
    <xdr:to>
      <xdr:col>85</xdr:col>
      <xdr:colOff>127000</xdr:colOff>
      <xdr:row>76</xdr:row>
      <xdr:rowOff>580</xdr:rowOff>
    </xdr:to>
    <xdr:cxnSp macro="">
      <xdr:nvCxnSpPr>
        <xdr:cNvPr id="646" name="直線コネクタ 645"/>
        <xdr:cNvCxnSpPr/>
      </xdr:nvCxnSpPr>
      <xdr:spPr>
        <a:xfrm flipV="1">
          <a:off x="13629640" y="12095660"/>
          <a:ext cx="746760" cy="6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4419580" y="13108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4325600" y="1313025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580</xdr:rowOff>
    </xdr:from>
    <xdr:to>
      <xdr:col>81</xdr:col>
      <xdr:colOff>50800</xdr:colOff>
      <xdr:row>78</xdr:row>
      <xdr:rowOff>162691</xdr:rowOff>
    </xdr:to>
    <xdr:cxnSp macro="">
      <xdr:nvCxnSpPr>
        <xdr:cNvPr id="649" name="直線コネクタ 648"/>
        <xdr:cNvCxnSpPr/>
      </xdr:nvCxnSpPr>
      <xdr:spPr>
        <a:xfrm flipV="1">
          <a:off x="12854940" y="12741220"/>
          <a:ext cx="774700" cy="49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3578840" y="131466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3417628" y="1323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124923</xdr:rowOff>
    </xdr:from>
    <xdr:to>
      <xdr:col>76</xdr:col>
      <xdr:colOff>114300</xdr:colOff>
      <xdr:row>78</xdr:row>
      <xdr:rowOff>162691</xdr:rowOff>
    </xdr:to>
    <xdr:cxnSp macro="">
      <xdr:nvCxnSpPr>
        <xdr:cNvPr id="652" name="直線コネクタ 651"/>
        <xdr:cNvCxnSpPr/>
      </xdr:nvCxnSpPr>
      <xdr:spPr>
        <a:xfrm>
          <a:off x="12072620" y="13033203"/>
          <a:ext cx="782320" cy="2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2804140" y="13208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2642928" y="1329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124923</xdr:rowOff>
    </xdr:from>
    <xdr:to>
      <xdr:col>71</xdr:col>
      <xdr:colOff>177800</xdr:colOff>
      <xdr:row>78</xdr:row>
      <xdr:rowOff>36095</xdr:rowOff>
    </xdr:to>
    <xdr:cxnSp macro="">
      <xdr:nvCxnSpPr>
        <xdr:cNvPr id="655" name="直線コネクタ 654"/>
        <xdr:cNvCxnSpPr/>
      </xdr:nvCxnSpPr>
      <xdr:spPr>
        <a:xfrm flipV="1">
          <a:off x="11282680" y="13033203"/>
          <a:ext cx="789940" cy="7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2029440" y="13226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1868228" y="1331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1231880" y="1321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1070668" y="1330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146230</xdr:rowOff>
    </xdr:from>
    <xdr:to>
      <xdr:col>85</xdr:col>
      <xdr:colOff>177800</xdr:colOff>
      <xdr:row>72</xdr:row>
      <xdr:rowOff>76380</xdr:rowOff>
    </xdr:to>
    <xdr:sp macro="" textlink="">
      <xdr:nvSpPr>
        <xdr:cNvPr id="665" name="楕円 664"/>
        <xdr:cNvSpPr/>
      </xdr:nvSpPr>
      <xdr:spPr>
        <a:xfrm>
          <a:off x="14325600" y="120486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169107</xdr:rowOff>
    </xdr:from>
    <xdr:ext cx="534377" cy="259045"/>
    <xdr:sp macro="" textlink="">
      <xdr:nvSpPr>
        <xdr:cNvPr id="666" name="災害復旧費該当値テキスト"/>
        <xdr:cNvSpPr txBox="1"/>
      </xdr:nvSpPr>
      <xdr:spPr>
        <a:xfrm>
          <a:off x="14419580" y="11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121231</xdr:rowOff>
    </xdr:from>
    <xdr:to>
      <xdr:col>81</xdr:col>
      <xdr:colOff>101600</xdr:colOff>
      <xdr:row>76</xdr:row>
      <xdr:rowOff>51380</xdr:rowOff>
    </xdr:to>
    <xdr:sp macro="" textlink="">
      <xdr:nvSpPr>
        <xdr:cNvPr id="667" name="楕円 666"/>
        <xdr:cNvSpPr/>
      </xdr:nvSpPr>
      <xdr:spPr>
        <a:xfrm>
          <a:off x="13578840" y="12694231"/>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67908</xdr:rowOff>
    </xdr:from>
    <xdr:ext cx="534377" cy="259045"/>
    <xdr:sp macro="" textlink="">
      <xdr:nvSpPr>
        <xdr:cNvPr id="668" name="テキスト ボックス 667"/>
        <xdr:cNvSpPr txBox="1"/>
      </xdr:nvSpPr>
      <xdr:spPr>
        <a:xfrm>
          <a:off x="13408171" y="1247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111891</xdr:rowOff>
    </xdr:from>
    <xdr:to>
      <xdr:col>76</xdr:col>
      <xdr:colOff>165100</xdr:colOff>
      <xdr:row>79</xdr:row>
      <xdr:rowOff>42041</xdr:rowOff>
    </xdr:to>
    <xdr:sp macro="" textlink="">
      <xdr:nvSpPr>
        <xdr:cNvPr id="669" name="楕円 668"/>
        <xdr:cNvSpPr/>
      </xdr:nvSpPr>
      <xdr:spPr>
        <a:xfrm>
          <a:off x="12804140" y="13187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58568</xdr:rowOff>
    </xdr:from>
    <xdr:ext cx="469744" cy="259045"/>
    <xdr:sp macro="" textlink="">
      <xdr:nvSpPr>
        <xdr:cNvPr id="670" name="テキスト ボックス 669"/>
        <xdr:cNvSpPr txBox="1"/>
      </xdr:nvSpPr>
      <xdr:spPr>
        <a:xfrm>
          <a:off x="12642928" y="1296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74123</xdr:rowOff>
    </xdr:from>
    <xdr:to>
      <xdr:col>72</xdr:col>
      <xdr:colOff>38100</xdr:colOff>
      <xdr:row>78</xdr:row>
      <xdr:rowOff>4273</xdr:rowOff>
    </xdr:to>
    <xdr:sp macro="" textlink="">
      <xdr:nvSpPr>
        <xdr:cNvPr id="671" name="楕円 670"/>
        <xdr:cNvSpPr/>
      </xdr:nvSpPr>
      <xdr:spPr>
        <a:xfrm>
          <a:off x="12029440" y="12982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20800</xdr:rowOff>
    </xdr:from>
    <xdr:ext cx="534377" cy="259045"/>
    <xdr:sp macro="" textlink="">
      <xdr:nvSpPr>
        <xdr:cNvPr id="672" name="テキスト ボックス 671"/>
        <xdr:cNvSpPr txBox="1"/>
      </xdr:nvSpPr>
      <xdr:spPr>
        <a:xfrm>
          <a:off x="11835911" y="127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156745</xdr:rowOff>
    </xdr:from>
    <xdr:to>
      <xdr:col>67</xdr:col>
      <xdr:colOff>101600</xdr:colOff>
      <xdr:row>78</xdr:row>
      <xdr:rowOff>86895</xdr:rowOff>
    </xdr:to>
    <xdr:sp macro="" textlink="">
      <xdr:nvSpPr>
        <xdr:cNvPr id="673" name="楕円 672"/>
        <xdr:cNvSpPr/>
      </xdr:nvSpPr>
      <xdr:spPr>
        <a:xfrm>
          <a:off x="11231880" y="13065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103422</xdr:rowOff>
    </xdr:from>
    <xdr:ext cx="534377" cy="259045"/>
    <xdr:sp macro="" textlink="">
      <xdr:nvSpPr>
        <xdr:cNvPr id="674" name="テキスト ボックス 673"/>
        <xdr:cNvSpPr txBox="1"/>
      </xdr:nvSpPr>
      <xdr:spPr>
        <a:xfrm>
          <a:off x="11061211" y="128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043326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043326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043326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4374495" y="15297005"/>
          <a:ext cx="1269" cy="1309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4419580" y="166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4287500" y="16606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4419580" y="1507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4287500" y="15297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123361</xdr:rowOff>
    </xdr:from>
    <xdr:to>
      <xdr:col>85</xdr:col>
      <xdr:colOff>127000</xdr:colOff>
      <xdr:row>97</xdr:row>
      <xdr:rowOff>147025</xdr:rowOff>
    </xdr:to>
    <xdr:cxnSp macro="">
      <xdr:nvCxnSpPr>
        <xdr:cNvPr id="705" name="直線コネクタ 704"/>
        <xdr:cNvCxnSpPr/>
      </xdr:nvCxnSpPr>
      <xdr:spPr>
        <a:xfrm flipV="1">
          <a:off x="13629640" y="16384441"/>
          <a:ext cx="74676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4419580" y="1640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4325600" y="164261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147025</xdr:rowOff>
    </xdr:from>
    <xdr:to>
      <xdr:col>81</xdr:col>
      <xdr:colOff>50800</xdr:colOff>
      <xdr:row>97</xdr:row>
      <xdr:rowOff>156378</xdr:rowOff>
    </xdr:to>
    <xdr:cxnSp macro="">
      <xdr:nvCxnSpPr>
        <xdr:cNvPr id="708" name="直線コネクタ 707"/>
        <xdr:cNvCxnSpPr/>
      </xdr:nvCxnSpPr>
      <xdr:spPr>
        <a:xfrm flipV="1">
          <a:off x="12854940" y="16408105"/>
          <a:ext cx="7747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3578840" y="16423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3408171" y="165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156378</xdr:rowOff>
    </xdr:from>
    <xdr:to>
      <xdr:col>76</xdr:col>
      <xdr:colOff>114300</xdr:colOff>
      <xdr:row>97</xdr:row>
      <xdr:rowOff>163804</xdr:rowOff>
    </xdr:to>
    <xdr:cxnSp macro="">
      <xdr:nvCxnSpPr>
        <xdr:cNvPr id="711" name="直線コネクタ 710"/>
        <xdr:cNvCxnSpPr/>
      </xdr:nvCxnSpPr>
      <xdr:spPr>
        <a:xfrm flipV="1">
          <a:off x="12072620" y="16417458"/>
          <a:ext cx="78232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2804140" y="16423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2610611" y="165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140889</xdr:rowOff>
    </xdr:from>
    <xdr:to>
      <xdr:col>71</xdr:col>
      <xdr:colOff>177800</xdr:colOff>
      <xdr:row>97</xdr:row>
      <xdr:rowOff>163804</xdr:rowOff>
    </xdr:to>
    <xdr:cxnSp macro="">
      <xdr:nvCxnSpPr>
        <xdr:cNvPr id="714" name="直線コネクタ 713"/>
        <xdr:cNvCxnSpPr/>
      </xdr:nvCxnSpPr>
      <xdr:spPr>
        <a:xfrm>
          <a:off x="11282680" y="16401969"/>
          <a:ext cx="78994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2029440" y="16420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1835911" y="165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1231880" y="16421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1061211" y="1651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72561</xdr:rowOff>
    </xdr:from>
    <xdr:to>
      <xdr:col>85</xdr:col>
      <xdr:colOff>177800</xdr:colOff>
      <xdr:row>98</xdr:row>
      <xdr:rowOff>2711</xdr:rowOff>
    </xdr:to>
    <xdr:sp macro="" textlink="">
      <xdr:nvSpPr>
        <xdr:cNvPr id="724" name="楕円 723"/>
        <xdr:cNvSpPr/>
      </xdr:nvSpPr>
      <xdr:spPr>
        <a:xfrm>
          <a:off x="14325600" y="163336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95438</xdr:rowOff>
    </xdr:from>
    <xdr:ext cx="534377" cy="259045"/>
    <xdr:sp macro="" textlink="">
      <xdr:nvSpPr>
        <xdr:cNvPr id="725" name="公債費該当値テキスト"/>
        <xdr:cNvSpPr txBox="1"/>
      </xdr:nvSpPr>
      <xdr:spPr>
        <a:xfrm>
          <a:off x="14419580"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96225</xdr:rowOff>
    </xdr:from>
    <xdr:to>
      <xdr:col>81</xdr:col>
      <xdr:colOff>101600</xdr:colOff>
      <xdr:row>98</xdr:row>
      <xdr:rowOff>26375</xdr:rowOff>
    </xdr:to>
    <xdr:sp macro="" textlink="">
      <xdr:nvSpPr>
        <xdr:cNvPr id="726" name="楕円 725"/>
        <xdr:cNvSpPr/>
      </xdr:nvSpPr>
      <xdr:spPr>
        <a:xfrm>
          <a:off x="13578840" y="16357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42902</xdr:rowOff>
    </xdr:from>
    <xdr:ext cx="534377" cy="259045"/>
    <xdr:sp macro="" textlink="">
      <xdr:nvSpPr>
        <xdr:cNvPr id="727" name="テキスト ボックス 726"/>
        <xdr:cNvSpPr txBox="1"/>
      </xdr:nvSpPr>
      <xdr:spPr>
        <a:xfrm>
          <a:off x="13408171" y="161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105578</xdr:rowOff>
    </xdr:from>
    <xdr:to>
      <xdr:col>76</xdr:col>
      <xdr:colOff>165100</xdr:colOff>
      <xdr:row>98</xdr:row>
      <xdr:rowOff>35728</xdr:rowOff>
    </xdr:to>
    <xdr:sp macro="" textlink="">
      <xdr:nvSpPr>
        <xdr:cNvPr id="728" name="楕円 727"/>
        <xdr:cNvSpPr/>
      </xdr:nvSpPr>
      <xdr:spPr>
        <a:xfrm>
          <a:off x="12804140" y="16366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52255</xdr:rowOff>
    </xdr:from>
    <xdr:ext cx="534377" cy="259045"/>
    <xdr:sp macro="" textlink="">
      <xdr:nvSpPr>
        <xdr:cNvPr id="729" name="テキスト ボックス 728"/>
        <xdr:cNvSpPr txBox="1"/>
      </xdr:nvSpPr>
      <xdr:spPr>
        <a:xfrm>
          <a:off x="12610611" y="161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113004</xdr:rowOff>
    </xdr:from>
    <xdr:to>
      <xdr:col>72</xdr:col>
      <xdr:colOff>38100</xdr:colOff>
      <xdr:row>98</xdr:row>
      <xdr:rowOff>43154</xdr:rowOff>
    </xdr:to>
    <xdr:sp macro="" textlink="">
      <xdr:nvSpPr>
        <xdr:cNvPr id="730" name="楕円 729"/>
        <xdr:cNvSpPr/>
      </xdr:nvSpPr>
      <xdr:spPr>
        <a:xfrm>
          <a:off x="12029440" y="163740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59681</xdr:rowOff>
    </xdr:from>
    <xdr:ext cx="534377" cy="259045"/>
    <xdr:sp macro="" textlink="">
      <xdr:nvSpPr>
        <xdr:cNvPr id="731" name="テキスト ボックス 730"/>
        <xdr:cNvSpPr txBox="1"/>
      </xdr:nvSpPr>
      <xdr:spPr>
        <a:xfrm>
          <a:off x="11835911" y="16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90089</xdr:rowOff>
    </xdr:from>
    <xdr:to>
      <xdr:col>67</xdr:col>
      <xdr:colOff>101600</xdr:colOff>
      <xdr:row>98</xdr:row>
      <xdr:rowOff>20239</xdr:rowOff>
    </xdr:to>
    <xdr:sp macro="" textlink="">
      <xdr:nvSpPr>
        <xdr:cNvPr id="732" name="楕円 731"/>
        <xdr:cNvSpPr/>
      </xdr:nvSpPr>
      <xdr:spPr>
        <a:xfrm>
          <a:off x="11231880" y="16351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36766</xdr:rowOff>
    </xdr:from>
    <xdr:ext cx="534377" cy="259045"/>
    <xdr:sp macro="" textlink="">
      <xdr:nvSpPr>
        <xdr:cNvPr id="733" name="テキスト ボックス 732"/>
        <xdr:cNvSpPr txBox="1"/>
      </xdr:nvSpPr>
      <xdr:spPr>
        <a:xfrm>
          <a:off x="11061211" y="161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19507835" y="5084318"/>
          <a:ext cx="1269" cy="149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19560540" y="6614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19560540" y="486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19443700" y="5084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19560540" y="63677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1945894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18735040" y="650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18611797" y="628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17937480" y="6459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17821857" y="6238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7162780" y="6511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7047157" y="6290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6388080" y="6508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626483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19560540" y="6490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5694841" y="942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5694841" y="90538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5694841" y="868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19507835" y="8475345"/>
          <a:ext cx="1269" cy="1459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1956054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19560540" y="82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19443700" y="8475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18778220" y="99352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19560540" y="97315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19458940" y="9880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17988280" y="9935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18735040" y="9879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18628873" y="9658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7213580" y="9935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17937480" y="9880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17854173" y="9659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6431260" y="9935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7162780" y="9881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7079473" y="9660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6388080" y="9880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6281913" y="9660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194589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19560540" y="98585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1873504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186611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179374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178864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71627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709655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638808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631423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類似団体の住民一人当たりのコストと比較して、農林水産業費</a:t>
          </a:r>
          <a:r>
            <a:rPr kumimoji="1" lang="ja-JP" altLang="en-US" sz="1100">
              <a:solidFill>
                <a:schemeClr val="dk1"/>
              </a:solidFill>
              <a:effectLst/>
              <a:latin typeface="+mn-lt"/>
              <a:ea typeface="+mn-ea"/>
              <a:cs typeface="+mn-cs"/>
            </a:rPr>
            <a:t>、消防費、災害復旧</a:t>
          </a:r>
          <a:r>
            <a:rPr kumimoji="1" lang="ja-JP" altLang="ja-JP" sz="1100">
              <a:solidFill>
                <a:schemeClr val="dk1"/>
              </a:solidFill>
              <a:effectLst/>
              <a:latin typeface="+mn-lt"/>
              <a:ea typeface="+mn-ea"/>
              <a:cs typeface="+mn-cs"/>
            </a:rPr>
            <a:t>費が大きく上回っている。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消防費については、防災行政無線のデジタル化に向けて整備を行っており、それに伴って増額となっている。</a:t>
          </a:r>
          <a:endParaRPr lang="ja-JP" altLang="ja-JP" sz="1100">
            <a:effectLst/>
          </a:endParaRPr>
        </a:p>
        <a:p>
          <a:r>
            <a:rPr kumimoji="1" lang="ja-JP" altLang="ja-JP" sz="1100">
              <a:solidFill>
                <a:schemeClr val="dk1"/>
              </a:solidFill>
              <a:effectLst/>
              <a:latin typeface="+mn-lt"/>
              <a:ea typeface="+mn-ea"/>
              <a:cs typeface="+mn-cs"/>
            </a:rPr>
            <a:t>　災害復旧事業費については、平成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月豪雨災害の発生により大幅な事業費増となり、住民一人当たりの事業費についても大幅な増額となっている。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公債費については</a:t>
          </a:r>
          <a:r>
            <a:rPr kumimoji="1" lang="ja-JP" altLang="ja-JP" sz="1100">
              <a:solidFill>
                <a:schemeClr val="dk1"/>
              </a:solidFill>
              <a:effectLst/>
              <a:latin typeface="+mn-lt"/>
              <a:ea typeface="+mn-ea"/>
              <a:cs typeface="+mn-cs"/>
            </a:rPr>
            <a:t>合併時の「新市建設計画」に基づく大型建設事業の実施により地方債現在高が増加</a:t>
          </a:r>
          <a:r>
            <a:rPr kumimoji="1" lang="ja-JP" altLang="en-US" sz="1100">
              <a:solidFill>
                <a:schemeClr val="dk1"/>
              </a:solidFill>
              <a:effectLst/>
              <a:latin typeface="+mn-lt"/>
              <a:ea typeface="+mn-ea"/>
              <a:cs typeface="+mn-cs"/>
            </a:rPr>
            <a:t>しており、それに伴って増額傾向にある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人口が減少する中で、いずれの公共施設においても老朽化が進んでおり、保全管理に係る費用も増加すると見込まれるため、第２次総合計画、公共施設等総合管理計画に基づき、将来像を見据えより効率的・効果的な保全管理及び整備事業を実施していく。</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月豪雨災害の影響により、災害復旧等の経費増のため、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と令和元年度に大幅に取り崩し、減額となっている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財政調整基金の取り崩しにより、実質収支は黒字になっているが、実質単年度収支は赤字となっている。令和元年度は前年度に比べると災害復旧等の経費が減となり、実質収支は前年度と比較して約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千万円の増、</a:t>
          </a:r>
          <a:r>
            <a:rPr lang="ja-JP" altLang="en-US" sz="1100" b="0" i="0" u="none" strike="noStrike" baseline="0" smtClean="0">
              <a:solidFill>
                <a:schemeClr val="dk1"/>
              </a:solidFill>
              <a:latin typeface="+mn-lt"/>
              <a:ea typeface="+mn-ea"/>
              <a:cs typeface="+mn-cs"/>
            </a:rPr>
            <a:t>標準財政規模に占める割合では</a:t>
          </a:r>
          <a:r>
            <a:rPr lang="en-US" altLang="ja-JP" sz="1100" b="0" i="0" u="none" strike="noStrike" baseline="0" smtClean="0">
              <a:solidFill>
                <a:schemeClr val="dk1"/>
              </a:solidFill>
              <a:latin typeface="+mn-lt"/>
              <a:ea typeface="+mn-ea"/>
              <a:cs typeface="+mn-cs"/>
            </a:rPr>
            <a:t>3.28</a:t>
          </a:r>
          <a:r>
            <a:rPr lang="ja-JP" altLang="en-US" sz="1100" b="0" i="0" u="none" strike="noStrike" baseline="0" smtClean="0">
              <a:solidFill>
                <a:schemeClr val="dk1"/>
              </a:solidFill>
              <a:latin typeface="+mn-lt"/>
              <a:ea typeface="+mn-ea"/>
              <a:cs typeface="+mn-cs"/>
            </a:rPr>
            <a:t>ポイントの増となり、</a:t>
          </a:r>
          <a:r>
            <a:rPr kumimoji="1" lang="ja-JP" altLang="en-US" sz="1100">
              <a:solidFill>
                <a:schemeClr val="dk1"/>
              </a:solidFill>
              <a:effectLst/>
              <a:latin typeface="+mn-lt"/>
              <a:ea typeface="+mn-ea"/>
              <a:cs typeface="+mn-cs"/>
            </a:rPr>
            <a:t>単年度収支は</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千万円の増、実質単年度収支</a:t>
          </a:r>
          <a:r>
            <a:rPr lang="ja-JP" altLang="en-US" sz="1100" b="0" i="0" u="none" strike="noStrike" baseline="0" smtClean="0">
              <a:solidFill>
                <a:schemeClr val="dk1"/>
              </a:solidFill>
              <a:latin typeface="+mn-lt"/>
              <a:ea typeface="+mn-ea"/>
              <a:cs typeface="+mn-cs"/>
            </a:rPr>
            <a:t>も標準財政規模に占める割合では</a:t>
          </a:r>
          <a:r>
            <a:rPr lang="en-US" altLang="ja-JP" sz="1100" b="0" i="0" u="none" strike="noStrike" baseline="0" smtClean="0">
              <a:solidFill>
                <a:schemeClr val="dk1"/>
              </a:solidFill>
              <a:latin typeface="+mn-lt"/>
              <a:ea typeface="+mn-ea"/>
              <a:cs typeface="+mn-cs"/>
            </a:rPr>
            <a:t>7.96</a:t>
          </a:r>
          <a:r>
            <a:rPr lang="ja-JP" altLang="en-US" sz="1100" b="0" i="0" u="none" strike="noStrike" baseline="0" smtClean="0">
              <a:solidFill>
                <a:schemeClr val="dk1"/>
              </a:solidFill>
              <a:latin typeface="+mn-lt"/>
              <a:ea typeface="+mn-ea"/>
              <a:cs typeface="+mn-cs"/>
            </a:rPr>
            <a:t>ポイントの増となっている。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全会計において赤字は発生していないが、</a:t>
          </a:r>
          <a:r>
            <a:rPr kumimoji="1" lang="ja-JP" altLang="en-US" sz="1400">
              <a:solidFill>
                <a:schemeClr val="dk1"/>
              </a:solidFill>
              <a:effectLst/>
              <a:latin typeface="+mn-lt"/>
              <a:ea typeface="+mn-ea"/>
              <a:cs typeface="+mn-cs"/>
            </a:rPr>
            <a:t>公営企業に対しては一般会計から繰出しをしており、中には赤字補てん的な繰出を行っている会計も存在する。公営事業経営については、十分な分析・検討を実施したうえで経費負担の適正化に努める。また、将来にわたる収支見通しを明らかにし、</a:t>
          </a:r>
          <a:r>
            <a:rPr kumimoji="1" lang="ja-JP" altLang="ja-JP" sz="1400">
              <a:solidFill>
                <a:schemeClr val="dk1"/>
              </a:solidFill>
              <a:effectLst/>
              <a:latin typeface="+mn-lt"/>
              <a:ea typeface="+mn-ea"/>
              <a:cs typeface="+mn-cs"/>
            </a:rPr>
            <a:t>一般会計からの</a:t>
          </a:r>
          <a:r>
            <a:rPr kumimoji="1" lang="ja-JP" altLang="en-US" sz="1400">
              <a:solidFill>
                <a:schemeClr val="dk1"/>
              </a:solidFill>
              <a:effectLst/>
              <a:latin typeface="+mn-lt"/>
              <a:ea typeface="+mn-ea"/>
              <a:cs typeface="+mn-cs"/>
            </a:rPr>
            <a:t>財政援助に安易に依存することのないよう健全運営を徹底</a:t>
          </a:r>
          <a:r>
            <a:rPr kumimoji="1" lang="ja-JP" altLang="ja-JP" sz="1400">
              <a:solidFill>
                <a:schemeClr val="dk1"/>
              </a:solidFill>
              <a:effectLst/>
              <a:latin typeface="+mn-lt"/>
              <a:ea typeface="+mn-ea"/>
              <a:cs typeface="+mn-cs"/>
            </a:rPr>
            <a:t>しつつ、今後も黒字の維持に努める。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06_&#36001;&#25919;&#29366;&#27841;&#36039;&#26009;&#38598;/R1&#36001;&#25919;&#29366;&#27841;&#36039;&#26009;&#38598;&#65288;R3&#20316;&#26989;&#65289;/20210225&#65288;3_18&#26399;&#38480;&#65289;1&#22238;&#30446;/03&#20316;&#26989;&#29992;/&#65288;&#19978;&#30002;&#65289;&#12304;&#36001;&#25919;&#29366;&#27841;&#36039;&#26009;&#38598;&#12305;_382141_&#35199;&#20104;&#24066;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06_&#36001;&#25919;&#29366;&#27841;&#36039;&#26009;&#38598;/R1&#36001;&#25919;&#29366;&#27841;&#36039;&#26009;&#38598;&#65288;R3&#20316;&#26989;&#65289;/20210225&#65288;3_18&#26399;&#38480;&#65289;1&#22238;&#30446;/03&#20316;&#26989;&#29992;/&#65288;0317&#22522;&#37329;&#26356;&#26032;&#28168;&#65289;&#12304;&#36001;&#25919;&#29366;&#27841;&#36039;&#26009;&#38598;&#12305;_382141_&#35199;&#20104;&#24066;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03_&#36001;&#25919;&#20418;/017_&#21508;&#31278;&#36001;&#25919;&#22577;&#21578;&#12539;&#20844;&#34920;/03_&#36001;&#25919;&#29366;&#27841;&#36039;&#26009;&#38598;/2021&#65288;R3&#24180;&#24230;&#65289;/01%20R1&#36001;&#25919;&#29366;&#27841;&#36039;&#26009;&#38598;&#65288;2&#22238;&#30446;&#65289;/03%20&#30476;&#25552;&#20986;/&#12304;&#36001;&#25919;&#29366;&#27841;&#36039;&#26009;&#38598;&#12305;_382141_&#35199;&#2010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119548</v>
          </cell>
          <cell r="F3">
            <v>85459</v>
          </cell>
        </row>
        <row r="5">
          <cell r="A5" t="str">
            <v xml:space="preserve"> H28</v>
          </cell>
          <cell r="D5">
            <v>177763</v>
          </cell>
          <cell r="F5">
            <v>83280</v>
          </cell>
        </row>
        <row r="7">
          <cell r="A7" t="str">
            <v xml:space="preserve"> H29</v>
          </cell>
          <cell r="D7">
            <v>122357</v>
          </cell>
          <cell r="F7">
            <v>88968</v>
          </cell>
        </row>
        <row r="9">
          <cell r="A9" t="str">
            <v xml:space="preserve"> H30</v>
          </cell>
          <cell r="D9">
            <v>140902</v>
          </cell>
          <cell r="F9">
            <v>85173</v>
          </cell>
        </row>
        <row r="11">
          <cell r="A11" t="str">
            <v xml:space="preserve"> R01</v>
          </cell>
          <cell r="D11">
            <v>151692</v>
          </cell>
          <cell r="F11">
            <v>94081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4638</v>
          </cell>
          <cell r="C72">
            <v>3470</v>
          </cell>
          <cell r="D72">
            <v>2959</v>
          </cell>
        </row>
        <row r="73">
          <cell r="A73" t="str">
            <v>減債基金</v>
          </cell>
          <cell r="B73">
            <v>1614</v>
          </cell>
          <cell r="C73">
            <v>1615</v>
          </cell>
          <cell r="D73">
            <v>1415</v>
          </cell>
        </row>
        <row r="74">
          <cell r="A74" t="str">
            <v>その他特定目的基金</v>
          </cell>
          <cell r="B74">
            <v>6650</v>
          </cell>
          <cell r="C74">
            <v>6851</v>
          </cell>
          <cell r="D74">
            <v>6617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50.2</v>
          </cell>
          <cell r="BX51">
            <v>49.4</v>
          </cell>
          <cell r="CF51">
            <v>47.6</v>
          </cell>
          <cell r="CN51">
            <v>52.1</v>
          </cell>
          <cell r="CV51">
            <v>72.400000000000006</v>
          </cell>
        </row>
        <row r="53">
          <cell r="BP53">
            <v>53</v>
          </cell>
          <cell r="BX53">
            <v>52.8</v>
          </cell>
          <cell r="CF53">
            <v>55.8</v>
          </cell>
          <cell r="CN53">
            <v>56.9</v>
          </cell>
          <cell r="CV53">
            <v>56.8</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50.2</v>
          </cell>
          <cell r="BX73">
            <v>49.4</v>
          </cell>
          <cell r="CF73">
            <v>47.6</v>
          </cell>
          <cell r="CN73">
            <v>52.1</v>
          </cell>
          <cell r="CV73">
            <v>72.400000000000006</v>
          </cell>
        </row>
        <row r="75">
          <cell r="BP75">
            <v>9.1</v>
          </cell>
          <cell r="BX75">
            <v>8.6999999999999993</v>
          </cell>
          <cell r="CF75">
            <v>8.5</v>
          </cell>
          <cell r="CN75">
            <v>8.8000000000000007</v>
          </cell>
          <cell r="CV75">
            <v>9.6999999999999993</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81</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83</v>
      </c>
      <c r="C3" s="403"/>
      <c r="D3" s="403"/>
      <c r="E3" s="404"/>
      <c r="F3" s="404"/>
      <c r="G3" s="404"/>
      <c r="H3" s="404"/>
      <c r="I3" s="404"/>
      <c r="J3" s="404"/>
      <c r="K3" s="404"/>
      <c r="L3" s="404" t="s">
        <v>84</v>
      </c>
      <c r="M3" s="404"/>
      <c r="N3" s="404"/>
      <c r="O3" s="404"/>
      <c r="P3" s="404"/>
      <c r="Q3" s="404"/>
      <c r="R3" s="411"/>
      <c r="S3" s="411"/>
      <c r="T3" s="411"/>
      <c r="U3" s="411"/>
      <c r="V3" s="412"/>
      <c r="W3" s="386" t="s">
        <v>85</v>
      </c>
      <c r="X3" s="387"/>
      <c r="Y3" s="387"/>
      <c r="Z3" s="387"/>
      <c r="AA3" s="387"/>
      <c r="AB3" s="403"/>
      <c r="AC3" s="411" t="s">
        <v>86</v>
      </c>
      <c r="AD3" s="387"/>
      <c r="AE3" s="387"/>
      <c r="AF3" s="387"/>
      <c r="AG3" s="387"/>
      <c r="AH3" s="387"/>
      <c r="AI3" s="387"/>
      <c r="AJ3" s="387"/>
      <c r="AK3" s="387"/>
      <c r="AL3" s="388"/>
      <c r="AM3" s="386" t="s">
        <v>87</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88</v>
      </c>
      <c r="BO3" s="387"/>
      <c r="BP3" s="387"/>
      <c r="BQ3" s="387"/>
      <c r="BR3" s="387"/>
      <c r="BS3" s="387"/>
      <c r="BT3" s="387"/>
      <c r="BU3" s="388"/>
      <c r="BV3" s="386" t="s">
        <v>89</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90</v>
      </c>
      <c r="CU3" s="387"/>
      <c r="CV3" s="387"/>
      <c r="CW3" s="387"/>
      <c r="CX3" s="387"/>
      <c r="CY3" s="387"/>
      <c r="CZ3" s="387"/>
      <c r="DA3" s="388"/>
      <c r="DB3" s="386" t="s">
        <v>91</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92</v>
      </c>
      <c r="AZ4" s="390"/>
      <c r="BA4" s="390"/>
      <c r="BB4" s="390"/>
      <c r="BC4" s="390"/>
      <c r="BD4" s="390"/>
      <c r="BE4" s="390"/>
      <c r="BF4" s="390"/>
      <c r="BG4" s="390"/>
      <c r="BH4" s="390"/>
      <c r="BI4" s="390"/>
      <c r="BJ4" s="390"/>
      <c r="BK4" s="390"/>
      <c r="BL4" s="390"/>
      <c r="BM4" s="391"/>
      <c r="BN4" s="392">
        <v>33540102</v>
      </c>
      <c r="BO4" s="393"/>
      <c r="BP4" s="393"/>
      <c r="BQ4" s="393"/>
      <c r="BR4" s="393"/>
      <c r="BS4" s="393"/>
      <c r="BT4" s="393"/>
      <c r="BU4" s="394"/>
      <c r="BV4" s="392">
        <v>34015619</v>
      </c>
      <c r="BW4" s="393"/>
      <c r="BX4" s="393"/>
      <c r="BY4" s="393"/>
      <c r="BZ4" s="393"/>
      <c r="CA4" s="393"/>
      <c r="CB4" s="393"/>
      <c r="CC4" s="394"/>
      <c r="CD4" s="395" t="s">
        <v>93</v>
      </c>
      <c r="CE4" s="396"/>
      <c r="CF4" s="396"/>
      <c r="CG4" s="396"/>
      <c r="CH4" s="396"/>
      <c r="CI4" s="396"/>
      <c r="CJ4" s="396"/>
      <c r="CK4" s="396"/>
      <c r="CL4" s="396"/>
      <c r="CM4" s="396"/>
      <c r="CN4" s="396"/>
      <c r="CO4" s="396"/>
      <c r="CP4" s="396"/>
      <c r="CQ4" s="396"/>
      <c r="CR4" s="396"/>
      <c r="CS4" s="397"/>
      <c r="CT4" s="398">
        <v>8.9</v>
      </c>
      <c r="CU4" s="399"/>
      <c r="CV4" s="399"/>
      <c r="CW4" s="399"/>
      <c r="CX4" s="399"/>
      <c r="CY4" s="399"/>
      <c r="CZ4" s="399"/>
      <c r="DA4" s="400"/>
      <c r="DB4" s="398">
        <v>5.6</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94</v>
      </c>
      <c r="AN5" s="459"/>
      <c r="AO5" s="459"/>
      <c r="AP5" s="459"/>
      <c r="AQ5" s="459"/>
      <c r="AR5" s="459"/>
      <c r="AS5" s="459"/>
      <c r="AT5" s="460"/>
      <c r="AU5" s="461" t="s">
        <v>95</v>
      </c>
      <c r="AV5" s="462"/>
      <c r="AW5" s="462"/>
      <c r="AX5" s="462"/>
      <c r="AY5" s="463" t="s">
        <v>96</v>
      </c>
      <c r="AZ5" s="464"/>
      <c r="BA5" s="464"/>
      <c r="BB5" s="464"/>
      <c r="BC5" s="464"/>
      <c r="BD5" s="464"/>
      <c r="BE5" s="464"/>
      <c r="BF5" s="464"/>
      <c r="BG5" s="464"/>
      <c r="BH5" s="464"/>
      <c r="BI5" s="464"/>
      <c r="BJ5" s="464"/>
      <c r="BK5" s="464"/>
      <c r="BL5" s="464"/>
      <c r="BM5" s="465"/>
      <c r="BN5" s="429">
        <v>31709449</v>
      </c>
      <c r="BO5" s="430"/>
      <c r="BP5" s="430"/>
      <c r="BQ5" s="430"/>
      <c r="BR5" s="430"/>
      <c r="BS5" s="430"/>
      <c r="BT5" s="430"/>
      <c r="BU5" s="431"/>
      <c r="BV5" s="429">
        <v>32434218</v>
      </c>
      <c r="BW5" s="430"/>
      <c r="BX5" s="430"/>
      <c r="BY5" s="430"/>
      <c r="BZ5" s="430"/>
      <c r="CA5" s="430"/>
      <c r="CB5" s="430"/>
      <c r="CC5" s="431"/>
      <c r="CD5" s="432" t="s">
        <v>97</v>
      </c>
      <c r="CE5" s="433"/>
      <c r="CF5" s="433"/>
      <c r="CG5" s="433"/>
      <c r="CH5" s="433"/>
      <c r="CI5" s="433"/>
      <c r="CJ5" s="433"/>
      <c r="CK5" s="433"/>
      <c r="CL5" s="433"/>
      <c r="CM5" s="433"/>
      <c r="CN5" s="433"/>
      <c r="CO5" s="433"/>
      <c r="CP5" s="433"/>
      <c r="CQ5" s="433"/>
      <c r="CR5" s="433"/>
      <c r="CS5" s="434"/>
      <c r="CT5" s="426">
        <v>93.8</v>
      </c>
      <c r="CU5" s="427"/>
      <c r="CV5" s="427"/>
      <c r="CW5" s="427"/>
      <c r="CX5" s="427"/>
      <c r="CY5" s="427"/>
      <c r="CZ5" s="427"/>
      <c r="DA5" s="428"/>
      <c r="DB5" s="426">
        <v>91.9</v>
      </c>
      <c r="DC5" s="427"/>
      <c r="DD5" s="427"/>
      <c r="DE5" s="427"/>
      <c r="DF5" s="427"/>
      <c r="DG5" s="427"/>
      <c r="DH5" s="427"/>
      <c r="DI5" s="428"/>
      <c r="DJ5" s="186"/>
      <c r="DK5" s="186"/>
      <c r="DL5" s="186"/>
      <c r="DM5" s="186"/>
      <c r="DN5" s="186"/>
      <c r="DO5" s="186"/>
    </row>
    <row r="6" spans="1:119" ht="18.75" customHeight="1" x14ac:dyDescent="0.2">
      <c r="A6" s="187"/>
      <c r="B6" s="435" t="s">
        <v>98</v>
      </c>
      <c r="C6" s="436"/>
      <c r="D6" s="436"/>
      <c r="E6" s="437"/>
      <c r="F6" s="437"/>
      <c r="G6" s="437"/>
      <c r="H6" s="437"/>
      <c r="I6" s="437"/>
      <c r="J6" s="437"/>
      <c r="K6" s="437"/>
      <c r="L6" s="437" t="s">
        <v>99</v>
      </c>
      <c r="M6" s="437"/>
      <c r="N6" s="437"/>
      <c r="O6" s="437"/>
      <c r="P6" s="437"/>
      <c r="Q6" s="437"/>
      <c r="R6" s="441"/>
      <c r="S6" s="441"/>
      <c r="T6" s="441"/>
      <c r="U6" s="441"/>
      <c r="V6" s="442"/>
      <c r="W6" s="445" t="s">
        <v>100</v>
      </c>
      <c r="X6" s="446"/>
      <c r="Y6" s="446"/>
      <c r="Z6" s="446"/>
      <c r="AA6" s="446"/>
      <c r="AB6" s="436"/>
      <c r="AC6" s="449" t="s">
        <v>101</v>
      </c>
      <c r="AD6" s="450"/>
      <c r="AE6" s="450"/>
      <c r="AF6" s="450"/>
      <c r="AG6" s="450"/>
      <c r="AH6" s="450"/>
      <c r="AI6" s="450"/>
      <c r="AJ6" s="450"/>
      <c r="AK6" s="450"/>
      <c r="AL6" s="451"/>
      <c r="AM6" s="458" t="s">
        <v>102</v>
      </c>
      <c r="AN6" s="459"/>
      <c r="AO6" s="459"/>
      <c r="AP6" s="459"/>
      <c r="AQ6" s="459"/>
      <c r="AR6" s="459"/>
      <c r="AS6" s="459"/>
      <c r="AT6" s="460"/>
      <c r="AU6" s="461" t="s">
        <v>103</v>
      </c>
      <c r="AV6" s="462"/>
      <c r="AW6" s="462"/>
      <c r="AX6" s="462"/>
      <c r="AY6" s="463" t="s">
        <v>104</v>
      </c>
      <c r="AZ6" s="464"/>
      <c r="BA6" s="464"/>
      <c r="BB6" s="464"/>
      <c r="BC6" s="464"/>
      <c r="BD6" s="464"/>
      <c r="BE6" s="464"/>
      <c r="BF6" s="464"/>
      <c r="BG6" s="464"/>
      <c r="BH6" s="464"/>
      <c r="BI6" s="464"/>
      <c r="BJ6" s="464"/>
      <c r="BK6" s="464"/>
      <c r="BL6" s="464"/>
      <c r="BM6" s="465"/>
      <c r="BN6" s="429">
        <v>1830653</v>
      </c>
      <c r="BO6" s="430"/>
      <c r="BP6" s="430"/>
      <c r="BQ6" s="430"/>
      <c r="BR6" s="430"/>
      <c r="BS6" s="430"/>
      <c r="BT6" s="430"/>
      <c r="BU6" s="431"/>
      <c r="BV6" s="429">
        <v>1581401</v>
      </c>
      <c r="BW6" s="430"/>
      <c r="BX6" s="430"/>
      <c r="BY6" s="430"/>
      <c r="BZ6" s="430"/>
      <c r="CA6" s="430"/>
      <c r="CB6" s="430"/>
      <c r="CC6" s="431"/>
      <c r="CD6" s="432" t="s">
        <v>105</v>
      </c>
      <c r="CE6" s="433"/>
      <c r="CF6" s="433"/>
      <c r="CG6" s="433"/>
      <c r="CH6" s="433"/>
      <c r="CI6" s="433"/>
      <c r="CJ6" s="433"/>
      <c r="CK6" s="433"/>
      <c r="CL6" s="433"/>
      <c r="CM6" s="433"/>
      <c r="CN6" s="433"/>
      <c r="CO6" s="433"/>
      <c r="CP6" s="433"/>
      <c r="CQ6" s="433"/>
      <c r="CR6" s="433"/>
      <c r="CS6" s="434"/>
      <c r="CT6" s="466">
        <v>96.6</v>
      </c>
      <c r="CU6" s="467"/>
      <c r="CV6" s="467"/>
      <c r="CW6" s="467"/>
      <c r="CX6" s="467"/>
      <c r="CY6" s="467"/>
      <c r="CZ6" s="467"/>
      <c r="DA6" s="468"/>
      <c r="DB6" s="466">
        <v>95.6</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106</v>
      </c>
      <c r="AN7" s="459"/>
      <c r="AO7" s="459"/>
      <c r="AP7" s="459"/>
      <c r="AQ7" s="459"/>
      <c r="AR7" s="459"/>
      <c r="AS7" s="459"/>
      <c r="AT7" s="460"/>
      <c r="AU7" s="461" t="s">
        <v>103</v>
      </c>
      <c r="AV7" s="462"/>
      <c r="AW7" s="462"/>
      <c r="AX7" s="462"/>
      <c r="AY7" s="463" t="s">
        <v>107</v>
      </c>
      <c r="AZ7" s="464"/>
      <c r="BA7" s="464"/>
      <c r="BB7" s="464"/>
      <c r="BC7" s="464"/>
      <c r="BD7" s="464"/>
      <c r="BE7" s="464"/>
      <c r="BF7" s="464"/>
      <c r="BG7" s="464"/>
      <c r="BH7" s="464"/>
      <c r="BI7" s="464"/>
      <c r="BJ7" s="464"/>
      <c r="BK7" s="464"/>
      <c r="BL7" s="464"/>
      <c r="BM7" s="465"/>
      <c r="BN7" s="429">
        <v>489289</v>
      </c>
      <c r="BO7" s="430"/>
      <c r="BP7" s="430"/>
      <c r="BQ7" s="430"/>
      <c r="BR7" s="430"/>
      <c r="BS7" s="430"/>
      <c r="BT7" s="430"/>
      <c r="BU7" s="431"/>
      <c r="BV7" s="429">
        <v>728257</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15153395</v>
      </c>
      <c r="CU7" s="430"/>
      <c r="CV7" s="430"/>
      <c r="CW7" s="430"/>
      <c r="CX7" s="430"/>
      <c r="CY7" s="430"/>
      <c r="CZ7" s="430"/>
      <c r="DA7" s="431"/>
      <c r="DB7" s="429">
        <v>15309027</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1341364</v>
      </c>
      <c r="BO8" s="430"/>
      <c r="BP8" s="430"/>
      <c r="BQ8" s="430"/>
      <c r="BR8" s="430"/>
      <c r="BS8" s="430"/>
      <c r="BT8" s="430"/>
      <c r="BU8" s="431"/>
      <c r="BV8" s="429">
        <v>853144</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0.25</v>
      </c>
      <c r="CU8" s="470"/>
      <c r="CV8" s="470"/>
      <c r="CW8" s="470"/>
      <c r="CX8" s="470"/>
      <c r="CY8" s="470"/>
      <c r="CZ8" s="470"/>
      <c r="DA8" s="471"/>
      <c r="DB8" s="469">
        <v>0.25</v>
      </c>
      <c r="DC8" s="470"/>
      <c r="DD8" s="470"/>
      <c r="DE8" s="470"/>
      <c r="DF8" s="470"/>
      <c r="DG8" s="470"/>
      <c r="DH8" s="470"/>
      <c r="DI8" s="471"/>
      <c r="DJ8" s="186"/>
      <c r="DK8" s="186"/>
      <c r="DL8" s="186"/>
      <c r="DM8" s="186"/>
      <c r="DN8" s="186"/>
      <c r="DO8" s="186"/>
    </row>
    <row r="9" spans="1:119" ht="18.75" customHeight="1" thickBot="1" x14ac:dyDescent="0.25">
      <c r="A9" s="187"/>
      <c r="B9" s="423" t="s">
        <v>113</v>
      </c>
      <c r="C9" s="424"/>
      <c r="D9" s="424"/>
      <c r="E9" s="424"/>
      <c r="F9" s="424"/>
      <c r="G9" s="424"/>
      <c r="H9" s="424"/>
      <c r="I9" s="424"/>
      <c r="J9" s="424"/>
      <c r="K9" s="472"/>
      <c r="L9" s="473" t="s">
        <v>114</v>
      </c>
      <c r="M9" s="474"/>
      <c r="N9" s="474"/>
      <c r="O9" s="474"/>
      <c r="P9" s="474"/>
      <c r="Q9" s="475"/>
      <c r="R9" s="476">
        <v>38919</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110</v>
      </c>
      <c r="AV9" s="462"/>
      <c r="AW9" s="462"/>
      <c r="AX9" s="462"/>
      <c r="AY9" s="463" t="s">
        <v>117</v>
      </c>
      <c r="AZ9" s="464"/>
      <c r="BA9" s="464"/>
      <c r="BB9" s="464"/>
      <c r="BC9" s="464"/>
      <c r="BD9" s="464"/>
      <c r="BE9" s="464"/>
      <c r="BF9" s="464"/>
      <c r="BG9" s="464"/>
      <c r="BH9" s="464"/>
      <c r="BI9" s="464"/>
      <c r="BJ9" s="464"/>
      <c r="BK9" s="464"/>
      <c r="BL9" s="464"/>
      <c r="BM9" s="465"/>
      <c r="BN9" s="429">
        <v>488220</v>
      </c>
      <c r="BO9" s="430"/>
      <c r="BP9" s="430"/>
      <c r="BQ9" s="430"/>
      <c r="BR9" s="430"/>
      <c r="BS9" s="430"/>
      <c r="BT9" s="430"/>
      <c r="BU9" s="431"/>
      <c r="BV9" s="429">
        <v>-73292</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16.399999999999999</v>
      </c>
      <c r="CU9" s="427"/>
      <c r="CV9" s="427"/>
      <c r="CW9" s="427"/>
      <c r="CX9" s="427"/>
      <c r="CY9" s="427"/>
      <c r="CZ9" s="427"/>
      <c r="DA9" s="428"/>
      <c r="DB9" s="426">
        <v>14.8</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119</v>
      </c>
      <c r="M10" s="459"/>
      <c r="N10" s="459"/>
      <c r="O10" s="459"/>
      <c r="P10" s="459"/>
      <c r="Q10" s="460"/>
      <c r="R10" s="480">
        <v>42080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419695</v>
      </c>
      <c r="BO10" s="430"/>
      <c r="BP10" s="430"/>
      <c r="BQ10" s="430"/>
      <c r="BR10" s="430"/>
      <c r="BS10" s="430"/>
      <c r="BT10" s="430"/>
      <c r="BU10" s="431"/>
      <c r="BV10" s="429">
        <v>1967681</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2">
      <c r="A12" s="187"/>
      <c r="B12" s="489" t="s">
        <v>132</v>
      </c>
      <c r="C12" s="490"/>
      <c r="D12" s="490"/>
      <c r="E12" s="490"/>
      <c r="F12" s="490"/>
      <c r="G12" s="490"/>
      <c r="H12" s="490"/>
      <c r="I12" s="490"/>
      <c r="J12" s="490"/>
      <c r="K12" s="491"/>
      <c r="L12" s="498" t="s">
        <v>133</v>
      </c>
      <c r="M12" s="499"/>
      <c r="N12" s="499"/>
      <c r="O12" s="499"/>
      <c r="P12" s="499"/>
      <c r="Q12" s="500"/>
      <c r="R12" s="501">
        <v>37248</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930432</v>
      </c>
      <c r="BO12" s="430"/>
      <c r="BP12" s="430"/>
      <c r="BQ12" s="430"/>
      <c r="BR12" s="430"/>
      <c r="BS12" s="430"/>
      <c r="BT12" s="430"/>
      <c r="BU12" s="431"/>
      <c r="BV12" s="429">
        <v>3135274</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131</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141</v>
      </c>
      <c r="N13" s="521"/>
      <c r="O13" s="521"/>
      <c r="P13" s="521"/>
      <c r="Q13" s="522"/>
      <c r="R13" s="513">
        <v>36950</v>
      </c>
      <c r="S13" s="514"/>
      <c r="T13" s="514"/>
      <c r="U13" s="514"/>
      <c r="V13" s="515"/>
      <c r="W13" s="445" t="s">
        <v>142</v>
      </c>
      <c r="X13" s="446"/>
      <c r="Y13" s="446"/>
      <c r="Z13" s="446"/>
      <c r="AA13" s="446"/>
      <c r="AB13" s="436"/>
      <c r="AC13" s="480">
        <v>3802</v>
      </c>
      <c r="AD13" s="481"/>
      <c r="AE13" s="481"/>
      <c r="AF13" s="481"/>
      <c r="AG13" s="523"/>
      <c r="AH13" s="480">
        <v>4128</v>
      </c>
      <c r="AI13" s="481"/>
      <c r="AJ13" s="481"/>
      <c r="AK13" s="481"/>
      <c r="AL13" s="482"/>
      <c r="AM13" s="458" t="s">
        <v>143</v>
      </c>
      <c r="AN13" s="459"/>
      <c r="AO13" s="459"/>
      <c r="AP13" s="459"/>
      <c r="AQ13" s="459"/>
      <c r="AR13" s="459"/>
      <c r="AS13" s="459"/>
      <c r="AT13" s="460"/>
      <c r="AU13" s="461" t="s">
        <v>121</v>
      </c>
      <c r="AV13" s="462"/>
      <c r="AW13" s="462"/>
      <c r="AX13" s="462"/>
      <c r="AY13" s="463" t="s">
        <v>144</v>
      </c>
      <c r="AZ13" s="464"/>
      <c r="BA13" s="464"/>
      <c r="BB13" s="464"/>
      <c r="BC13" s="464"/>
      <c r="BD13" s="464"/>
      <c r="BE13" s="464"/>
      <c r="BF13" s="464"/>
      <c r="BG13" s="464"/>
      <c r="BH13" s="464"/>
      <c r="BI13" s="464"/>
      <c r="BJ13" s="464"/>
      <c r="BK13" s="464"/>
      <c r="BL13" s="464"/>
      <c r="BM13" s="465"/>
      <c r="BN13" s="429">
        <v>-22517</v>
      </c>
      <c r="BO13" s="430"/>
      <c r="BP13" s="430"/>
      <c r="BQ13" s="430"/>
      <c r="BR13" s="430"/>
      <c r="BS13" s="430"/>
      <c r="BT13" s="430"/>
      <c r="BU13" s="431"/>
      <c r="BV13" s="429">
        <v>-1240885</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9.6999999999999993</v>
      </c>
      <c r="CU13" s="427"/>
      <c r="CV13" s="427"/>
      <c r="CW13" s="427"/>
      <c r="CX13" s="427"/>
      <c r="CY13" s="427"/>
      <c r="CZ13" s="427"/>
      <c r="DA13" s="428"/>
      <c r="DB13" s="426">
        <v>8.8000000000000007</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146</v>
      </c>
      <c r="M14" s="511"/>
      <c r="N14" s="511"/>
      <c r="O14" s="511"/>
      <c r="P14" s="511"/>
      <c r="Q14" s="512"/>
      <c r="R14" s="513">
        <v>38019</v>
      </c>
      <c r="S14" s="514"/>
      <c r="T14" s="514"/>
      <c r="U14" s="514"/>
      <c r="V14" s="515"/>
      <c r="W14" s="419"/>
      <c r="X14" s="420"/>
      <c r="Y14" s="420"/>
      <c r="Z14" s="420"/>
      <c r="AA14" s="420"/>
      <c r="AB14" s="409"/>
      <c r="AC14" s="516">
        <v>21.2</v>
      </c>
      <c r="AD14" s="517"/>
      <c r="AE14" s="517"/>
      <c r="AF14" s="517"/>
      <c r="AG14" s="518"/>
      <c r="AH14" s="516">
        <v>22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72.400000000000006</v>
      </c>
      <c r="CU14" s="528"/>
      <c r="CV14" s="528"/>
      <c r="CW14" s="528"/>
      <c r="CX14" s="528"/>
      <c r="CY14" s="528"/>
      <c r="CZ14" s="528"/>
      <c r="DA14" s="529"/>
      <c r="DB14" s="527">
        <v>52.1</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148</v>
      </c>
      <c r="N15" s="521"/>
      <c r="O15" s="521"/>
      <c r="P15" s="521"/>
      <c r="Q15" s="522"/>
      <c r="R15" s="513">
        <v>37759</v>
      </c>
      <c r="S15" s="514"/>
      <c r="T15" s="514"/>
      <c r="U15" s="514"/>
      <c r="V15" s="515"/>
      <c r="W15" s="445" t="s">
        <v>149</v>
      </c>
      <c r="X15" s="446"/>
      <c r="Y15" s="446"/>
      <c r="Z15" s="446"/>
      <c r="AA15" s="446"/>
      <c r="AB15" s="436"/>
      <c r="AC15" s="480">
        <v>3159</v>
      </c>
      <c r="AD15" s="481"/>
      <c r="AE15" s="481"/>
      <c r="AF15" s="481"/>
      <c r="AG15" s="523"/>
      <c r="AH15" s="480">
        <v>3449</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3348829</v>
      </c>
      <c r="BO15" s="393"/>
      <c r="BP15" s="393"/>
      <c r="BQ15" s="393"/>
      <c r="BR15" s="393"/>
      <c r="BS15" s="393"/>
      <c r="BT15" s="393"/>
      <c r="BU15" s="394"/>
      <c r="BV15" s="392">
        <v>3337427</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17.600000000000001</v>
      </c>
      <c r="AD16" s="517"/>
      <c r="AE16" s="517"/>
      <c r="AF16" s="517"/>
      <c r="AG16" s="518"/>
      <c r="AH16" s="516">
        <v>18.399999999999999</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13745173</v>
      </c>
      <c r="BO16" s="430"/>
      <c r="BP16" s="430"/>
      <c r="BQ16" s="430"/>
      <c r="BR16" s="430"/>
      <c r="BS16" s="430"/>
      <c r="BT16" s="430"/>
      <c r="BU16" s="431"/>
      <c r="BV16" s="429">
        <v>13512509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11000</v>
      </c>
      <c r="AD17" s="481"/>
      <c r="AE17" s="481"/>
      <c r="AF17" s="481"/>
      <c r="AG17" s="523"/>
      <c r="AH17" s="480">
        <v>11217</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4182877</v>
      </c>
      <c r="BO17" s="430"/>
      <c r="BP17" s="430"/>
      <c r="BQ17" s="430"/>
      <c r="BR17" s="430"/>
      <c r="BS17" s="430"/>
      <c r="BT17" s="430"/>
      <c r="BU17" s="431"/>
      <c r="BV17" s="429">
        <v>4179515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159</v>
      </c>
      <c r="C18" s="472"/>
      <c r="D18" s="472"/>
      <c r="E18" s="544"/>
      <c r="F18" s="544"/>
      <c r="G18" s="544"/>
      <c r="H18" s="544"/>
      <c r="I18" s="544"/>
      <c r="J18" s="544"/>
      <c r="K18" s="544"/>
      <c r="L18" s="545">
        <v>514.34</v>
      </c>
      <c r="M18" s="545"/>
      <c r="N18" s="545"/>
      <c r="O18" s="545"/>
      <c r="P18" s="545"/>
      <c r="Q18" s="545"/>
      <c r="R18" s="546"/>
      <c r="S18" s="546"/>
      <c r="T18" s="546"/>
      <c r="U18" s="546"/>
      <c r="V18" s="547"/>
      <c r="W18" s="447"/>
      <c r="X18" s="448"/>
      <c r="Y18" s="448"/>
      <c r="Z18" s="448"/>
      <c r="AA18" s="448"/>
      <c r="AB18" s="439"/>
      <c r="AC18" s="548">
        <v>61.2</v>
      </c>
      <c r="AD18" s="549"/>
      <c r="AE18" s="549"/>
      <c r="AF18" s="549"/>
      <c r="AG18" s="550"/>
      <c r="AH18" s="548">
        <v>59.7</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14334962</v>
      </c>
      <c r="BO18" s="430"/>
      <c r="BP18" s="430"/>
      <c r="BQ18" s="430"/>
      <c r="BR18" s="430"/>
      <c r="BS18" s="430"/>
      <c r="BT18" s="430"/>
      <c r="BU18" s="431"/>
      <c r="BV18" s="429">
        <v>14104170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161</v>
      </c>
      <c r="C19" s="472"/>
      <c r="D19" s="472"/>
      <c r="E19" s="544"/>
      <c r="F19" s="544"/>
      <c r="G19" s="544"/>
      <c r="H19" s="544"/>
      <c r="I19" s="544"/>
      <c r="J19" s="544"/>
      <c r="K19" s="544"/>
      <c r="L19" s="552">
        <v>76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20617578</v>
      </c>
      <c r="BO19" s="430"/>
      <c r="BP19" s="430"/>
      <c r="BQ19" s="430"/>
      <c r="BR19" s="430"/>
      <c r="BS19" s="430"/>
      <c r="BT19" s="430"/>
      <c r="BU19" s="431"/>
      <c r="BV19" s="429">
        <v>22859764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163</v>
      </c>
      <c r="C20" s="472"/>
      <c r="D20" s="472"/>
      <c r="E20" s="544"/>
      <c r="F20" s="544"/>
      <c r="G20" s="544"/>
      <c r="H20" s="544"/>
      <c r="I20" s="544"/>
      <c r="J20" s="544"/>
      <c r="K20" s="544"/>
      <c r="L20" s="552">
        <v>16365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40179360</v>
      </c>
      <c r="BO23" s="430"/>
      <c r="BP23" s="430"/>
      <c r="BQ23" s="430"/>
      <c r="BR23" s="430"/>
      <c r="BS23" s="430"/>
      <c r="BT23" s="430"/>
      <c r="BU23" s="431"/>
      <c r="BV23" s="429">
        <v>38542958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172</v>
      </c>
      <c r="F24" s="459"/>
      <c r="G24" s="459"/>
      <c r="H24" s="459"/>
      <c r="I24" s="459"/>
      <c r="J24" s="459"/>
      <c r="K24" s="460"/>
      <c r="L24" s="480">
        <v>1</v>
      </c>
      <c r="M24" s="481"/>
      <c r="N24" s="481"/>
      <c r="O24" s="481"/>
      <c r="P24" s="523"/>
      <c r="Q24" s="480">
        <v>8682</v>
      </c>
      <c r="R24" s="481"/>
      <c r="S24" s="481"/>
      <c r="T24" s="481"/>
      <c r="U24" s="481"/>
      <c r="V24" s="523"/>
      <c r="W24" s="582"/>
      <c r="X24" s="570"/>
      <c r="Y24" s="571"/>
      <c r="Z24" s="479" t="s">
        <v>173</v>
      </c>
      <c r="AA24" s="459"/>
      <c r="AB24" s="459"/>
      <c r="AC24" s="459"/>
      <c r="AD24" s="459"/>
      <c r="AE24" s="459"/>
      <c r="AF24" s="459"/>
      <c r="AG24" s="460"/>
      <c r="AH24" s="480">
        <v>523</v>
      </c>
      <c r="AI24" s="481"/>
      <c r="AJ24" s="481"/>
      <c r="AK24" s="481"/>
      <c r="AL24" s="523"/>
      <c r="AM24" s="480">
        <v>1540758</v>
      </c>
      <c r="AN24" s="481"/>
      <c r="AO24" s="481"/>
      <c r="AP24" s="481"/>
      <c r="AQ24" s="481"/>
      <c r="AR24" s="523"/>
      <c r="AS24" s="480">
        <v>2946</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28418588</v>
      </c>
      <c r="BO24" s="430"/>
      <c r="BP24" s="430"/>
      <c r="BQ24" s="430"/>
      <c r="BR24" s="430"/>
      <c r="BS24" s="430"/>
      <c r="BT24" s="430"/>
      <c r="BU24" s="431"/>
      <c r="BV24" s="429">
        <v>27226672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175</v>
      </c>
      <c r="F25" s="459"/>
      <c r="G25" s="459"/>
      <c r="H25" s="459"/>
      <c r="I25" s="459"/>
      <c r="J25" s="459"/>
      <c r="K25" s="460"/>
      <c r="L25" s="480">
        <v>1</v>
      </c>
      <c r="M25" s="481"/>
      <c r="N25" s="481"/>
      <c r="O25" s="481"/>
      <c r="P25" s="523"/>
      <c r="Q25" s="480">
        <v>6732</v>
      </c>
      <c r="R25" s="481"/>
      <c r="S25" s="481"/>
      <c r="T25" s="481"/>
      <c r="U25" s="481"/>
      <c r="V25" s="523"/>
      <c r="W25" s="582"/>
      <c r="X25" s="570"/>
      <c r="Y25" s="571"/>
      <c r="Z25" s="479" t="s">
        <v>176</v>
      </c>
      <c r="AA25" s="459"/>
      <c r="AB25" s="459"/>
      <c r="AC25" s="459"/>
      <c r="AD25" s="459"/>
      <c r="AE25" s="459"/>
      <c r="AF25" s="459"/>
      <c r="AG25" s="460"/>
      <c r="AH25" s="480">
        <v>70</v>
      </c>
      <c r="AI25" s="481"/>
      <c r="AJ25" s="481"/>
      <c r="AK25" s="481"/>
      <c r="AL25" s="523"/>
      <c r="AM25" s="480">
        <v>181300</v>
      </c>
      <c r="AN25" s="481"/>
      <c r="AO25" s="481"/>
      <c r="AP25" s="481"/>
      <c r="AQ25" s="481"/>
      <c r="AR25" s="523"/>
      <c r="AS25" s="480">
        <v>2590</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3304709</v>
      </c>
      <c r="BO25" s="393"/>
      <c r="BP25" s="393"/>
      <c r="BQ25" s="393"/>
      <c r="BR25" s="393"/>
      <c r="BS25" s="393"/>
      <c r="BT25" s="393"/>
      <c r="BU25" s="394"/>
      <c r="BV25" s="392">
        <v>2835191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178</v>
      </c>
      <c r="F26" s="459"/>
      <c r="G26" s="459"/>
      <c r="H26" s="459"/>
      <c r="I26" s="459"/>
      <c r="J26" s="459"/>
      <c r="K26" s="460"/>
      <c r="L26" s="480">
        <v>1</v>
      </c>
      <c r="M26" s="481"/>
      <c r="N26" s="481"/>
      <c r="O26" s="481"/>
      <c r="P26" s="523"/>
      <c r="Q26" s="480">
        <v>5626</v>
      </c>
      <c r="R26" s="481"/>
      <c r="S26" s="481"/>
      <c r="T26" s="481"/>
      <c r="U26" s="481"/>
      <c r="V26" s="523"/>
      <c r="W26" s="582"/>
      <c r="X26" s="570"/>
      <c r="Y26" s="571"/>
      <c r="Z26" s="479" t="s">
        <v>179</v>
      </c>
      <c r="AA26" s="592"/>
      <c r="AB26" s="592"/>
      <c r="AC26" s="592"/>
      <c r="AD26" s="592"/>
      <c r="AE26" s="592"/>
      <c r="AF26" s="592"/>
      <c r="AG26" s="593"/>
      <c r="AH26" s="480">
        <v>13</v>
      </c>
      <c r="AI26" s="481"/>
      <c r="AJ26" s="481"/>
      <c r="AK26" s="481"/>
      <c r="AL26" s="523"/>
      <c r="AM26" s="480">
        <v>32877</v>
      </c>
      <c r="AN26" s="481"/>
      <c r="AO26" s="481"/>
      <c r="AP26" s="481"/>
      <c r="AQ26" s="481"/>
      <c r="AR26" s="523"/>
      <c r="AS26" s="480">
        <v>2529</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131</v>
      </c>
      <c r="BO26" s="430"/>
      <c r="BP26" s="430"/>
      <c r="BQ26" s="430"/>
      <c r="BR26" s="430"/>
      <c r="BS26" s="430"/>
      <c r="BT26" s="430"/>
      <c r="BU26" s="431"/>
      <c r="BV26" s="429" t="s">
        <v>181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182</v>
      </c>
      <c r="F27" s="459"/>
      <c r="G27" s="459"/>
      <c r="H27" s="459"/>
      <c r="I27" s="459"/>
      <c r="J27" s="459"/>
      <c r="K27" s="460"/>
      <c r="L27" s="480">
        <v>1</v>
      </c>
      <c r="M27" s="481"/>
      <c r="N27" s="481"/>
      <c r="O27" s="481"/>
      <c r="P27" s="523"/>
      <c r="Q27" s="480">
        <v>4336</v>
      </c>
      <c r="R27" s="481"/>
      <c r="S27" s="481"/>
      <c r="T27" s="481"/>
      <c r="U27" s="481"/>
      <c r="V27" s="523"/>
      <c r="W27" s="582"/>
      <c r="X27" s="570"/>
      <c r="Y27" s="571"/>
      <c r="Z27" s="479" t="s">
        <v>183</v>
      </c>
      <c r="AA27" s="459"/>
      <c r="AB27" s="459"/>
      <c r="AC27" s="459"/>
      <c r="AD27" s="459"/>
      <c r="AE27" s="459"/>
      <c r="AF27" s="459"/>
      <c r="AG27" s="460"/>
      <c r="AH27" s="480">
        <v>9</v>
      </c>
      <c r="AI27" s="481"/>
      <c r="AJ27" s="481"/>
      <c r="AK27" s="481"/>
      <c r="AL27" s="523"/>
      <c r="AM27" s="480">
        <v>30846</v>
      </c>
      <c r="AN27" s="481"/>
      <c r="AO27" s="481"/>
      <c r="AP27" s="481"/>
      <c r="AQ27" s="481"/>
      <c r="AR27" s="523"/>
      <c r="AS27" s="480">
        <v>3427</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151991</v>
      </c>
      <c r="BO27" s="606"/>
      <c r="BP27" s="606"/>
      <c r="BQ27" s="606"/>
      <c r="BR27" s="606"/>
      <c r="BS27" s="606"/>
      <c r="BT27" s="606"/>
      <c r="BU27" s="607"/>
      <c r="BV27" s="605">
        <v>151959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185</v>
      </c>
      <c r="F28" s="459"/>
      <c r="G28" s="459"/>
      <c r="H28" s="459"/>
      <c r="I28" s="459"/>
      <c r="J28" s="459"/>
      <c r="K28" s="460"/>
      <c r="L28" s="480">
        <v>1</v>
      </c>
      <c r="M28" s="481"/>
      <c r="N28" s="481"/>
      <c r="O28" s="481"/>
      <c r="P28" s="523"/>
      <c r="Q28" s="480">
        <v>3531</v>
      </c>
      <c r="R28" s="481"/>
      <c r="S28" s="481"/>
      <c r="T28" s="481"/>
      <c r="U28" s="481"/>
      <c r="V28" s="523"/>
      <c r="W28" s="582"/>
      <c r="X28" s="570"/>
      <c r="Y28" s="571"/>
      <c r="Z28" s="479" t="s">
        <v>186</v>
      </c>
      <c r="AA28" s="459"/>
      <c r="AB28" s="459"/>
      <c r="AC28" s="459"/>
      <c r="AD28" s="459"/>
      <c r="AE28" s="459"/>
      <c r="AF28" s="459"/>
      <c r="AG28" s="460"/>
      <c r="AH28" s="480" t="s">
        <v>130</v>
      </c>
      <c r="AI28" s="481"/>
      <c r="AJ28" s="481"/>
      <c r="AK28" s="481"/>
      <c r="AL28" s="523"/>
      <c r="AM28" s="480" t="s">
        <v>131</v>
      </c>
      <c r="AN28" s="481"/>
      <c r="AO28" s="481"/>
      <c r="AP28" s="481"/>
      <c r="AQ28" s="481"/>
      <c r="AR28" s="523"/>
      <c r="AS28" s="480" t="s">
        <v>140</v>
      </c>
      <c r="AT28" s="481"/>
      <c r="AU28" s="481"/>
      <c r="AV28" s="481"/>
      <c r="AW28" s="481"/>
      <c r="AX28" s="482"/>
      <c r="AY28" s="608" t="s">
        <v>187</v>
      </c>
      <c r="AZ28" s="609"/>
      <c r="BA28" s="609"/>
      <c r="BB28" s="610"/>
      <c r="BC28" s="389" t="s">
        <v>49</v>
      </c>
      <c r="BD28" s="390"/>
      <c r="BE28" s="390"/>
      <c r="BF28" s="390"/>
      <c r="BG28" s="390"/>
      <c r="BH28" s="390"/>
      <c r="BI28" s="390"/>
      <c r="BJ28" s="390"/>
      <c r="BK28" s="390"/>
      <c r="BL28" s="390"/>
      <c r="BM28" s="391"/>
      <c r="BN28" s="392">
        <v>2959193</v>
      </c>
      <c r="BO28" s="393"/>
      <c r="BP28" s="393"/>
      <c r="BQ28" s="393"/>
      <c r="BR28" s="393"/>
      <c r="BS28" s="393"/>
      <c r="BT28" s="393"/>
      <c r="BU28" s="394"/>
      <c r="BV28" s="392">
        <v>3469930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188</v>
      </c>
      <c r="F29" s="459"/>
      <c r="G29" s="459"/>
      <c r="H29" s="459"/>
      <c r="I29" s="459"/>
      <c r="J29" s="459"/>
      <c r="K29" s="460"/>
      <c r="L29" s="480">
        <v>19</v>
      </c>
      <c r="M29" s="481"/>
      <c r="N29" s="481"/>
      <c r="O29" s="481"/>
      <c r="P29" s="523"/>
      <c r="Q29" s="480">
        <v>3230</v>
      </c>
      <c r="R29" s="481"/>
      <c r="S29" s="481"/>
      <c r="T29" s="481"/>
      <c r="U29" s="481"/>
      <c r="V29" s="523"/>
      <c r="W29" s="583"/>
      <c r="X29" s="584"/>
      <c r="Y29" s="585"/>
      <c r="Z29" s="479" t="s">
        <v>189</v>
      </c>
      <c r="AA29" s="459"/>
      <c r="AB29" s="459"/>
      <c r="AC29" s="459"/>
      <c r="AD29" s="459"/>
      <c r="AE29" s="459"/>
      <c r="AF29" s="459"/>
      <c r="AG29" s="460"/>
      <c r="AH29" s="480">
        <v>532</v>
      </c>
      <c r="AI29" s="481"/>
      <c r="AJ29" s="481"/>
      <c r="AK29" s="481"/>
      <c r="AL29" s="523"/>
      <c r="AM29" s="480">
        <v>1571604</v>
      </c>
      <c r="AN29" s="481"/>
      <c r="AO29" s="481"/>
      <c r="AP29" s="481"/>
      <c r="AQ29" s="481"/>
      <c r="AR29" s="523"/>
      <c r="AS29" s="480">
        <v>2954</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1414968</v>
      </c>
      <c r="BO29" s="430"/>
      <c r="BP29" s="430"/>
      <c r="BQ29" s="430"/>
      <c r="BR29" s="430"/>
      <c r="BS29" s="430"/>
      <c r="BT29" s="430"/>
      <c r="BU29" s="431"/>
      <c r="BV29" s="429">
        <v>1614575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93.1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51</v>
      </c>
      <c r="BD30" s="603"/>
      <c r="BE30" s="603"/>
      <c r="BF30" s="603"/>
      <c r="BG30" s="603"/>
      <c r="BH30" s="603"/>
      <c r="BI30" s="603"/>
      <c r="BJ30" s="603"/>
      <c r="BK30" s="603"/>
      <c r="BL30" s="603"/>
      <c r="BM30" s="604"/>
      <c r="BN30" s="605">
        <v>6616780</v>
      </c>
      <c r="BO30" s="606"/>
      <c r="BP30" s="606"/>
      <c r="BQ30" s="606"/>
      <c r="BR30" s="606"/>
      <c r="BS30" s="606"/>
      <c r="BT30" s="606"/>
      <c r="BU30" s="607"/>
      <c r="BV30" s="605">
        <v>6850560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200</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11</v>
      </c>
      <c r="BF34" s="618"/>
      <c r="BG34" s="619" t="str">
        <f>IF('各会計、関係団体の財政状況及び健全化判断比率'!B35="","",'各会計、関係団体の財政状況及び健全化判断比率'!B35)</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14</v>
      </c>
      <c r="BX34" s="618"/>
      <c r="BY34" s="619" t="str">
        <f>IF('各会計、関係団体の財政状況及び健全化判断比率'!B68="","",'各会計、関係団体の財政状況及び健全化判断比率'!B68)</f>
        <v>八幡浜地区施設事務組合 一般会計</v>
      </c>
      <c r="BZ34" s="619"/>
      <c r="CA34" s="619"/>
      <c r="CB34" s="619"/>
      <c r="CC34" s="619"/>
      <c r="CD34" s="619"/>
      <c r="CE34" s="619"/>
      <c r="CF34" s="619"/>
      <c r="CG34" s="619"/>
      <c r="CH34" s="619"/>
      <c r="CI34" s="619"/>
      <c r="CJ34" s="619"/>
      <c r="CK34" s="619"/>
      <c r="CL34" s="619"/>
      <c r="CM34" s="619"/>
      <c r="CN34" s="214"/>
      <c r="CO34" s="618">
        <f>IF(CQ34="","",MAX(C34:D43,U34:V43,AM34:AN43,BE34:BF43,BW34:BX43)+1)</f>
        <v>24</v>
      </c>
      <c r="CP34" s="618"/>
      <c r="CQ34" s="619" t="str">
        <f>IF('各会計、関係団体の財政状況及び健全化判断比率'!BS7="","",'各会計、関係団体の財政状況及び健全化判断比率'!BS7)</f>
        <v>あけはまシーサイドサンパーク（株）</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国民健康保険特別会計(直診勘定)</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病院事業会計</v>
      </c>
      <c r="AP35" s="619"/>
      <c r="AQ35" s="619"/>
      <c r="AR35" s="619"/>
      <c r="AS35" s="619"/>
      <c r="AT35" s="619"/>
      <c r="AU35" s="619"/>
      <c r="AV35" s="619"/>
      <c r="AW35" s="619"/>
      <c r="AX35" s="619"/>
      <c r="AY35" s="619"/>
      <c r="AZ35" s="619"/>
      <c r="BA35" s="619"/>
      <c r="BB35" s="619"/>
      <c r="BC35" s="619"/>
      <c r="BD35" s="214"/>
      <c r="BE35" s="618">
        <f t="shared" ref="BE35:BE43" si="1">IF(BG35="","",BE34+1)</f>
        <v>12</v>
      </c>
      <c r="BF35" s="618"/>
      <c r="BG35" s="619" t="str">
        <f>IF('各会計、関係団体の財政状況及び健全化判断比率'!B36="","",'各会計、関係団体の財政状況及び健全化判断比率'!B36)</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15</v>
      </c>
      <c r="BX35" s="618"/>
      <c r="BY35" s="619" t="str">
        <f>IF('各会計、関係団体の財政状況及び健全化判断比率'!B69="","",'各会計、関係団体の財政状況及び健全化判断比率'!B69)</f>
        <v>八幡浜地区施設事務組合 消防事業特別会計</v>
      </c>
      <c r="BZ35" s="619"/>
      <c r="CA35" s="619"/>
      <c r="CB35" s="619"/>
      <c r="CC35" s="619"/>
      <c r="CD35" s="619"/>
      <c r="CE35" s="619"/>
      <c r="CF35" s="619"/>
      <c r="CG35" s="619"/>
      <c r="CH35" s="619"/>
      <c r="CI35" s="619"/>
      <c r="CJ35" s="619"/>
      <c r="CK35" s="619"/>
      <c r="CL35" s="619"/>
      <c r="CM35" s="619"/>
      <c r="CN35" s="214"/>
      <c r="CO35" s="618">
        <f t="shared" ref="CO35:CO43" si="3">IF(CQ35="","",CO34+1)</f>
        <v>25</v>
      </c>
      <c r="CP35" s="618"/>
      <c r="CQ35" s="619" t="str">
        <f>IF('各会計、関係団体の財政状況及び健全化判断比率'!BS8="","",'各会計、関係団体の財政状況及び健全化判断比率'!BS8)</f>
        <v>（株）どんぶり館</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育英会奨学資金貸付特別会計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10</v>
      </c>
      <c r="AN36" s="618"/>
      <c r="AO36" s="619" t="str">
        <f>IF('各会計、関係団体の財政状況及び健全化判断比率'!B34="","",'各会計、関係団体の財政状況及び健全化判断比率'!B34)</f>
        <v>野村介護老人保健施設事業会計</v>
      </c>
      <c r="AP36" s="619"/>
      <c r="AQ36" s="619"/>
      <c r="AR36" s="619"/>
      <c r="AS36" s="619"/>
      <c r="AT36" s="619"/>
      <c r="AU36" s="619"/>
      <c r="AV36" s="619"/>
      <c r="AW36" s="619"/>
      <c r="AX36" s="619"/>
      <c r="AY36" s="619"/>
      <c r="AZ36" s="619"/>
      <c r="BA36" s="619"/>
      <c r="BB36" s="619"/>
      <c r="BC36" s="619"/>
      <c r="BD36" s="214"/>
      <c r="BE36" s="618">
        <f t="shared" si="1"/>
        <v>13</v>
      </c>
      <c r="BF36" s="618"/>
      <c r="BG36" s="619" t="str">
        <f>IF('各会計、関係団体の財政状況及び健全化判断比率'!B37="","",'各会計、関係団体の財政状況及び健全化判断比率'!B37)</f>
        <v>公共下水道事業特別会計</v>
      </c>
      <c r="BH36" s="619"/>
      <c r="BI36" s="619"/>
      <c r="BJ36" s="619"/>
      <c r="BK36" s="619"/>
      <c r="BL36" s="619"/>
      <c r="BM36" s="619"/>
      <c r="BN36" s="619"/>
      <c r="BO36" s="619"/>
      <c r="BP36" s="619"/>
      <c r="BQ36" s="619"/>
      <c r="BR36" s="619"/>
      <c r="BS36" s="619"/>
      <c r="BT36" s="619"/>
      <c r="BU36" s="619"/>
      <c r="BV36" s="214"/>
      <c r="BW36" s="618">
        <f t="shared" si="2"/>
        <v>16</v>
      </c>
      <c r="BX36" s="618"/>
      <c r="BY36" s="619" t="str">
        <f>IF('各会計、関係団体の財政状況及び健全化判断比率'!B70="","",'各会計、関係団体の財政状況及び健全化判断比率'!B70)</f>
        <v>八幡浜地区施設事務組合 休日夜間急患センター事業特別会計</v>
      </c>
      <c r="BZ36" s="619"/>
      <c r="CA36" s="619"/>
      <c r="CB36" s="619"/>
      <c r="CC36" s="619"/>
      <c r="CD36" s="619"/>
      <c r="CE36" s="619"/>
      <c r="CF36" s="619"/>
      <c r="CG36" s="619"/>
      <c r="CH36" s="619"/>
      <c r="CI36" s="619"/>
      <c r="CJ36" s="619"/>
      <c r="CK36" s="619"/>
      <c r="CL36" s="619"/>
      <c r="CM36" s="619"/>
      <c r="CN36" s="214"/>
      <c r="CO36" s="618">
        <f t="shared" si="3"/>
        <v>26</v>
      </c>
      <c r="CP36" s="618"/>
      <c r="CQ36" s="619" t="str">
        <f>IF('各会計、関係団体の財政状況及び健全化判断比率'!BS9="","",'各会計、関係団体の財政状況及び健全化判断比率'!BS9)</f>
        <v>（財）宇和文化会館</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介護保険特別会計(保険事業勘定）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17</v>
      </c>
      <c r="BX37" s="618"/>
      <c r="BY37" s="619" t="str">
        <f>IF('各会計、関係団体の財政状況及び健全化判断比率'!B71="","",'各会計、関係団体の財政状況及び健全化判断比率'!B71)</f>
        <v>八幡浜地区施設事務組合 し尿処理事業特別会計</v>
      </c>
      <c r="BZ37" s="619"/>
      <c r="CA37" s="619"/>
      <c r="CB37" s="619"/>
      <c r="CC37" s="619"/>
      <c r="CD37" s="619"/>
      <c r="CE37" s="619"/>
      <c r="CF37" s="619"/>
      <c r="CG37" s="619"/>
      <c r="CH37" s="619"/>
      <c r="CI37" s="619"/>
      <c r="CJ37" s="619"/>
      <c r="CK37" s="619"/>
      <c r="CL37" s="619"/>
      <c r="CM37" s="619"/>
      <c r="CN37" s="214"/>
      <c r="CO37" s="618">
        <f t="shared" si="3"/>
        <v>27</v>
      </c>
      <c r="CP37" s="618"/>
      <c r="CQ37" s="619" t="str">
        <f>IF('各会計、関係団体の財政状況及び健全化判断比率'!BS10="","",'各会計、関係団体の財政状況及び健全化判断比率'!BS10)</f>
        <v>西予ＣＡＴＶ（株）</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18</v>
      </c>
      <c r="BX38" s="618"/>
      <c r="BY38" s="619" t="str">
        <f>IF('各会計、関係団体の財政状況及び健全化判断比率'!B72="","",'各会計、関係団体の財政状況及び健全化判断比率'!B72)</f>
        <v>八幡浜地区施設事務組合 特別養護老人ホーム事業特別会計</v>
      </c>
      <c r="BZ38" s="619"/>
      <c r="CA38" s="619"/>
      <c r="CB38" s="619"/>
      <c r="CC38" s="619"/>
      <c r="CD38" s="619"/>
      <c r="CE38" s="619"/>
      <c r="CF38" s="619"/>
      <c r="CG38" s="619"/>
      <c r="CH38" s="619"/>
      <c r="CI38" s="619"/>
      <c r="CJ38" s="619"/>
      <c r="CK38" s="619"/>
      <c r="CL38" s="619"/>
      <c r="CM38" s="619"/>
      <c r="CN38" s="214"/>
      <c r="CO38" s="618">
        <f t="shared" si="3"/>
        <v>28</v>
      </c>
      <c r="CP38" s="618"/>
      <c r="CQ38" s="619" t="str">
        <f>IF('各会計、関係団体の財政状況及び健全化判断比率'!BS11="","",'各会計、関係団体の財政状況及び健全化判断比率'!BS11)</f>
        <v>（株）グリーンヒル</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19</v>
      </c>
      <c r="BX39" s="618"/>
      <c r="BY39" s="619" t="str">
        <f>IF('各会計、関係団体の財政状況及び健全化判断比率'!B73="","",'各会計、関係団体の財政状況及び健全化判断比率'!B73)</f>
        <v>八幡浜・大洲地区広域市町村圏組合 一般会計</v>
      </c>
      <c r="BZ39" s="619"/>
      <c r="CA39" s="619"/>
      <c r="CB39" s="619"/>
      <c r="CC39" s="619"/>
      <c r="CD39" s="619"/>
      <c r="CE39" s="619"/>
      <c r="CF39" s="619"/>
      <c r="CG39" s="619"/>
      <c r="CH39" s="619"/>
      <c r="CI39" s="619"/>
      <c r="CJ39" s="619"/>
      <c r="CK39" s="619"/>
      <c r="CL39" s="619"/>
      <c r="CM39" s="619"/>
      <c r="CN39" s="214"/>
      <c r="CO39" s="618">
        <f t="shared" si="3"/>
        <v>29</v>
      </c>
      <c r="CP39" s="618"/>
      <c r="CQ39" s="619" t="str">
        <f>IF('各会計、関係団体の財政状況及び健全化判断比率'!BS12="","",'各会計、関係団体の財政状況及び健全化判断比率'!BS12)</f>
        <v>（株）野村町地域振興センター</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20</v>
      </c>
      <c r="BX40" s="618"/>
      <c r="BY40" s="619" t="str">
        <f>IF('各会計、関係団体の財政状況及び健全化判断比率'!B74="","",'各会計、関係団体の財政状況及び健全化判断比率'!B74)</f>
        <v>八幡浜・大洲地区広域市町村圏組合 八幡浜・大洲地方拠点都市対策室特別会計</v>
      </c>
      <c r="BZ40" s="619"/>
      <c r="CA40" s="619"/>
      <c r="CB40" s="619"/>
      <c r="CC40" s="619"/>
      <c r="CD40" s="619"/>
      <c r="CE40" s="619"/>
      <c r="CF40" s="619"/>
      <c r="CG40" s="619"/>
      <c r="CH40" s="619"/>
      <c r="CI40" s="619"/>
      <c r="CJ40" s="619"/>
      <c r="CK40" s="619"/>
      <c r="CL40" s="619"/>
      <c r="CM40" s="619"/>
      <c r="CN40" s="214"/>
      <c r="CO40" s="618">
        <f t="shared" si="3"/>
        <v>30</v>
      </c>
      <c r="CP40" s="618"/>
      <c r="CQ40" s="619" t="str">
        <f>IF('各会計、関係団体の財政状況及び健全化判断比率'!BS13="","",'各会計、関係団体の財政状況及び健全化判断比率'!BS13)</f>
        <v>（株）エフシー</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21</v>
      </c>
      <c r="BX41" s="618"/>
      <c r="BY41" s="619" t="str">
        <f>IF('各会計、関係団体の財政状況及び健全化判断比率'!B75="","",'各会計、関係団体の財政状況及び健全化判断比率'!B75)</f>
        <v>八幡浜・大洲地区広域市町村圏組合 八幡浜・大洲地区ふるさと市町村圏基金事業特別会計</v>
      </c>
      <c r="BZ41" s="619"/>
      <c r="CA41" s="619"/>
      <c r="CB41" s="619"/>
      <c r="CC41" s="619"/>
      <c r="CD41" s="619"/>
      <c r="CE41" s="619"/>
      <c r="CF41" s="619"/>
      <c r="CG41" s="619"/>
      <c r="CH41" s="619"/>
      <c r="CI41" s="619"/>
      <c r="CJ41" s="619"/>
      <c r="CK41" s="619"/>
      <c r="CL41" s="619"/>
      <c r="CM41" s="619"/>
      <c r="CN41" s="214"/>
      <c r="CO41" s="618">
        <f t="shared" si="3"/>
        <v>31</v>
      </c>
      <c r="CP41" s="618"/>
      <c r="CQ41" s="619" t="str">
        <f>IF('各会計、関係団体の財政状況及び健全化判断比率'!BS14="","",'各会計、関係団体の財政状況及び健全化判断比率'!BS14)</f>
        <v>（株）城川ファクトリー</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22</v>
      </c>
      <c r="BX42" s="618"/>
      <c r="BY42" s="619" t="str">
        <f>IF('各会計、関係団体の財政状況及び健全化判断比率'!B76="","",'各会計、関係団体の財政状況及び健全化判断比率'!B76)</f>
        <v>八幡浜・大洲地区広域市町村圏組合 運動公園特別会計</v>
      </c>
      <c r="BZ42" s="619"/>
      <c r="CA42" s="619"/>
      <c r="CB42" s="619"/>
      <c r="CC42" s="619"/>
      <c r="CD42" s="619"/>
      <c r="CE42" s="619"/>
      <c r="CF42" s="619"/>
      <c r="CG42" s="619"/>
      <c r="CH42" s="619"/>
      <c r="CI42" s="619"/>
      <c r="CJ42" s="619"/>
      <c r="CK42" s="619"/>
      <c r="CL42" s="619"/>
      <c r="CM42" s="619"/>
      <c r="CN42" s="214"/>
      <c r="CO42" s="618">
        <f t="shared" si="3"/>
        <v>32</v>
      </c>
      <c r="CP42" s="618"/>
      <c r="CQ42" s="619" t="str">
        <f>IF('各会計、関係団体の財政状況及び健全化判断比率'!BS15="","",'各会計、関係団体の財政状況及び健全化判断比率'!BS15)</f>
        <v>西予市土地開発公社</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〇</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23</v>
      </c>
      <c r="BX43" s="618"/>
      <c r="BY43" s="619" t="str">
        <f>IF('各会計、関係団体の財政状況及び健全化判断比率'!B77="","",'各会計、関係団体の財政状況及び健全化判断比率'!B77)</f>
        <v>愛媛県市町総合事務組合 退職手当事業分</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daQgkydp0xYZkZa8c2QBS3Zg8PNQ0dOIouZNLFqKL/I/VNXHrsnWS8rNH4sCGsrJxsATe8heDmU6htZQOxl/g==" saltValue="JFPnNq4JWnm3OupJFRZi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0" t="s">
        <v>575</v>
      </c>
      <c r="D34" s="1210"/>
      <c r="E34" s="1211"/>
      <c r="F34" s="32">
        <v>10.64</v>
      </c>
      <c r="G34" s="33">
        <v>10.83</v>
      </c>
      <c r="H34" s="33">
        <v>10.72</v>
      </c>
      <c r="I34" s="33">
        <v>11.92</v>
      </c>
      <c r="J34" s="34">
        <v>12.52</v>
      </c>
      <c r="K34" s="22"/>
      <c r="L34" s="22"/>
      <c r="M34" s="22"/>
      <c r="N34" s="22"/>
      <c r="O34" s="22"/>
      <c r="P34" s="22"/>
    </row>
    <row r="35" spans="1:16" ht="39" customHeight="1" x14ac:dyDescent="0.2">
      <c r="A35" s="22"/>
      <c r="B35" s="35"/>
      <c r="C35" s="1204" t="s">
        <v>576</v>
      </c>
      <c r="D35" s="1205"/>
      <c r="E35" s="1206"/>
      <c r="F35" s="36">
        <v>6.29</v>
      </c>
      <c r="G35" s="37">
        <v>4.07</v>
      </c>
      <c r="H35" s="37">
        <v>5.81</v>
      </c>
      <c r="I35" s="37">
        <v>5.46</v>
      </c>
      <c r="J35" s="38">
        <v>8.6999999999999993</v>
      </c>
      <c r="K35" s="22"/>
      <c r="L35" s="22"/>
      <c r="M35" s="22"/>
      <c r="N35" s="22"/>
      <c r="O35" s="22"/>
      <c r="P35" s="22"/>
    </row>
    <row r="36" spans="1:16" ht="39" customHeight="1" x14ac:dyDescent="0.2">
      <c r="A36" s="22"/>
      <c r="B36" s="35"/>
      <c r="C36" s="1204" t="s">
        <v>577</v>
      </c>
      <c r="D36" s="1205"/>
      <c r="E36" s="1206"/>
      <c r="F36" s="36">
        <v>4.96</v>
      </c>
      <c r="G36" s="37">
        <v>5.3</v>
      </c>
      <c r="H36" s="37">
        <v>5.16</v>
      </c>
      <c r="I36" s="37">
        <v>5.07</v>
      </c>
      <c r="J36" s="38">
        <v>4.92</v>
      </c>
      <c r="K36" s="22"/>
      <c r="L36" s="22"/>
      <c r="M36" s="22"/>
      <c r="N36" s="22"/>
      <c r="O36" s="22"/>
      <c r="P36" s="22"/>
    </row>
    <row r="37" spans="1:16" ht="39" customHeight="1" x14ac:dyDescent="0.2">
      <c r="A37" s="22"/>
      <c r="B37" s="35"/>
      <c r="C37" s="1204" t="s">
        <v>578</v>
      </c>
      <c r="D37" s="1205"/>
      <c r="E37" s="1206"/>
      <c r="F37" s="36">
        <v>0.78</v>
      </c>
      <c r="G37" s="37">
        <v>0.56000000000000005</v>
      </c>
      <c r="H37" s="37">
        <v>0.63</v>
      </c>
      <c r="I37" s="37">
        <v>0.96</v>
      </c>
      <c r="J37" s="38">
        <v>1.38</v>
      </c>
      <c r="K37" s="22"/>
      <c r="L37" s="22"/>
      <c r="M37" s="22"/>
      <c r="N37" s="22"/>
      <c r="O37" s="22"/>
      <c r="P37" s="22"/>
    </row>
    <row r="38" spans="1:16" ht="39" customHeight="1" x14ac:dyDescent="0.2">
      <c r="A38" s="22"/>
      <c r="B38" s="35"/>
      <c r="C38" s="1204" t="s">
        <v>579</v>
      </c>
      <c r="D38" s="1205"/>
      <c r="E38" s="1206"/>
      <c r="F38" s="36">
        <v>7.0000000000000007E-2</v>
      </c>
      <c r="G38" s="37">
        <v>0.09</v>
      </c>
      <c r="H38" s="37">
        <v>0.1</v>
      </c>
      <c r="I38" s="37">
        <v>0.09</v>
      </c>
      <c r="J38" s="38">
        <v>0.63</v>
      </c>
      <c r="K38" s="22"/>
      <c r="L38" s="22"/>
      <c r="M38" s="22"/>
      <c r="N38" s="22"/>
      <c r="O38" s="22"/>
      <c r="P38" s="22"/>
    </row>
    <row r="39" spans="1:16" ht="39" customHeight="1" x14ac:dyDescent="0.2">
      <c r="A39" s="22"/>
      <c r="B39" s="35"/>
      <c r="C39" s="1204" t="s">
        <v>580</v>
      </c>
      <c r="D39" s="1205"/>
      <c r="E39" s="1206"/>
      <c r="F39" s="36">
        <v>0.38</v>
      </c>
      <c r="G39" s="37">
        <v>0.4</v>
      </c>
      <c r="H39" s="37">
        <v>0.51</v>
      </c>
      <c r="I39" s="37">
        <v>0.54</v>
      </c>
      <c r="J39" s="38">
        <v>0.63</v>
      </c>
      <c r="K39" s="22"/>
      <c r="L39" s="22"/>
      <c r="M39" s="22"/>
      <c r="N39" s="22"/>
      <c r="O39" s="22"/>
      <c r="P39" s="22"/>
    </row>
    <row r="40" spans="1:16" ht="39" customHeight="1" x14ac:dyDescent="0.2">
      <c r="A40" s="22"/>
      <c r="B40" s="35"/>
      <c r="C40" s="1204" t="s">
        <v>581</v>
      </c>
      <c r="D40" s="1205"/>
      <c r="E40" s="1206"/>
      <c r="F40" s="36">
        <v>0.2</v>
      </c>
      <c r="G40" s="37">
        <v>0.1</v>
      </c>
      <c r="H40" s="37">
        <v>0.1</v>
      </c>
      <c r="I40" s="37">
        <v>0.1</v>
      </c>
      <c r="J40" s="38">
        <v>0.14000000000000001</v>
      </c>
      <c r="K40" s="22"/>
      <c r="L40" s="22"/>
      <c r="M40" s="22"/>
      <c r="N40" s="22"/>
      <c r="O40" s="22"/>
      <c r="P40" s="22"/>
    </row>
    <row r="41" spans="1:16" ht="39" customHeight="1" x14ac:dyDescent="0.2">
      <c r="A41" s="22"/>
      <c r="B41" s="35"/>
      <c r="C41" s="1204" t="s">
        <v>582</v>
      </c>
      <c r="D41" s="1205"/>
      <c r="E41" s="1206"/>
      <c r="F41" s="36">
        <v>0.56999999999999995</v>
      </c>
      <c r="G41" s="37">
        <v>0.68</v>
      </c>
      <c r="H41" s="37">
        <v>0.54</v>
      </c>
      <c r="I41" s="37">
        <v>0.47</v>
      </c>
      <c r="J41" s="38">
        <v>7.0000000000000007E-2</v>
      </c>
      <c r="K41" s="22"/>
      <c r="L41" s="22"/>
      <c r="M41" s="22"/>
      <c r="N41" s="22"/>
      <c r="O41" s="22"/>
      <c r="P41" s="22"/>
    </row>
    <row r="42" spans="1:16" ht="39" customHeight="1" x14ac:dyDescent="0.2">
      <c r="A42" s="22"/>
      <c r="B42" s="39"/>
      <c r="C42" s="1204" t="s">
        <v>583</v>
      </c>
      <c r="D42" s="1205"/>
      <c r="E42" s="1206"/>
      <c r="F42" s="36" t="s">
        <v>532</v>
      </c>
      <c r="G42" s="37" t="s">
        <v>532</v>
      </c>
      <c r="H42" s="37" t="s">
        <v>532</v>
      </c>
      <c r="I42" s="37" t="s">
        <v>532</v>
      </c>
      <c r="J42" s="38" t="s">
        <v>532</v>
      </c>
      <c r="K42" s="22"/>
      <c r="L42" s="22"/>
      <c r="M42" s="22"/>
      <c r="N42" s="22"/>
      <c r="O42" s="22"/>
      <c r="P42" s="22"/>
    </row>
    <row r="43" spans="1:16" ht="39" customHeight="1" thickBot="1" x14ac:dyDescent="0.25">
      <c r="A43" s="22"/>
      <c r="B43" s="40"/>
      <c r="C43" s="1207" t="s">
        <v>584</v>
      </c>
      <c r="D43" s="1208"/>
      <c r="E43" s="1209"/>
      <c r="F43" s="41">
        <v>0.12</v>
      </c>
      <c r="G43" s="42">
        <v>0.14000000000000001</v>
      </c>
      <c r="H43" s="42">
        <v>0.11</v>
      </c>
      <c r="I43" s="42">
        <v>0.03</v>
      </c>
      <c r="J43" s="43">
        <v>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sRV1zGNg7xYShRh2XcPO523FsfIhuoPAqbaeiSoC37tYW+WbSAlamfEn0puFeC0my9dq+pd/N0i56uf8Z4IOw==" saltValue="aBqPwwUFmXJtPH4beqDd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3725</v>
      </c>
      <c r="L45" s="60">
        <v>3385</v>
      </c>
      <c r="M45" s="60">
        <v>3404</v>
      </c>
      <c r="N45" s="60">
        <v>3431</v>
      </c>
      <c r="O45" s="61">
        <v>3629</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532</v>
      </c>
      <c r="L46" s="64" t="s">
        <v>532</v>
      </c>
      <c r="M46" s="64" t="s">
        <v>532</v>
      </c>
      <c r="N46" s="64" t="s">
        <v>532</v>
      </c>
      <c r="O46" s="65" t="s">
        <v>532</v>
      </c>
      <c r="P46" s="48"/>
      <c r="Q46" s="48"/>
      <c r="R46" s="48"/>
      <c r="S46" s="48"/>
      <c r="T46" s="48"/>
      <c r="U46" s="48"/>
    </row>
    <row r="47" spans="1:21" ht="30.75" customHeight="1" x14ac:dyDescent="0.2">
      <c r="A47" s="48"/>
      <c r="B47" s="1214"/>
      <c r="C47" s="1215"/>
      <c r="D47" s="62"/>
      <c r="E47" s="1220" t="s">
        <v>14</v>
      </c>
      <c r="F47" s="1220"/>
      <c r="G47" s="1220"/>
      <c r="H47" s="1220"/>
      <c r="I47" s="1220"/>
      <c r="J47" s="1221"/>
      <c r="K47" s="63" t="s">
        <v>532</v>
      </c>
      <c r="L47" s="64" t="s">
        <v>532</v>
      </c>
      <c r="M47" s="64" t="s">
        <v>532</v>
      </c>
      <c r="N47" s="64" t="s">
        <v>532</v>
      </c>
      <c r="O47" s="65" t="s">
        <v>532</v>
      </c>
      <c r="P47" s="48"/>
      <c r="Q47" s="48"/>
      <c r="R47" s="48"/>
      <c r="S47" s="48"/>
      <c r="T47" s="48"/>
      <c r="U47" s="48"/>
    </row>
    <row r="48" spans="1:21" ht="30.75" customHeight="1" x14ac:dyDescent="0.2">
      <c r="A48" s="48"/>
      <c r="B48" s="1214"/>
      <c r="C48" s="1215"/>
      <c r="D48" s="62"/>
      <c r="E48" s="1220" t="s">
        <v>15</v>
      </c>
      <c r="F48" s="1220"/>
      <c r="G48" s="1220"/>
      <c r="H48" s="1220"/>
      <c r="I48" s="1220"/>
      <c r="J48" s="1221"/>
      <c r="K48" s="63">
        <v>809</v>
      </c>
      <c r="L48" s="64">
        <v>758</v>
      </c>
      <c r="M48" s="64">
        <v>838</v>
      </c>
      <c r="N48" s="64">
        <v>805</v>
      </c>
      <c r="O48" s="65">
        <v>822</v>
      </c>
      <c r="P48" s="48"/>
      <c r="Q48" s="48"/>
      <c r="R48" s="48"/>
      <c r="S48" s="48"/>
      <c r="T48" s="48"/>
      <c r="U48" s="48"/>
    </row>
    <row r="49" spans="1:21" ht="30.75" customHeight="1" x14ac:dyDescent="0.2">
      <c r="A49" s="48"/>
      <c r="B49" s="1214"/>
      <c r="C49" s="1215"/>
      <c r="D49" s="62"/>
      <c r="E49" s="1220" t="s">
        <v>16</v>
      </c>
      <c r="F49" s="1220"/>
      <c r="G49" s="1220"/>
      <c r="H49" s="1220"/>
      <c r="I49" s="1220"/>
      <c r="J49" s="1221"/>
      <c r="K49" s="63">
        <v>2</v>
      </c>
      <c r="L49" s="64">
        <v>2</v>
      </c>
      <c r="M49" s="64">
        <v>1</v>
      </c>
      <c r="N49" s="64">
        <v>1</v>
      </c>
      <c r="O49" s="65">
        <v>0</v>
      </c>
      <c r="P49" s="48"/>
      <c r="Q49" s="48"/>
      <c r="R49" s="48"/>
      <c r="S49" s="48"/>
      <c r="T49" s="48"/>
      <c r="U49" s="48"/>
    </row>
    <row r="50" spans="1:21" ht="30.75" customHeight="1" x14ac:dyDescent="0.2">
      <c r="A50" s="48"/>
      <c r="B50" s="1214"/>
      <c r="C50" s="1215"/>
      <c r="D50" s="62"/>
      <c r="E50" s="1220" t="s">
        <v>17</v>
      </c>
      <c r="F50" s="1220"/>
      <c r="G50" s="1220"/>
      <c r="H50" s="1220"/>
      <c r="I50" s="1220"/>
      <c r="J50" s="1221"/>
      <c r="K50" s="63">
        <v>31</v>
      </c>
      <c r="L50" s="64">
        <v>29</v>
      </c>
      <c r="M50" s="64">
        <v>27</v>
      </c>
      <c r="N50" s="64">
        <v>27</v>
      </c>
      <c r="O50" s="65">
        <v>23</v>
      </c>
      <c r="P50" s="48"/>
      <c r="Q50" s="48"/>
      <c r="R50" s="48"/>
      <c r="S50" s="48"/>
      <c r="T50" s="48"/>
      <c r="U50" s="48"/>
    </row>
    <row r="51" spans="1:21" ht="30.75" customHeight="1" x14ac:dyDescent="0.2">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3370</v>
      </c>
      <c r="L52" s="64">
        <v>3170</v>
      </c>
      <c r="M52" s="64">
        <v>3147</v>
      </c>
      <c r="N52" s="64">
        <v>3072</v>
      </c>
      <c r="O52" s="65">
        <v>3200</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1197</v>
      </c>
      <c r="L53" s="69">
        <v>1004</v>
      </c>
      <c r="M53" s="69">
        <v>1123</v>
      </c>
      <c r="N53" s="69">
        <v>1192</v>
      </c>
      <c r="O53" s="70">
        <v>1274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8" t="s">
        <v>26</v>
      </c>
      <c r="C57" s="1229"/>
      <c r="D57" s="1232" t="s">
        <v>27</v>
      </c>
      <c r="E57" s="1233"/>
      <c r="F57" s="1233"/>
      <c r="G57" s="1233"/>
      <c r="H57" s="1233"/>
      <c r="I57" s="1233"/>
      <c r="J57" s="1234"/>
      <c r="K57" s="83"/>
      <c r="L57" s="84"/>
      <c r="M57" s="84"/>
      <c r="N57" s="84"/>
      <c r="O57" s="85"/>
    </row>
    <row r="58" spans="1:21" ht="31.5" customHeight="1" thickBot="1" x14ac:dyDescent="0.25">
      <c r="B58" s="1230"/>
      <c r="C58" s="1231"/>
      <c r="D58" s="1235" t="s">
        <v>28</v>
      </c>
      <c r="E58" s="1236"/>
      <c r="F58" s="1236"/>
      <c r="G58" s="1236"/>
      <c r="H58" s="1236"/>
      <c r="I58" s="1236"/>
      <c r="J58" s="1237"/>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VpPdmjQcJ/g33gGIVCzdzDldjRFrJ3KI0+QlmD7GH0j2wdSnvut9NMyz817zwA28yvcrc4ndUYpFAjI+8VIZw==" saltValue="uhfkM+cHjfU+EevkYbmq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38" t="s">
        <v>31</v>
      </c>
      <c r="C41" s="1239"/>
      <c r="D41" s="102"/>
      <c r="E41" s="1244" t="s">
        <v>32</v>
      </c>
      <c r="F41" s="1244"/>
      <c r="G41" s="1244"/>
      <c r="H41" s="1245"/>
      <c r="I41" s="103">
        <v>34796</v>
      </c>
      <c r="J41" s="104">
        <v>37230</v>
      </c>
      <c r="K41" s="104">
        <v>37298</v>
      </c>
      <c r="L41" s="104">
        <v>38543</v>
      </c>
      <c r="M41" s="105">
        <v>40179</v>
      </c>
    </row>
    <row r="42" spans="2:13" ht="27.75" customHeight="1" x14ac:dyDescent="0.2">
      <c r="B42" s="1240"/>
      <c r="C42" s="1241"/>
      <c r="D42" s="106"/>
      <c r="E42" s="1246" t="s">
        <v>33</v>
      </c>
      <c r="F42" s="1246"/>
      <c r="G42" s="1246"/>
      <c r="H42" s="1247"/>
      <c r="I42" s="107">
        <v>168</v>
      </c>
      <c r="J42" s="108">
        <v>142</v>
      </c>
      <c r="K42" s="108">
        <v>117</v>
      </c>
      <c r="L42" s="108">
        <v>92</v>
      </c>
      <c r="M42" s="109">
        <v>75</v>
      </c>
    </row>
    <row r="43" spans="2:13" ht="27.75" customHeight="1" x14ac:dyDescent="0.2">
      <c r="B43" s="1240"/>
      <c r="C43" s="1241"/>
      <c r="D43" s="106"/>
      <c r="E43" s="1246" t="s">
        <v>34</v>
      </c>
      <c r="F43" s="1246"/>
      <c r="G43" s="1246"/>
      <c r="H43" s="1247"/>
      <c r="I43" s="107">
        <v>10600</v>
      </c>
      <c r="J43" s="108">
        <v>9958</v>
      </c>
      <c r="K43" s="108">
        <v>9606</v>
      </c>
      <c r="L43" s="108">
        <v>9495</v>
      </c>
      <c r="M43" s="109">
        <v>9580</v>
      </c>
    </row>
    <row r="44" spans="2:13" ht="27.75" customHeight="1" x14ac:dyDescent="0.2">
      <c r="B44" s="1240"/>
      <c r="C44" s="1241"/>
      <c r="D44" s="106"/>
      <c r="E44" s="1246" t="s">
        <v>35</v>
      </c>
      <c r="F44" s="1246"/>
      <c r="G44" s="1246"/>
      <c r="H44" s="1247"/>
      <c r="I44" s="107">
        <v>21</v>
      </c>
      <c r="J44" s="108">
        <v>17</v>
      </c>
      <c r="K44" s="108">
        <v>13</v>
      </c>
      <c r="L44" s="108">
        <v>23</v>
      </c>
      <c r="M44" s="109">
        <v>54</v>
      </c>
    </row>
    <row r="45" spans="2:13" ht="27.75" customHeight="1" x14ac:dyDescent="0.2">
      <c r="B45" s="1240"/>
      <c r="C45" s="1241"/>
      <c r="D45" s="106"/>
      <c r="E45" s="1246" t="s">
        <v>36</v>
      </c>
      <c r="F45" s="1246"/>
      <c r="G45" s="1246"/>
      <c r="H45" s="1247"/>
      <c r="I45" s="107">
        <v>4173</v>
      </c>
      <c r="J45" s="108">
        <v>3984</v>
      </c>
      <c r="K45" s="108">
        <v>3728</v>
      </c>
      <c r="L45" s="108">
        <v>3335</v>
      </c>
      <c r="M45" s="109">
        <v>3181</v>
      </c>
    </row>
    <row r="46" spans="2:13" ht="27.75" customHeight="1" x14ac:dyDescent="0.2">
      <c r="B46" s="1240"/>
      <c r="C46" s="1241"/>
      <c r="D46" s="110"/>
      <c r="E46" s="1246" t="s">
        <v>37</v>
      </c>
      <c r="F46" s="1246"/>
      <c r="G46" s="1246"/>
      <c r="H46" s="1247"/>
      <c r="I46" s="107">
        <v>100</v>
      </c>
      <c r="J46" s="108">
        <v>80</v>
      </c>
      <c r="K46" s="108">
        <v>83</v>
      </c>
      <c r="L46" s="108">
        <v>70</v>
      </c>
      <c r="M46" s="109">
        <v>43</v>
      </c>
    </row>
    <row r="47" spans="2:13" ht="27.75" customHeight="1" x14ac:dyDescent="0.2">
      <c r="B47" s="1240"/>
      <c r="C47" s="1241"/>
      <c r="D47" s="111"/>
      <c r="E47" s="1248" t="s">
        <v>38</v>
      </c>
      <c r="F47" s="1249"/>
      <c r="G47" s="1249"/>
      <c r="H47" s="1250"/>
      <c r="I47" s="107" t="s">
        <v>532</v>
      </c>
      <c r="J47" s="108" t="s">
        <v>532</v>
      </c>
      <c r="K47" s="108" t="s">
        <v>532</v>
      </c>
      <c r="L47" s="108" t="s">
        <v>532</v>
      </c>
      <c r="M47" s="109" t="s">
        <v>532</v>
      </c>
    </row>
    <row r="48" spans="2:13" ht="27.75" customHeight="1" x14ac:dyDescent="0.2">
      <c r="B48" s="1240"/>
      <c r="C48" s="1241"/>
      <c r="D48" s="106"/>
      <c r="E48" s="1246" t="s">
        <v>39</v>
      </c>
      <c r="F48" s="1246"/>
      <c r="G48" s="1246"/>
      <c r="H48" s="1247"/>
      <c r="I48" s="107" t="s">
        <v>532</v>
      </c>
      <c r="J48" s="108" t="s">
        <v>532</v>
      </c>
      <c r="K48" s="108" t="s">
        <v>532</v>
      </c>
      <c r="L48" s="108" t="s">
        <v>532</v>
      </c>
      <c r="M48" s="109" t="s">
        <v>532</v>
      </c>
    </row>
    <row r="49" spans="2:13" ht="27.75" customHeight="1" x14ac:dyDescent="0.2">
      <c r="B49" s="1242"/>
      <c r="C49" s="1243"/>
      <c r="D49" s="106"/>
      <c r="E49" s="1246" t="s">
        <v>40</v>
      </c>
      <c r="F49" s="1246"/>
      <c r="G49" s="1246"/>
      <c r="H49" s="1247"/>
      <c r="I49" s="107" t="s">
        <v>532</v>
      </c>
      <c r="J49" s="108" t="s">
        <v>532</v>
      </c>
      <c r="K49" s="108" t="s">
        <v>532</v>
      </c>
      <c r="L49" s="108" t="s">
        <v>532</v>
      </c>
      <c r="M49" s="109" t="s">
        <v>532</v>
      </c>
    </row>
    <row r="50" spans="2:13" ht="27.75" customHeight="1" x14ac:dyDescent="0.2">
      <c r="B50" s="1251" t="s">
        <v>41</v>
      </c>
      <c r="C50" s="1252"/>
      <c r="D50" s="112"/>
      <c r="E50" s="1246" t="s">
        <v>42</v>
      </c>
      <c r="F50" s="1246"/>
      <c r="G50" s="1246"/>
      <c r="H50" s="1247"/>
      <c r="I50" s="107">
        <v>11091</v>
      </c>
      <c r="J50" s="108">
        <v>11274</v>
      </c>
      <c r="K50" s="108">
        <v>10584</v>
      </c>
      <c r="L50" s="108">
        <v>9595</v>
      </c>
      <c r="M50" s="109">
        <v>8630</v>
      </c>
    </row>
    <row r="51" spans="2:13" ht="27.75" customHeight="1" x14ac:dyDescent="0.2">
      <c r="B51" s="1240"/>
      <c r="C51" s="1241"/>
      <c r="D51" s="106"/>
      <c r="E51" s="1246" t="s">
        <v>43</v>
      </c>
      <c r="F51" s="1246"/>
      <c r="G51" s="1246"/>
      <c r="H51" s="1247"/>
      <c r="I51" s="107">
        <v>431</v>
      </c>
      <c r="J51" s="108">
        <v>408</v>
      </c>
      <c r="K51" s="108">
        <v>403</v>
      </c>
      <c r="L51" s="108">
        <v>359</v>
      </c>
      <c r="M51" s="109">
        <v>389</v>
      </c>
    </row>
    <row r="52" spans="2:13" ht="27.75" customHeight="1" x14ac:dyDescent="0.2">
      <c r="B52" s="1242"/>
      <c r="C52" s="1243"/>
      <c r="D52" s="106"/>
      <c r="E52" s="1246" t="s">
        <v>44</v>
      </c>
      <c r="F52" s="1246"/>
      <c r="G52" s="1246"/>
      <c r="H52" s="1247"/>
      <c r="I52" s="107">
        <v>31628</v>
      </c>
      <c r="J52" s="108">
        <v>33344</v>
      </c>
      <c r="K52" s="108">
        <v>33874</v>
      </c>
      <c r="L52" s="108">
        <v>35188</v>
      </c>
      <c r="M52" s="109">
        <v>35393</v>
      </c>
    </row>
    <row r="53" spans="2:13" ht="27.75" customHeight="1" thickBot="1" x14ac:dyDescent="0.25">
      <c r="B53" s="1253" t="s">
        <v>45</v>
      </c>
      <c r="C53" s="1254"/>
      <c r="D53" s="113"/>
      <c r="E53" s="1255" t="s">
        <v>46</v>
      </c>
      <c r="F53" s="1255"/>
      <c r="G53" s="1255"/>
      <c r="H53" s="1256"/>
      <c r="I53" s="114">
        <v>6709</v>
      </c>
      <c r="J53" s="115">
        <v>6385</v>
      </c>
      <c r="K53" s="115">
        <v>5983</v>
      </c>
      <c r="L53" s="115">
        <v>6416</v>
      </c>
      <c r="M53" s="116">
        <v>8699</v>
      </c>
    </row>
    <row r="54" spans="2:13" ht="27.75" customHeight="1" x14ac:dyDescent="0.2">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KF2AOorUmWpCn70klyW+BrmTEwLahwRQTgW8cO1X9+RSg0FSHIhCQTxASz4U+dnEKkmWok+h5C8gF99i9axw==" saltValue="HDox0rLdVbX9r6/4zXQg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48</v>
      </c>
    </row>
    <row r="54" spans="2:8" ht="29.25" customHeight="1" thickBot="1" x14ac:dyDescent="0.3">
      <c r="B54" s="122" t="s">
        <v>1</v>
      </c>
      <c r="C54" s="123"/>
      <c r="D54" s="123"/>
      <c r="E54" s="124" t="s">
        <v>2</v>
      </c>
      <c r="F54" s="125" t="s">
        <v>570</v>
      </c>
      <c r="G54" s="125" t="s">
        <v>571</v>
      </c>
      <c r="H54" s="126" t="s">
        <v>572</v>
      </c>
    </row>
    <row r="55" spans="2:8" ht="52.5" customHeight="1" x14ac:dyDescent="0.2">
      <c r="B55" s="127"/>
      <c r="C55" s="1265" t="s">
        <v>49</v>
      </c>
      <c r="D55" s="1265"/>
      <c r="E55" s="1266"/>
      <c r="F55" s="128">
        <v>4638</v>
      </c>
      <c r="G55" s="128">
        <v>3470</v>
      </c>
      <c r="H55" s="129">
        <v>2959</v>
      </c>
    </row>
    <row r="56" spans="2:8" ht="52.5" customHeight="1" x14ac:dyDescent="0.2">
      <c r="B56" s="130"/>
      <c r="C56" s="1267" t="s">
        <v>50</v>
      </c>
      <c r="D56" s="1267"/>
      <c r="E56" s="1268"/>
      <c r="F56" s="131">
        <v>1614</v>
      </c>
      <c r="G56" s="131">
        <v>1615</v>
      </c>
      <c r="H56" s="132">
        <v>1415</v>
      </c>
    </row>
    <row r="57" spans="2:8" ht="53.25" customHeight="1" x14ac:dyDescent="0.2">
      <c r="B57" s="130"/>
      <c r="C57" s="1269" t="s">
        <v>51</v>
      </c>
      <c r="D57" s="1269"/>
      <c r="E57" s="1270"/>
      <c r="F57" s="133">
        <v>6650</v>
      </c>
      <c r="G57" s="133">
        <v>6851</v>
      </c>
      <c r="H57" s="134">
        <v>6617</v>
      </c>
    </row>
    <row r="58" spans="2:8" ht="45.75" customHeight="1" x14ac:dyDescent="0.2">
      <c r="B58" s="135"/>
      <c r="C58" s="1257" t="s">
        <v>637</v>
      </c>
      <c r="D58" s="1258"/>
      <c r="E58" s="1259"/>
      <c r="F58" s="136">
        <v>2994</v>
      </c>
      <c r="G58" s="136">
        <v>2905</v>
      </c>
      <c r="H58" s="137">
        <v>3035</v>
      </c>
    </row>
    <row r="59" spans="2:8" ht="45.75" customHeight="1" x14ac:dyDescent="0.2">
      <c r="B59" s="135"/>
      <c r="C59" s="1257" t="s">
        <v>638</v>
      </c>
      <c r="D59" s="1258"/>
      <c r="E59" s="1259"/>
      <c r="F59" s="136">
        <v>603</v>
      </c>
      <c r="G59" s="136">
        <v>1000</v>
      </c>
      <c r="H59" s="137">
        <v>920</v>
      </c>
    </row>
    <row r="60" spans="2:8" ht="45.75" customHeight="1" x14ac:dyDescent="0.2">
      <c r="B60" s="135"/>
      <c r="C60" s="1257" t="s">
        <v>639</v>
      </c>
      <c r="D60" s="1258"/>
      <c r="E60" s="1259"/>
      <c r="F60" s="136">
        <v>1056</v>
      </c>
      <c r="G60" s="136">
        <v>996</v>
      </c>
      <c r="H60" s="137">
        <v>847</v>
      </c>
    </row>
    <row r="61" spans="2:8" ht="45.75" customHeight="1" x14ac:dyDescent="0.2">
      <c r="B61" s="135"/>
      <c r="C61" s="1257" t="s">
        <v>640</v>
      </c>
      <c r="D61" s="1258"/>
      <c r="E61" s="1259"/>
      <c r="F61" s="136">
        <v>332</v>
      </c>
      <c r="G61" s="136">
        <v>271</v>
      </c>
      <c r="H61" s="137">
        <v>262</v>
      </c>
    </row>
    <row r="62" spans="2:8" ht="45.75" customHeight="1" thickBot="1" x14ac:dyDescent="0.25">
      <c r="B62" s="138"/>
      <c r="C62" s="1260" t="s">
        <v>641</v>
      </c>
      <c r="D62" s="1261"/>
      <c r="E62" s="1262"/>
      <c r="F62" s="139">
        <v>276</v>
      </c>
      <c r="G62" s="139">
        <v>276</v>
      </c>
      <c r="H62" s="140">
        <v>238</v>
      </c>
    </row>
    <row r="63" spans="2:8" ht="52.5" customHeight="1" thickBot="1" x14ac:dyDescent="0.25">
      <c r="B63" s="141"/>
      <c r="C63" s="1263" t="s">
        <v>52</v>
      </c>
      <c r="D63" s="1263"/>
      <c r="E63" s="1264"/>
      <c r="F63" s="142">
        <v>12901</v>
      </c>
      <c r="G63" s="142">
        <v>11935</v>
      </c>
      <c r="H63" s="143">
        <v>10991</v>
      </c>
    </row>
    <row r="64" spans="2:8" ht="15" customHeight="1" x14ac:dyDescent="0.2"/>
  </sheetData>
  <sheetProtection algorithmName="SHA-512" hashValue="kXIIUdNTUm1G1X0x2ph9EkML4lILtMUIFAvalerZHYQnO2WXUA29iW7SR6mFjtXqU9McM70LlTKrwbK/udnr4w==" saltValue="0UjFuUYcxVx35gDSO3BS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2"/>
  <cols>
    <col min="1" max="1" width="6.33203125" style="1273" customWidth="1"/>
    <col min="2" max="107" width="2.44140625" style="1273" customWidth="1"/>
    <col min="108" max="108" width="6.109375" style="1281" customWidth="1"/>
    <col min="109" max="109" width="5.88671875" style="1280" customWidth="1"/>
    <col min="110" max="110" width="19.109375" style="1273" hidden="1"/>
    <col min="111" max="115" width="12.6640625" style="1273" hidden="1"/>
    <col min="116" max="349" width="8.6640625" style="1273" hidden="1"/>
    <col min="350" max="355" width="14.88671875" style="1273" hidden="1"/>
    <col min="356" max="357" width="15.88671875" style="1273" hidden="1"/>
    <col min="358" max="363" width="16.109375" style="1273" hidden="1"/>
    <col min="364" max="364" width="6.109375" style="1273" hidden="1"/>
    <col min="365" max="365" width="3" style="1273" hidden="1"/>
    <col min="366" max="605" width="8.6640625" style="1273" hidden="1"/>
    <col min="606" max="611" width="14.88671875" style="1273" hidden="1"/>
    <col min="612" max="613" width="15.88671875" style="1273" hidden="1"/>
    <col min="614" max="619" width="16.109375" style="1273" hidden="1"/>
    <col min="620" max="620" width="6.109375" style="1273" hidden="1"/>
    <col min="621" max="621" width="3" style="1273" hidden="1"/>
    <col min="622" max="861" width="8.6640625" style="1273" hidden="1"/>
    <col min="862" max="867" width="14.88671875" style="1273" hidden="1"/>
    <col min="868" max="869" width="15.88671875" style="1273" hidden="1"/>
    <col min="870" max="875" width="16.109375" style="1273" hidden="1"/>
    <col min="876" max="876" width="6.109375" style="1273" hidden="1"/>
    <col min="877" max="877" width="3" style="1273" hidden="1"/>
    <col min="878" max="1117" width="8.6640625" style="1273" hidden="1"/>
    <col min="1118" max="1123" width="14.88671875" style="1273" hidden="1"/>
    <col min="1124" max="1125" width="15.88671875" style="1273" hidden="1"/>
    <col min="1126" max="1131" width="16.109375" style="1273" hidden="1"/>
    <col min="1132" max="1132" width="6.109375" style="1273" hidden="1"/>
    <col min="1133" max="1133" width="3" style="1273" hidden="1"/>
    <col min="1134" max="1373" width="8.6640625" style="1273" hidden="1"/>
    <col min="1374" max="1379" width="14.88671875" style="1273" hidden="1"/>
    <col min="1380" max="1381" width="15.88671875" style="1273" hidden="1"/>
    <col min="1382" max="1387" width="16.109375" style="1273" hidden="1"/>
    <col min="1388" max="1388" width="6.109375" style="1273" hidden="1"/>
    <col min="1389" max="1389" width="3" style="1273" hidden="1"/>
    <col min="1390" max="1629" width="8.6640625" style="1273" hidden="1"/>
    <col min="1630" max="1635" width="14.88671875" style="1273" hidden="1"/>
    <col min="1636" max="1637" width="15.88671875" style="1273" hidden="1"/>
    <col min="1638" max="1643" width="16.109375" style="1273" hidden="1"/>
    <col min="1644" max="1644" width="6.109375" style="1273" hidden="1"/>
    <col min="1645" max="1645" width="3" style="1273" hidden="1"/>
    <col min="1646" max="1885" width="8.6640625" style="1273" hidden="1"/>
    <col min="1886" max="1891" width="14.88671875" style="1273" hidden="1"/>
    <col min="1892" max="1893" width="15.88671875" style="1273" hidden="1"/>
    <col min="1894" max="1899" width="16.109375" style="1273" hidden="1"/>
    <col min="1900" max="1900" width="6.109375" style="1273" hidden="1"/>
    <col min="1901" max="1901" width="3" style="1273" hidden="1"/>
    <col min="1902" max="2141" width="8.6640625" style="1273" hidden="1"/>
    <col min="2142" max="2147" width="14.88671875" style="1273" hidden="1"/>
    <col min="2148" max="2149" width="15.88671875" style="1273" hidden="1"/>
    <col min="2150" max="2155" width="16.109375" style="1273" hidden="1"/>
    <col min="2156" max="2156" width="6.109375" style="1273" hidden="1"/>
    <col min="2157" max="2157" width="3" style="1273" hidden="1"/>
    <col min="2158" max="2397" width="8.6640625" style="1273" hidden="1"/>
    <col min="2398" max="2403" width="14.88671875" style="1273" hidden="1"/>
    <col min="2404" max="2405" width="15.88671875" style="1273" hidden="1"/>
    <col min="2406" max="2411" width="16.109375" style="1273" hidden="1"/>
    <col min="2412" max="2412" width="6.109375" style="1273" hidden="1"/>
    <col min="2413" max="2413" width="3" style="1273" hidden="1"/>
    <col min="2414" max="2653" width="8.6640625" style="1273" hidden="1"/>
    <col min="2654" max="2659" width="14.88671875" style="1273" hidden="1"/>
    <col min="2660" max="2661" width="15.88671875" style="1273" hidden="1"/>
    <col min="2662" max="2667" width="16.109375" style="1273" hidden="1"/>
    <col min="2668" max="2668" width="6.109375" style="1273" hidden="1"/>
    <col min="2669" max="2669" width="3" style="1273" hidden="1"/>
    <col min="2670" max="2909" width="8.6640625" style="1273" hidden="1"/>
    <col min="2910" max="2915" width="14.88671875" style="1273" hidden="1"/>
    <col min="2916" max="2917" width="15.88671875" style="1273" hidden="1"/>
    <col min="2918" max="2923" width="16.109375" style="1273" hidden="1"/>
    <col min="2924" max="2924" width="6.109375" style="1273" hidden="1"/>
    <col min="2925" max="2925" width="3" style="1273" hidden="1"/>
    <col min="2926" max="3165" width="8.6640625" style="1273" hidden="1"/>
    <col min="3166" max="3171" width="14.88671875" style="1273" hidden="1"/>
    <col min="3172" max="3173" width="15.88671875" style="1273" hidden="1"/>
    <col min="3174" max="3179" width="16.109375" style="1273" hidden="1"/>
    <col min="3180" max="3180" width="6.109375" style="1273" hidden="1"/>
    <col min="3181" max="3181" width="3" style="1273" hidden="1"/>
    <col min="3182" max="3421" width="8.6640625" style="1273" hidden="1"/>
    <col min="3422" max="3427" width="14.88671875" style="1273" hidden="1"/>
    <col min="3428" max="3429" width="15.88671875" style="1273" hidden="1"/>
    <col min="3430" max="3435" width="16.109375" style="1273" hidden="1"/>
    <col min="3436" max="3436" width="6.109375" style="1273" hidden="1"/>
    <col min="3437" max="3437" width="3" style="1273" hidden="1"/>
    <col min="3438" max="3677" width="8.6640625" style="1273" hidden="1"/>
    <col min="3678" max="3683" width="14.88671875" style="1273" hidden="1"/>
    <col min="3684" max="3685" width="15.88671875" style="1273" hidden="1"/>
    <col min="3686" max="3691" width="16.109375" style="1273" hidden="1"/>
    <col min="3692" max="3692" width="6.109375" style="1273" hidden="1"/>
    <col min="3693" max="3693" width="3" style="1273" hidden="1"/>
    <col min="3694" max="3933" width="8.6640625" style="1273" hidden="1"/>
    <col min="3934" max="3939" width="14.88671875" style="1273" hidden="1"/>
    <col min="3940" max="3941" width="15.88671875" style="1273" hidden="1"/>
    <col min="3942" max="3947" width="16.109375" style="1273" hidden="1"/>
    <col min="3948" max="3948" width="6.109375" style="1273" hidden="1"/>
    <col min="3949" max="3949" width="3" style="1273" hidden="1"/>
    <col min="3950" max="4189" width="8.6640625" style="1273" hidden="1"/>
    <col min="4190" max="4195" width="14.88671875" style="1273" hidden="1"/>
    <col min="4196" max="4197" width="15.88671875" style="1273" hidden="1"/>
    <col min="4198" max="4203" width="16.109375" style="1273" hidden="1"/>
    <col min="4204" max="4204" width="6.109375" style="1273" hidden="1"/>
    <col min="4205" max="4205" width="3" style="1273" hidden="1"/>
    <col min="4206" max="4445" width="8.6640625" style="1273" hidden="1"/>
    <col min="4446" max="4451" width="14.88671875" style="1273" hidden="1"/>
    <col min="4452" max="4453" width="15.88671875" style="1273" hidden="1"/>
    <col min="4454" max="4459" width="16.109375" style="1273" hidden="1"/>
    <col min="4460" max="4460" width="6.109375" style="1273" hidden="1"/>
    <col min="4461" max="4461" width="3" style="1273" hidden="1"/>
    <col min="4462" max="4701" width="8.6640625" style="1273" hidden="1"/>
    <col min="4702" max="4707" width="14.88671875" style="1273" hidden="1"/>
    <col min="4708" max="4709" width="15.88671875" style="1273" hidden="1"/>
    <col min="4710" max="4715" width="16.109375" style="1273" hidden="1"/>
    <col min="4716" max="4716" width="6.109375" style="1273" hidden="1"/>
    <col min="4717" max="4717" width="3" style="1273" hidden="1"/>
    <col min="4718" max="4957" width="8.6640625" style="1273" hidden="1"/>
    <col min="4958" max="4963" width="14.88671875" style="1273" hidden="1"/>
    <col min="4964" max="4965" width="15.88671875" style="1273" hidden="1"/>
    <col min="4966" max="4971" width="16.109375" style="1273" hidden="1"/>
    <col min="4972" max="4972" width="6.109375" style="1273" hidden="1"/>
    <col min="4973" max="4973" width="3" style="1273" hidden="1"/>
    <col min="4974" max="5213" width="8.6640625" style="1273" hidden="1"/>
    <col min="5214" max="5219" width="14.88671875" style="1273" hidden="1"/>
    <col min="5220" max="5221" width="15.88671875" style="1273" hidden="1"/>
    <col min="5222" max="5227" width="16.109375" style="1273" hidden="1"/>
    <col min="5228" max="5228" width="6.109375" style="1273" hidden="1"/>
    <col min="5229" max="5229" width="3" style="1273" hidden="1"/>
    <col min="5230" max="5469" width="8.6640625" style="1273" hidden="1"/>
    <col min="5470" max="5475" width="14.88671875" style="1273" hidden="1"/>
    <col min="5476" max="5477" width="15.88671875" style="1273" hidden="1"/>
    <col min="5478" max="5483" width="16.109375" style="1273" hidden="1"/>
    <col min="5484" max="5484" width="6.109375" style="1273" hidden="1"/>
    <col min="5485" max="5485" width="3" style="1273" hidden="1"/>
    <col min="5486" max="5725" width="8.6640625" style="1273" hidden="1"/>
    <col min="5726" max="5731" width="14.88671875" style="1273" hidden="1"/>
    <col min="5732" max="5733" width="15.88671875" style="1273" hidden="1"/>
    <col min="5734" max="5739" width="16.109375" style="1273" hidden="1"/>
    <col min="5740" max="5740" width="6.109375" style="1273" hidden="1"/>
    <col min="5741" max="5741" width="3" style="1273" hidden="1"/>
    <col min="5742" max="5981" width="8.6640625" style="1273" hidden="1"/>
    <col min="5982" max="5987" width="14.88671875" style="1273" hidden="1"/>
    <col min="5988" max="5989" width="15.88671875" style="1273" hidden="1"/>
    <col min="5990" max="5995" width="16.109375" style="1273" hidden="1"/>
    <col min="5996" max="5996" width="6.109375" style="1273" hidden="1"/>
    <col min="5997" max="5997" width="3" style="1273" hidden="1"/>
    <col min="5998" max="6237" width="8.6640625" style="1273" hidden="1"/>
    <col min="6238" max="6243" width="14.88671875" style="1273" hidden="1"/>
    <col min="6244" max="6245" width="15.88671875" style="1273" hidden="1"/>
    <col min="6246" max="6251" width="16.109375" style="1273" hidden="1"/>
    <col min="6252" max="6252" width="6.109375" style="1273" hidden="1"/>
    <col min="6253" max="6253" width="3" style="1273" hidden="1"/>
    <col min="6254" max="6493" width="8.6640625" style="1273" hidden="1"/>
    <col min="6494" max="6499" width="14.88671875" style="1273" hidden="1"/>
    <col min="6500" max="6501" width="15.88671875" style="1273" hidden="1"/>
    <col min="6502" max="6507" width="16.109375" style="1273" hidden="1"/>
    <col min="6508" max="6508" width="6.109375" style="1273" hidden="1"/>
    <col min="6509" max="6509" width="3" style="1273" hidden="1"/>
    <col min="6510" max="6749" width="8.6640625" style="1273" hidden="1"/>
    <col min="6750" max="6755" width="14.88671875" style="1273" hidden="1"/>
    <col min="6756" max="6757" width="15.88671875" style="1273" hidden="1"/>
    <col min="6758" max="6763" width="16.109375" style="1273" hidden="1"/>
    <col min="6764" max="6764" width="6.109375" style="1273" hidden="1"/>
    <col min="6765" max="6765" width="3" style="1273" hidden="1"/>
    <col min="6766" max="7005" width="8.6640625" style="1273" hidden="1"/>
    <col min="7006" max="7011" width="14.88671875" style="1273" hidden="1"/>
    <col min="7012" max="7013" width="15.88671875" style="1273" hidden="1"/>
    <col min="7014" max="7019" width="16.109375" style="1273" hidden="1"/>
    <col min="7020" max="7020" width="6.109375" style="1273" hidden="1"/>
    <col min="7021" max="7021" width="3" style="1273" hidden="1"/>
    <col min="7022" max="7261" width="8.6640625" style="1273" hidden="1"/>
    <col min="7262" max="7267" width="14.88671875" style="1273" hidden="1"/>
    <col min="7268" max="7269" width="15.88671875" style="1273" hidden="1"/>
    <col min="7270" max="7275" width="16.109375" style="1273" hidden="1"/>
    <col min="7276" max="7276" width="6.109375" style="1273" hidden="1"/>
    <col min="7277" max="7277" width="3" style="1273" hidden="1"/>
    <col min="7278" max="7517" width="8.6640625" style="1273" hidden="1"/>
    <col min="7518" max="7523" width="14.88671875" style="1273" hidden="1"/>
    <col min="7524" max="7525" width="15.88671875" style="1273" hidden="1"/>
    <col min="7526" max="7531" width="16.109375" style="1273" hidden="1"/>
    <col min="7532" max="7532" width="6.109375" style="1273" hidden="1"/>
    <col min="7533" max="7533" width="3" style="1273" hidden="1"/>
    <col min="7534" max="7773" width="8.6640625" style="1273" hidden="1"/>
    <col min="7774" max="7779" width="14.88671875" style="1273" hidden="1"/>
    <col min="7780" max="7781" width="15.88671875" style="1273" hidden="1"/>
    <col min="7782" max="7787" width="16.109375" style="1273" hidden="1"/>
    <col min="7788" max="7788" width="6.109375" style="1273" hidden="1"/>
    <col min="7789" max="7789" width="3" style="1273" hidden="1"/>
    <col min="7790" max="8029" width="8.6640625" style="1273" hidden="1"/>
    <col min="8030" max="8035" width="14.88671875" style="1273" hidden="1"/>
    <col min="8036" max="8037" width="15.88671875" style="1273" hidden="1"/>
    <col min="8038" max="8043" width="16.109375" style="1273" hidden="1"/>
    <col min="8044" max="8044" width="6.109375" style="1273" hidden="1"/>
    <col min="8045" max="8045" width="3" style="1273" hidden="1"/>
    <col min="8046" max="8285" width="8.6640625" style="1273" hidden="1"/>
    <col min="8286" max="8291" width="14.88671875" style="1273" hidden="1"/>
    <col min="8292" max="8293" width="15.88671875" style="1273" hidden="1"/>
    <col min="8294" max="8299" width="16.109375" style="1273" hidden="1"/>
    <col min="8300" max="8300" width="6.109375" style="1273" hidden="1"/>
    <col min="8301" max="8301" width="3" style="1273" hidden="1"/>
    <col min="8302" max="8541" width="8.6640625" style="1273" hidden="1"/>
    <col min="8542" max="8547" width="14.88671875" style="1273" hidden="1"/>
    <col min="8548" max="8549" width="15.88671875" style="1273" hidden="1"/>
    <col min="8550" max="8555" width="16.109375" style="1273" hidden="1"/>
    <col min="8556" max="8556" width="6.109375" style="1273" hidden="1"/>
    <col min="8557" max="8557" width="3" style="1273" hidden="1"/>
    <col min="8558" max="8797" width="8.6640625" style="1273" hidden="1"/>
    <col min="8798" max="8803" width="14.88671875" style="1273" hidden="1"/>
    <col min="8804" max="8805" width="15.88671875" style="1273" hidden="1"/>
    <col min="8806" max="8811" width="16.109375" style="1273" hidden="1"/>
    <col min="8812" max="8812" width="6.109375" style="1273" hidden="1"/>
    <col min="8813" max="8813" width="3" style="1273" hidden="1"/>
    <col min="8814" max="9053" width="8.6640625" style="1273" hidden="1"/>
    <col min="9054" max="9059" width="14.88671875" style="1273" hidden="1"/>
    <col min="9060" max="9061" width="15.88671875" style="1273" hidden="1"/>
    <col min="9062" max="9067" width="16.109375" style="1273" hidden="1"/>
    <col min="9068" max="9068" width="6.109375" style="1273" hidden="1"/>
    <col min="9069" max="9069" width="3" style="1273" hidden="1"/>
    <col min="9070" max="9309" width="8.6640625" style="1273" hidden="1"/>
    <col min="9310" max="9315" width="14.88671875" style="1273" hidden="1"/>
    <col min="9316" max="9317" width="15.88671875" style="1273" hidden="1"/>
    <col min="9318" max="9323" width="16.109375" style="1273" hidden="1"/>
    <col min="9324" max="9324" width="6.109375" style="1273" hidden="1"/>
    <col min="9325" max="9325" width="3" style="1273" hidden="1"/>
    <col min="9326" max="9565" width="8.6640625" style="1273" hidden="1"/>
    <col min="9566" max="9571" width="14.88671875" style="1273" hidden="1"/>
    <col min="9572" max="9573" width="15.88671875" style="1273" hidden="1"/>
    <col min="9574" max="9579" width="16.109375" style="1273" hidden="1"/>
    <col min="9580" max="9580" width="6.109375" style="1273" hidden="1"/>
    <col min="9581" max="9581" width="3" style="1273" hidden="1"/>
    <col min="9582" max="9821" width="8.6640625" style="1273" hidden="1"/>
    <col min="9822" max="9827" width="14.88671875" style="1273" hidden="1"/>
    <col min="9828" max="9829" width="15.88671875" style="1273" hidden="1"/>
    <col min="9830" max="9835" width="16.109375" style="1273" hidden="1"/>
    <col min="9836" max="9836" width="6.109375" style="1273" hidden="1"/>
    <col min="9837" max="9837" width="3" style="1273" hidden="1"/>
    <col min="9838" max="10077" width="8.6640625" style="1273" hidden="1"/>
    <col min="10078" max="10083" width="14.88671875" style="1273" hidden="1"/>
    <col min="10084" max="10085" width="15.88671875" style="1273" hidden="1"/>
    <col min="10086" max="10091" width="16.109375" style="1273" hidden="1"/>
    <col min="10092" max="10092" width="6.109375" style="1273" hidden="1"/>
    <col min="10093" max="10093" width="3" style="1273" hidden="1"/>
    <col min="10094" max="10333" width="8.6640625" style="1273" hidden="1"/>
    <col min="10334" max="10339" width="14.88671875" style="1273" hidden="1"/>
    <col min="10340" max="10341" width="15.88671875" style="1273" hidden="1"/>
    <col min="10342" max="10347" width="16.109375" style="1273" hidden="1"/>
    <col min="10348" max="10348" width="6.109375" style="1273" hidden="1"/>
    <col min="10349" max="10349" width="3" style="1273" hidden="1"/>
    <col min="10350" max="10589" width="8.6640625" style="1273" hidden="1"/>
    <col min="10590" max="10595" width="14.88671875" style="1273" hidden="1"/>
    <col min="10596" max="10597" width="15.88671875" style="1273" hidden="1"/>
    <col min="10598" max="10603" width="16.109375" style="1273" hidden="1"/>
    <col min="10604" max="10604" width="6.109375" style="1273" hidden="1"/>
    <col min="10605" max="10605" width="3" style="1273" hidden="1"/>
    <col min="10606" max="10845" width="8.6640625" style="1273" hidden="1"/>
    <col min="10846" max="10851" width="14.88671875" style="1273" hidden="1"/>
    <col min="10852" max="10853" width="15.88671875" style="1273" hidden="1"/>
    <col min="10854" max="10859" width="16.109375" style="1273" hidden="1"/>
    <col min="10860" max="10860" width="6.109375" style="1273" hidden="1"/>
    <col min="10861" max="10861" width="3" style="1273" hidden="1"/>
    <col min="10862" max="11101" width="8.6640625" style="1273" hidden="1"/>
    <col min="11102" max="11107" width="14.88671875" style="1273" hidden="1"/>
    <col min="11108" max="11109" width="15.88671875" style="1273" hidden="1"/>
    <col min="11110" max="11115" width="16.109375" style="1273" hidden="1"/>
    <col min="11116" max="11116" width="6.109375" style="1273" hidden="1"/>
    <col min="11117" max="11117" width="3" style="1273" hidden="1"/>
    <col min="11118" max="11357" width="8.6640625" style="1273" hidden="1"/>
    <col min="11358" max="11363" width="14.88671875" style="1273" hidden="1"/>
    <col min="11364" max="11365" width="15.88671875" style="1273" hidden="1"/>
    <col min="11366" max="11371" width="16.109375" style="1273" hidden="1"/>
    <col min="11372" max="11372" width="6.109375" style="1273" hidden="1"/>
    <col min="11373" max="11373" width="3" style="1273" hidden="1"/>
    <col min="11374" max="11613" width="8.6640625" style="1273" hidden="1"/>
    <col min="11614" max="11619" width="14.88671875" style="1273" hidden="1"/>
    <col min="11620" max="11621" width="15.88671875" style="1273" hidden="1"/>
    <col min="11622" max="11627" width="16.109375" style="1273" hidden="1"/>
    <col min="11628" max="11628" width="6.109375" style="1273" hidden="1"/>
    <col min="11629" max="11629" width="3" style="1273" hidden="1"/>
    <col min="11630" max="11869" width="8.6640625" style="1273" hidden="1"/>
    <col min="11870" max="11875" width="14.88671875" style="1273" hidden="1"/>
    <col min="11876" max="11877" width="15.88671875" style="1273" hidden="1"/>
    <col min="11878" max="11883" width="16.109375" style="1273" hidden="1"/>
    <col min="11884" max="11884" width="6.109375" style="1273" hidden="1"/>
    <col min="11885" max="11885" width="3" style="1273" hidden="1"/>
    <col min="11886" max="12125" width="8.6640625" style="1273" hidden="1"/>
    <col min="12126" max="12131" width="14.88671875" style="1273" hidden="1"/>
    <col min="12132" max="12133" width="15.88671875" style="1273" hidden="1"/>
    <col min="12134" max="12139" width="16.109375" style="1273" hidden="1"/>
    <col min="12140" max="12140" width="6.109375" style="1273" hidden="1"/>
    <col min="12141" max="12141" width="3" style="1273" hidden="1"/>
    <col min="12142" max="12381" width="8.6640625" style="1273" hidden="1"/>
    <col min="12382" max="12387" width="14.88671875" style="1273" hidden="1"/>
    <col min="12388" max="12389" width="15.88671875" style="1273" hidden="1"/>
    <col min="12390" max="12395" width="16.109375" style="1273" hidden="1"/>
    <col min="12396" max="12396" width="6.109375" style="1273" hidden="1"/>
    <col min="12397" max="12397" width="3" style="1273" hidden="1"/>
    <col min="12398" max="12637" width="8.6640625" style="1273" hidden="1"/>
    <col min="12638" max="12643" width="14.88671875" style="1273" hidden="1"/>
    <col min="12644" max="12645" width="15.88671875" style="1273" hidden="1"/>
    <col min="12646" max="12651" width="16.109375" style="1273" hidden="1"/>
    <col min="12652" max="12652" width="6.109375" style="1273" hidden="1"/>
    <col min="12653" max="12653" width="3" style="1273" hidden="1"/>
    <col min="12654" max="12893" width="8.6640625" style="1273" hidden="1"/>
    <col min="12894" max="12899" width="14.88671875" style="1273" hidden="1"/>
    <col min="12900" max="12901" width="15.88671875" style="1273" hidden="1"/>
    <col min="12902" max="12907" width="16.109375" style="1273" hidden="1"/>
    <col min="12908" max="12908" width="6.109375" style="1273" hidden="1"/>
    <col min="12909" max="12909" width="3" style="1273" hidden="1"/>
    <col min="12910" max="13149" width="8.6640625" style="1273" hidden="1"/>
    <col min="13150" max="13155" width="14.88671875" style="1273" hidden="1"/>
    <col min="13156" max="13157" width="15.88671875" style="1273" hidden="1"/>
    <col min="13158" max="13163" width="16.109375" style="1273" hidden="1"/>
    <col min="13164" max="13164" width="6.109375" style="1273" hidden="1"/>
    <col min="13165" max="13165" width="3" style="1273" hidden="1"/>
    <col min="13166" max="13405" width="8.6640625" style="1273" hidden="1"/>
    <col min="13406" max="13411" width="14.88671875" style="1273" hidden="1"/>
    <col min="13412" max="13413" width="15.88671875" style="1273" hidden="1"/>
    <col min="13414" max="13419" width="16.109375" style="1273" hidden="1"/>
    <col min="13420" max="13420" width="6.109375" style="1273" hidden="1"/>
    <col min="13421" max="13421" width="3" style="1273" hidden="1"/>
    <col min="13422" max="13661" width="8.6640625" style="1273" hidden="1"/>
    <col min="13662" max="13667" width="14.88671875" style="1273" hidden="1"/>
    <col min="13668" max="13669" width="15.88671875" style="1273" hidden="1"/>
    <col min="13670" max="13675" width="16.109375" style="1273" hidden="1"/>
    <col min="13676" max="13676" width="6.109375" style="1273" hidden="1"/>
    <col min="13677" max="13677" width="3" style="1273" hidden="1"/>
    <col min="13678" max="13917" width="8.6640625" style="1273" hidden="1"/>
    <col min="13918" max="13923" width="14.88671875" style="1273" hidden="1"/>
    <col min="13924" max="13925" width="15.88671875" style="1273" hidden="1"/>
    <col min="13926" max="13931" width="16.109375" style="1273" hidden="1"/>
    <col min="13932" max="13932" width="6.109375" style="1273" hidden="1"/>
    <col min="13933" max="13933" width="3" style="1273" hidden="1"/>
    <col min="13934" max="14173" width="8.6640625" style="1273" hidden="1"/>
    <col min="14174" max="14179" width="14.88671875" style="1273" hidden="1"/>
    <col min="14180" max="14181" width="15.88671875" style="1273" hidden="1"/>
    <col min="14182" max="14187" width="16.109375" style="1273" hidden="1"/>
    <col min="14188" max="14188" width="6.109375" style="1273" hidden="1"/>
    <col min="14189" max="14189" width="3" style="1273" hidden="1"/>
    <col min="14190" max="14429" width="8.6640625" style="1273" hidden="1"/>
    <col min="14430" max="14435" width="14.88671875" style="1273" hidden="1"/>
    <col min="14436" max="14437" width="15.88671875" style="1273" hidden="1"/>
    <col min="14438" max="14443" width="16.109375" style="1273" hidden="1"/>
    <col min="14444" max="14444" width="6.109375" style="1273" hidden="1"/>
    <col min="14445" max="14445" width="3" style="1273" hidden="1"/>
    <col min="14446" max="14685" width="8.6640625" style="1273" hidden="1"/>
    <col min="14686" max="14691" width="14.88671875" style="1273" hidden="1"/>
    <col min="14692" max="14693" width="15.88671875" style="1273" hidden="1"/>
    <col min="14694" max="14699" width="16.109375" style="1273" hidden="1"/>
    <col min="14700" max="14700" width="6.109375" style="1273" hidden="1"/>
    <col min="14701" max="14701" width="3" style="1273" hidden="1"/>
    <col min="14702" max="14941" width="8.6640625" style="1273" hidden="1"/>
    <col min="14942" max="14947" width="14.88671875" style="1273" hidden="1"/>
    <col min="14948" max="14949" width="15.88671875" style="1273" hidden="1"/>
    <col min="14950" max="14955" width="16.109375" style="1273" hidden="1"/>
    <col min="14956" max="14956" width="6.109375" style="1273" hidden="1"/>
    <col min="14957" max="14957" width="3" style="1273" hidden="1"/>
    <col min="14958" max="15197" width="8.6640625" style="1273" hidden="1"/>
    <col min="15198" max="15203" width="14.88671875" style="1273" hidden="1"/>
    <col min="15204" max="15205" width="15.88671875" style="1273" hidden="1"/>
    <col min="15206" max="15211" width="16.109375" style="1273" hidden="1"/>
    <col min="15212" max="15212" width="6.109375" style="1273" hidden="1"/>
    <col min="15213" max="15213" width="3" style="1273" hidden="1"/>
    <col min="15214" max="15453" width="8.6640625" style="1273" hidden="1"/>
    <col min="15454" max="15459" width="14.88671875" style="1273" hidden="1"/>
    <col min="15460" max="15461" width="15.88671875" style="1273" hidden="1"/>
    <col min="15462" max="15467" width="16.109375" style="1273" hidden="1"/>
    <col min="15468" max="15468" width="6.109375" style="1273" hidden="1"/>
    <col min="15469" max="15469" width="3" style="1273" hidden="1"/>
    <col min="15470" max="15709" width="8.6640625" style="1273" hidden="1"/>
    <col min="15710" max="15715" width="14.88671875" style="1273" hidden="1"/>
    <col min="15716" max="15717" width="15.88671875" style="1273" hidden="1"/>
    <col min="15718" max="15723" width="16.109375" style="1273" hidden="1"/>
    <col min="15724" max="15724" width="6.109375" style="1273" hidden="1"/>
    <col min="15725" max="15725" width="3" style="1273" hidden="1"/>
    <col min="15726" max="15965" width="8.6640625" style="1273" hidden="1"/>
    <col min="15966" max="15971" width="14.88671875" style="1273" hidden="1"/>
    <col min="15972" max="15973" width="15.88671875" style="1273" hidden="1"/>
    <col min="15974" max="15979" width="16.109375" style="1273" hidden="1"/>
    <col min="15980" max="15980" width="6.109375" style="1273" hidden="1"/>
    <col min="15981" max="15981" width="3" style="1273" hidden="1"/>
    <col min="15982" max="16221" width="8.6640625" style="1273" hidden="1"/>
    <col min="16222" max="16227" width="14.88671875" style="1273" hidden="1"/>
    <col min="16228" max="16229" width="15.88671875" style="1273" hidden="1"/>
    <col min="16230" max="16235" width="16.109375" style="1273" hidden="1"/>
    <col min="16236" max="16236" width="6.109375" style="1273" hidden="1"/>
    <col min="16237" max="16237" width="3" style="1273" hidden="1"/>
    <col min="16238" max="16384" width="8.66406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644</v>
      </c>
    </row>
    <row r="11" spans="1:143" s="291"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644</v>
      </c>
    </row>
    <row r="13" spans="1:143" s="291"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3"/>
      <c r="DE19" s="1273"/>
    </row>
    <row r="20" spans="1:351" ht="13.2" x14ac:dyDescent="0.2">
      <c r="DD20" s="1273"/>
      <c r="DE20" s="1273"/>
    </row>
    <row r="21" spans="1:351" ht="16.2"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2" x14ac:dyDescent="0.2">
      <c r="B22" s="1280"/>
      <c r="MM22" s="1279"/>
    </row>
    <row r="23" spans="1:351" ht="13.2" x14ac:dyDescent="0.2">
      <c r="B23" s="1280"/>
    </row>
    <row r="24" spans="1:351" ht="13.2" x14ac:dyDescent="0.2">
      <c r="B24" s="1280"/>
    </row>
    <row r="25" spans="1:351" ht="13.2" x14ac:dyDescent="0.2">
      <c r="B25" s="1280"/>
    </row>
    <row r="26" spans="1:351" ht="13.2" x14ac:dyDescent="0.2">
      <c r="B26" s="1280"/>
    </row>
    <row r="27" spans="1:351" ht="13.2" x14ac:dyDescent="0.2">
      <c r="B27" s="1280"/>
    </row>
    <row r="28" spans="1:351" ht="13.2" x14ac:dyDescent="0.2">
      <c r="B28" s="1280"/>
    </row>
    <row r="29" spans="1:351" ht="13.2" x14ac:dyDescent="0.2">
      <c r="B29" s="1280"/>
    </row>
    <row r="30" spans="1:351" ht="13.2" x14ac:dyDescent="0.2">
      <c r="B30" s="1280"/>
    </row>
    <row r="31" spans="1:351" ht="13.2" x14ac:dyDescent="0.2">
      <c r="B31" s="1280"/>
    </row>
    <row r="32" spans="1:351" ht="13.2" x14ac:dyDescent="0.2">
      <c r="B32" s="1280"/>
    </row>
    <row r="33" spans="2:109" ht="13.2" x14ac:dyDescent="0.2">
      <c r="B33" s="1280"/>
    </row>
    <row r="34" spans="2:109" ht="13.2" x14ac:dyDescent="0.2">
      <c r="B34" s="1280"/>
    </row>
    <row r="35" spans="2:109" ht="13.2" x14ac:dyDescent="0.2">
      <c r="B35" s="1280"/>
    </row>
    <row r="36" spans="2:109" ht="13.2" x14ac:dyDescent="0.2">
      <c r="B36" s="1280"/>
    </row>
    <row r="37" spans="2:109" ht="13.2" x14ac:dyDescent="0.2">
      <c r="B37" s="1280"/>
    </row>
    <row r="38" spans="2:109" ht="13.2" x14ac:dyDescent="0.2">
      <c r="B38" s="1280"/>
    </row>
    <row r="39" spans="2:109" ht="13.2"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2" x14ac:dyDescent="0.2">
      <c r="B40" s="1285"/>
      <c r="DD40" s="1285"/>
      <c r="DE40" s="1273"/>
    </row>
    <row r="41" spans="2:109" ht="16.2" x14ac:dyDescent="0.2">
      <c r="B41" s="1286" t="s">
        <v>645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2" x14ac:dyDescent="0.2">
      <c r="B42" s="1280"/>
      <c r="G42" s="1287"/>
      <c r="I42" s="1288"/>
      <c r="J42" s="1288"/>
      <c r="K42" s="1288"/>
      <c r="AM42" s="1287"/>
      <c r="AN42" s="1287" t="s">
        <v>646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647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2" x14ac:dyDescent="0.2">
      <c r="B49" s="1280"/>
      <c r="AN49" s="1273" t="s">
        <v>648</v>
      </c>
    </row>
    <row r="50" spans="1:109" ht="13.2"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568</v>
      </c>
      <c r="BQ50" s="1305"/>
      <c r="BR50" s="1305"/>
      <c r="BS50" s="1305"/>
      <c r="BT50" s="1305"/>
      <c r="BU50" s="1305"/>
      <c r="BV50" s="1305"/>
      <c r="BW50" s="1305"/>
      <c r="BX50" s="1305" t="s">
        <v>569</v>
      </c>
      <c r="BY50" s="1305"/>
      <c r="BZ50" s="1305"/>
      <c r="CA50" s="1305"/>
      <c r="CB50" s="1305"/>
      <c r="CC50" s="1305"/>
      <c r="CD50" s="1305"/>
      <c r="CE50" s="1305"/>
      <c r="CF50" s="1305" t="s">
        <v>570</v>
      </c>
      <c r="CG50" s="1305"/>
      <c r="CH50" s="1305"/>
      <c r="CI50" s="1305"/>
      <c r="CJ50" s="1305"/>
      <c r="CK50" s="1305"/>
      <c r="CL50" s="1305"/>
      <c r="CM50" s="1305"/>
      <c r="CN50" s="1305" t="s">
        <v>571</v>
      </c>
      <c r="CO50" s="1305"/>
      <c r="CP50" s="1305"/>
      <c r="CQ50" s="1305"/>
      <c r="CR50" s="1305"/>
      <c r="CS50" s="1305"/>
      <c r="CT50" s="1305"/>
      <c r="CU50" s="1305"/>
      <c r="CV50" s="1305" t="s">
        <v>572</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649</v>
      </c>
      <c r="AO51" s="1309"/>
      <c r="AP51" s="1309"/>
      <c r="AQ51" s="1309"/>
      <c r="AR51" s="1309"/>
      <c r="AS51" s="1309"/>
      <c r="AT51" s="1309"/>
      <c r="AU51" s="1309"/>
      <c r="AV51" s="1309"/>
      <c r="AW51" s="1309"/>
      <c r="AX51" s="1309"/>
      <c r="AY51" s="1309"/>
      <c r="AZ51" s="1309"/>
      <c r="BA51" s="1309"/>
      <c r="BB51" s="1309" t="s">
        <v>651</v>
      </c>
      <c r="BC51" s="1309"/>
      <c r="BD51" s="1309"/>
      <c r="BE51" s="1309"/>
      <c r="BF51" s="1309"/>
      <c r="BG51" s="1309"/>
      <c r="BH51" s="1309"/>
      <c r="BI51" s="1309"/>
      <c r="BJ51" s="1309"/>
      <c r="BK51" s="1309"/>
      <c r="BL51" s="1309"/>
      <c r="BM51" s="1309"/>
      <c r="BN51" s="1309"/>
      <c r="BO51" s="1309"/>
      <c r="BP51" s="1310">
        <v>50.2</v>
      </c>
      <c r="BQ51" s="1310"/>
      <c r="BR51" s="1310"/>
      <c r="BS51" s="1310"/>
      <c r="BT51" s="1310"/>
      <c r="BU51" s="1310"/>
      <c r="BV51" s="1310"/>
      <c r="BW51" s="1310"/>
      <c r="BX51" s="1310">
        <v>49.4</v>
      </c>
      <c r="BY51" s="1310"/>
      <c r="BZ51" s="1310"/>
      <c r="CA51" s="1310"/>
      <c r="CB51" s="1310"/>
      <c r="CC51" s="1310"/>
      <c r="CD51" s="1310"/>
      <c r="CE51" s="1310"/>
      <c r="CF51" s="1310">
        <v>47.6</v>
      </c>
      <c r="CG51" s="1310"/>
      <c r="CH51" s="1310"/>
      <c r="CI51" s="1310"/>
      <c r="CJ51" s="1310"/>
      <c r="CK51" s="1310"/>
      <c r="CL51" s="1310"/>
      <c r="CM51" s="1310"/>
      <c r="CN51" s="1310">
        <v>52.1</v>
      </c>
      <c r="CO51" s="1310"/>
      <c r="CP51" s="1310"/>
      <c r="CQ51" s="1310"/>
      <c r="CR51" s="1310"/>
      <c r="CS51" s="1310"/>
      <c r="CT51" s="1310"/>
      <c r="CU51" s="1310"/>
      <c r="CV51" s="1310">
        <v>72.400000000000006</v>
      </c>
      <c r="CW51" s="1310"/>
      <c r="CX51" s="1310"/>
      <c r="CY51" s="1310"/>
      <c r="CZ51" s="1310"/>
      <c r="DA51" s="1310"/>
      <c r="DB51" s="1310"/>
      <c r="DC51" s="1310"/>
    </row>
    <row r="52" spans="1:109" ht="13.2"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652</v>
      </c>
      <c r="BC53" s="1309"/>
      <c r="BD53" s="1309"/>
      <c r="BE53" s="1309"/>
      <c r="BF53" s="1309"/>
      <c r="BG53" s="1309"/>
      <c r="BH53" s="1309"/>
      <c r="BI53" s="1309"/>
      <c r="BJ53" s="1309"/>
      <c r="BK53" s="1309"/>
      <c r="BL53" s="1309"/>
      <c r="BM53" s="1309"/>
      <c r="BN53" s="1309"/>
      <c r="BO53" s="1309"/>
      <c r="BP53" s="1310">
        <v>53</v>
      </c>
      <c r="BQ53" s="1310"/>
      <c r="BR53" s="1310"/>
      <c r="BS53" s="1310"/>
      <c r="BT53" s="1310"/>
      <c r="BU53" s="1310"/>
      <c r="BV53" s="1310"/>
      <c r="BW53" s="1310"/>
      <c r="BX53" s="1310">
        <v>52.8</v>
      </c>
      <c r="BY53" s="1310"/>
      <c r="BZ53" s="1310"/>
      <c r="CA53" s="1310"/>
      <c r="CB53" s="1310"/>
      <c r="CC53" s="1310"/>
      <c r="CD53" s="1310"/>
      <c r="CE53" s="1310"/>
      <c r="CF53" s="1310">
        <v>55.8</v>
      </c>
      <c r="CG53" s="1310"/>
      <c r="CH53" s="1310"/>
      <c r="CI53" s="1310"/>
      <c r="CJ53" s="1310"/>
      <c r="CK53" s="1310"/>
      <c r="CL53" s="1310"/>
      <c r="CM53" s="1310"/>
      <c r="CN53" s="1310">
        <v>56.9</v>
      </c>
      <c r="CO53" s="1310"/>
      <c r="CP53" s="1310"/>
      <c r="CQ53" s="1310"/>
      <c r="CR53" s="1310"/>
      <c r="CS53" s="1310"/>
      <c r="CT53" s="1310"/>
      <c r="CU53" s="1310"/>
      <c r="CV53" s="1310">
        <v>56.8</v>
      </c>
      <c r="CW53" s="1310"/>
      <c r="CX53" s="1310"/>
      <c r="CY53" s="1310"/>
      <c r="CZ53" s="1310"/>
      <c r="DA53" s="1310"/>
      <c r="DB53" s="1310"/>
      <c r="DC53" s="1310"/>
    </row>
    <row r="54" spans="1:109" ht="13.2"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1288"/>
      <c r="B55" s="1280"/>
      <c r="G55" s="1299"/>
      <c r="H55" s="1299"/>
      <c r="I55" s="1299"/>
      <c r="J55" s="1299"/>
      <c r="K55" s="1308"/>
      <c r="L55" s="1308"/>
      <c r="M55" s="1308"/>
      <c r="N55" s="1308"/>
      <c r="AN55" s="1305" t="s">
        <v>654</v>
      </c>
      <c r="AO55" s="1305"/>
      <c r="AP55" s="1305"/>
      <c r="AQ55" s="1305"/>
      <c r="AR55" s="1305"/>
      <c r="AS55" s="1305"/>
      <c r="AT55" s="1305"/>
      <c r="AU55" s="1305"/>
      <c r="AV55" s="1305"/>
      <c r="AW55" s="1305"/>
      <c r="AX55" s="1305"/>
      <c r="AY55" s="1305"/>
      <c r="AZ55" s="1305"/>
      <c r="BA55" s="1305"/>
      <c r="BB55" s="1309" t="s">
        <v>655</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ht="13.2"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ht="13.2" x14ac:dyDescent="0.2">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656</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ht="13.2" x14ac:dyDescent="0.2">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ht="13.2" x14ac:dyDescent="0.2">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ht="13.2" x14ac:dyDescent="0.2">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ht="13.2" x14ac:dyDescent="0.2">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2" x14ac:dyDescent="0.2">
      <c r="B63" s="1319" t="s">
        <v>657</v>
      </c>
    </row>
    <row r="64" spans="1:109" ht="13.2" x14ac:dyDescent="0.2">
      <c r="B64" s="1280"/>
      <c r="G64" s="1287"/>
      <c r="I64" s="1320"/>
      <c r="J64" s="1320"/>
      <c r="K64" s="1320"/>
      <c r="L64" s="1320"/>
      <c r="M64" s="1320"/>
      <c r="N64" s="1321"/>
      <c r="AM64" s="1287"/>
      <c r="AN64" s="1287" t="s">
        <v>646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2" x14ac:dyDescent="0.2">
      <c r="B65" s="1280"/>
      <c r="AN65" s="1289" t="s">
        <v>658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ht="13.2" x14ac:dyDescent="0.2">
      <c r="B71" s="1280"/>
      <c r="G71" s="1325"/>
      <c r="I71" s="1326"/>
      <c r="J71" s="1323"/>
      <c r="K71" s="1323"/>
      <c r="L71" s="1324"/>
      <c r="M71" s="1323"/>
      <c r="N71" s="1324"/>
      <c r="AM71" s="1325"/>
      <c r="AN71" s="1273" t="s">
        <v>648</v>
      </c>
    </row>
    <row r="72" spans="2:107" ht="13.2"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568</v>
      </c>
      <c r="BQ72" s="1305"/>
      <c r="BR72" s="1305"/>
      <c r="BS72" s="1305"/>
      <c r="BT72" s="1305"/>
      <c r="BU72" s="1305"/>
      <c r="BV72" s="1305"/>
      <c r="BW72" s="1305"/>
      <c r="BX72" s="1305" t="s">
        <v>569</v>
      </c>
      <c r="BY72" s="1305"/>
      <c r="BZ72" s="1305"/>
      <c r="CA72" s="1305"/>
      <c r="CB72" s="1305"/>
      <c r="CC72" s="1305"/>
      <c r="CD72" s="1305"/>
      <c r="CE72" s="1305"/>
      <c r="CF72" s="1305" t="s">
        <v>570</v>
      </c>
      <c r="CG72" s="1305"/>
      <c r="CH72" s="1305"/>
      <c r="CI72" s="1305"/>
      <c r="CJ72" s="1305"/>
      <c r="CK72" s="1305"/>
      <c r="CL72" s="1305"/>
      <c r="CM72" s="1305"/>
      <c r="CN72" s="1305" t="s">
        <v>571</v>
      </c>
      <c r="CO72" s="1305"/>
      <c r="CP72" s="1305"/>
      <c r="CQ72" s="1305"/>
      <c r="CR72" s="1305"/>
      <c r="CS72" s="1305"/>
      <c r="CT72" s="1305"/>
      <c r="CU72" s="1305"/>
      <c r="CV72" s="1305" t="s">
        <v>572</v>
      </c>
      <c r="CW72" s="1305"/>
      <c r="CX72" s="1305"/>
      <c r="CY72" s="1305"/>
      <c r="CZ72" s="1305"/>
      <c r="DA72" s="1305"/>
      <c r="DB72" s="1305"/>
      <c r="DC72" s="1305"/>
    </row>
    <row r="73" spans="2:107" ht="13.2" x14ac:dyDescent="0.2">
      <c r="B73" s="1280"/>
      <c r="G73" s="1306"/>
      <c r="H73" s="1306"/>
      <c r="I73" s="1306"/>
      <c r="J73" s="1306"/>
      <c r="K73" s="1327"/>
      <c r="L73" s="1327"/>
      <c r="M73" s="1327"/>
      <c r="N73" s="1327"/>
      <c r="AM73" s="1298"/>
      <c r="AN73" s="1309" t="s">
        <v>649</v>
      </c>
      <c r="AO73" s="1309"/>
      <c r="AP73" s="1309"/>
      <c r="AQ73" s="1309"/>
      <c r="AR73" s="1309"/>
      <c r="AS73" s="1309"/>
      <c r="AT73" s="1309"/>
      <c r="AU73" s="1309"/>
      <c r="AV73" s="1309"/>
      <c r="AW73" s="1309"/>
      <c r="AX73" s="1309"/>
      <c r="AY73" s="1309"/>
      <c r="AZ73" s="1309"/>
      <c r="BA73" s="1309"/>
      <c r="BB73" s="1309" t="s">
        <v>650</v>
      </c>
      <c r="BC73" s="1309"/>
      <c r="BD73" s="1309"/>
      <c r="BE73" s="1309"/>
      <c r="BF73" s="1309"/>
      <c r="BG73" s="1309"/>
      <c r="BH73" s="1309"/>
      <c r="BI73" s="1309"/>
      <c r="BJ73" s="1309"/>
      <c r="BK73" s="1309"/>
      <c r="BL73" s="1309"/>
      <c r="BM73" s="1309"/>
      <c r="BN73" s="1309"/>
      <c r="BO73" s="1309"/>
      <c r="BP73" s="1310">
        <v>50.2</v>
      </c>
      <c r="BQ73" s="1310"/>
      <c r="BR73" s="1310"/>
      <c r="BS73" s="1310"/>
      <c r="BT73" s="1310"/>
      <c r="BU73" s="1310"/>
      <c r="BV73" s="1310"/>
      <c r="BW73" s="1310"/>
      <c r="BX73" s="1310">
        <v>49.4</v>
      </c>
      <c r="BY73" s="1310"/>
      <c r="BZ73" s="1310"/>
      <c r="CA73" s="1310"/>
      <c r="CB73" s="1310"/>
      <c r="CC73" s="1310"/>
      <c r="CD73" s="1310"/>
      <c r="CE73" s="1310"/>
      <c r="CF73" s="1310">
        <v>47.6</v>
      </c>
      <c r="CG73" s="1310"/>
      <c r="CH73" s="1310"/>
      <c r="CI73" s="1310"/>
      <c r="CJ73" s="1310"/>
      <c r="CK73" s="1310"/>
      <c r="CL73" s="1310"/>
      <c r="CM73" s="1310"/>
      <c r="CN73" s="1310">
        <v>52.1</v>
      </c>
      <c r="CO73" s="1310"/>
      <c r="CP73" s="1310"/>
      <c r="CQ73" s="1310"/>
      <c r="CR73" s="1310"/>
      <c r="CS73" s="1310"/>
      <c r="CT73" s="1310"/>
      <c r="CU73" s="1310"/>
      <c r="CV73" s="1310">
        <v>72.400000000000006</v>
      </c>
      <c r="CW73" s="1310"/>
      <c r="CX73" s="1310"/>
      <c r="CY73" s="1310"/>
      <c r="CZ73" s="1310"/>
      <c r="DA73" s="1310"/>
      <c r="DB73" s="1310"/>
      <c r="DC73" s="1310"/>
    </row>
    <row r="74" spans="2:107" ht="13.2" x14ac:dyDescent="0.2">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659</v>
      </c>
      <c r="BC75" s="1309"/>
      <c r="BD75" s="1309"/>
      <c r="BE75" s="1309"/>
      <c r="BF75" s="1309"/>
      <c r="BG75" s="1309"/>
      <c r="BH75" s="1309"/>
      <c r="BI75" s="1309"/>
      <c r="BJ75" s="1309"/>
      <c r="BK75" s="1309"/>
      <c r="BL75" s="1309"/>
      <c r="BM75" s="1309"/>
      <c r="BN75" s="1309"/>
      <c r="BO75" s="1309"/>
      <c r="BP75" s="1310">
        <v>9.1</v>
      </c>
      <c r="BQ75" s="1310"/>
      <c r="BR75" s="1310"/>
      <c r="BS75" s="1310"/>
      <c r="BT75" s="1310"/>
      <c r="BU75" s="1310"/>
      <c r="BV75" s="1310"/>
      <c r="BW75" s="1310"/>
      <c r="BX75" s="1310">
        <v>8.6999999999999993</v>
      </c>
      <c r="BY75" s="1310"/>
      <c r="BZ75" s="1310"/>
      <c r="CA75" s="1310"/>
      <c r="CB75" s="1310"/>
      <c r="CC75" s="1310"/>
      <c r="CD75" s="1310"/>
      <c r="CE75" s="1310"/>
      <c r="CF75" s="1310">
        <v>8.5</v>
      </c>
      <c r="CG75" s="1310"/>
      <c r="CH75" s="1310"/>
      <c r="CI75" s="1310"/>
      <c r="CJ75" s="1310"/>
      <c r="CK75" s="1310"/>
      <c r="CL75" s="1310"/>
      <c r="CM75" s="1310"/>
      <c r="CN75" s="1310">
        <v>8.8000000000000007</v>
      </c>
      <c r="CO75" s="1310"/>
      <c r="CP75" s="1310"/>
      <c r="CQ75" s="1310"/>
      <c r="CR75" s="1310"/>
      <c r="CS75" s="1310"/>
      <c r="CT75" s="1310"/>
      <c r="CU75" s="1310"/>
      <c r="CV75" s="1310">
        <v>9.6999999999999993</v>
      </c>
      <c r="CW75" s="1310"/>
      <c r="CX75" s="1310"/>
      <c r="CY75" s="1310"/>
      <c r="CZ75" s="1310"/>
      <c r="DA75" s="1310"/>
      <c r="DB75" s="1310"/>
      <c r="DC75" s="1310"/>
    </row>
    <row r="76" spans="2:107" ht="13.2"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1280"/>
      <c r="G77" s="1299"/>
      <c r="H77" s="1299"/>
      <c r="I77" s="1299"/>
      <c r="J77" s="1299"/>
      <c r="K77" s="1327"/>
      <c r="L77" s="1327"/>
      <c r="M77" s="1327"/>
      <c r="N77" s="1327"/>
      <c r="AN77" s="1305" t="s">
        <v>653</v>
      </c>
      <c r="AO77" s="1305"/>
      <c r="AP77" s="1305"/>
      <c r="AQ77" s="1305"/>
      <c r="AR77" s="1305"/>
      <c r="AS77" s="1305"/>
      <c r="AT77" s="1305"/>
      <c r="AU77" s="1305"/>
      <c r="AV77" s="1305"/>
      <c r="AW77" s="1305"/>
      <c r="AX77" s="1305"/>
      <c r="AY77" s="1305"/>
      <c r="AZ77" s="1305"/>
      <c r="BA77" s="1305"/>
      <c r="BB77" s="1309" t="s">
        <v>655</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ht="13.2" x14ac:dyDescent="0.2">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659</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ht="13.2" x14ac:dyDescent="0.2">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1280"/>
    </row>
    <row r="82" spans="2:109" ht="16.2" x14ac:dyDescent="0.2">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ht="13.2"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2" x14ac:dyDescent="0.2">
      <c r="DD84" s="1273"/>
      <c r="DE84" s="1273"/>
    </row>
    <row r="85" spans="2:109" ht="13.2" x14ac:dyDescent="0.2">
      <c r="DD85" s="1273"/>
      <c r="DE85" s="1273"/>
    </row>
    <row r="86" spans="2:109" ht="13.2" hidden="1" x14ac:dyDescent="0.2">
      <c r="DD86" s="1273"/>
      <c r="DE86" s="1273"/>
    </row>
    <row r="87" spans="2:109" ht="13.2" hidden="1" x14ac:dyDescent="0.2">
      <c r="K87" s="1330"/>
      <c r="AQ87" s="1330"/>
      <c r="BC87" s="1330"/>
      <c r="BO87" s="1330"/>
      <c r="CA87" s="1330"/>
      <c r="CM87" s="1330"/>
      <c r="CY87" s="1330"/>
      <c r="DD87" s="1273"/>
      <c r="DE87" s="1273"/>
    </row>
    <row r="88" spans="2:109" ht="13.2" hidden="1" x14ac:dyDescent="0.2">
      <c r="DD88" s="1273"/>
      <c r="DE88" s="1273"/>
    </row>
    <row r="89" spans="2:109" ht="13.2" hidden="1" x14ac:dyDescent="0.2">
      <c r="DD89" s="1273"/>
      <c r="DE89" s="1273"/>
    </row>
    <row r="90" spans="2:109" ht="13.2" hidden="1" x14ac:dyDescent="0.2">
      <c r="DD90" s="1273"/>
      <c r="DE90" s="1273"/>
    </row>
    <row r="91" spans="2:109" ht="13.2"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6rCiJRmTrWGKLb1MHTFry90vHW2zE3mlxMUwqezt7IdCSBpRMFDY3N9lZrjCH/OaDoCsfxAjcvLvTA0iENdbJw==" saltValue="Itaj7cA3YIOzb6CNu021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661</v>
      </c>
    </row>
  </sheetData>
  <sheetProtection algorithmName="SHA-512" hashValue="T0H+xYIoIQNYxtya9AoYWwkSMXofvPNMrBB9RAKb3TToofDo5Hp8hjlGCDO2wtXzwfAjbLenncPMVq5PrOpTOA==" saltValue="xAeTnPIFLd/uk/xRYS9xG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660</v>
      </c>
    </row>
  </sheetData>
  <sheetProtection algorithmName="SHA-512" hashValue="7mswDSWAyyqqm2Hp8xsXMDVIZV3/xyvO1aUvyM9apirat41HgCr7HoQqidcQ8jjCrUYzVXATocIrs22gmv1IBw==" saltValue="NzMNf/T6MoSEeKWoHcKQa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53</v>
      </c>
      <c r="E2" s="155"/>
      <c r="F2" s="156" t="s">
        <v>567</v>
      </c>
      <c r="G2" s="157"/>
      <c r="H2" s="158"/>
    </row>
    <row r="3" spans="1:8" x14ac:dyDescent="0.2">
      <c r="A3" s="154" t="s">
        <v>560</v>
      </c>
      <c r="B3" s="159"/>
      <c r="C3" s="160"/>
      <c r="D3" s="161">
        <v>119548</v>
      </c>
      <c r="E3" s="162"/>
      <c r="F3" s="163">
        <v>85459</v>
      </c>
      <c r="G3" s="164"/>
      <c r="H3" s="165"/>
    </row>
    <row r="4" spans="1:8" x14ac:dyDescent="0.2">
      <c r="A4" s="166"/>
      <c r="B4" s="167"/>
      <c r="C4" s="168"/>
      <c r="D4" s="169">
        <v>48153</v>
      </c>
      <c r="E4" s="170"/>
      <c r="F4" s="171">
        <v>44378</v>
      </c>
      <c r="G4" s="172"/>
      <c r="H4" s="173"/>
    </row>
    <row r="5" spans="1:8" x14ac:dyDescent="0.2">
      <c r="A5" s="154" t="s">
        <v>562</v>
      </c>
      <c r="B5" s="159"/>
      <c r="C5" s="160"/>
      <c r="D5" s="161">
        <v>177763</v>
      </c>
      <c r="E5" s="162"/>
      <c r="F5" s="163">
        <v>83280</v>
      </c>
      <c r="G5" s="164"/>
      <c r="H5" s="165"/>
    </row>
    <row r="6" spans="1:8" x14ac:dyDescent="0.2">
      <c r="A6" s="166"/>
      <c r="B6" s="167"/>
      <c r="C6" s="168"/>
      <c r="D6" s="169">
        <v>54998</v>
      </c>
      <c r="E6" s="170"/>
      <c r="F6" s="171">
        <v>43123</v>
      </c>
      <c r="G6" s="172"/>
      <c r="H6" s="173"/>
    </row>
    <row r="7" spans="1:8" x14ac:dyDescent="0.2">
      <c r="A7" s="154" t="s">
        <v>563</v>
      </c>
      <c r="B7" s="159"/>
      <c r="C7" s="160"/>
      <c r="D7" s="161">
        <v>122357</v>
      </c>
      <c r="E7" s="162"/>
      <c r="F7" s="163">
        <v>88968</v>
      </c>
      <c r="G7" s="164"/>
      <c r="H7" s="165"/>
    </row>
    <row r="8" spans="1:8" x14ac:dyDescent="0.2">
      <c r="A8" s="166"/>
      <c r="B8" s="167"/>
      <c r="C8" s="168"/>
      <c r="D8" s="169">
        <v>56574</v>
      </c>
      <c r="E8" s="170"/>
      <c r="F8" s="171">
        <v>45482</v>
      </c>
      <c r="G8" s="172"/>
      <c r="H8" s="173"/>
    </row>
    <row r="9" spans="1:8" x14ac:dyDescent="0.2">
      <c r="A9" s="154" t="s">
        <v>564</v>
      </c>
      <c r="B9" s="159"/>
      <c r="C9" s="160"/>
      <c r="D9" s="161">
        <v>140902</v>
      </c>
      <c r="E9" s="162"/>
      <c r="F9" s="163">
        <v>85173</v>
      </c>
      <c r="G9" s="164"/>
      <c r="H9" s="165"/>
    </row>
    <row r="10" spans="1:8" x14ac:dyDescent="0.2">
      <c r="A10" s="166"/>
      <c r="B10" s="167"/>
      <c r="C10" s="168"/>
      <c r="D10" s="169">
        <v>58649</v>
      </c>
      <c r="E10" s="170"/>
      <c r="F10" s="171">
        <v>43913</v>
      </c>
      <c r="G10" s="172"/>
      <c r="H10" s="173"/>
    </row>
    <row r="11" spans="1:8" x14ac:dyDescent="0.2">
      <c r="A11" s="154" t="s">
        <v>565</v>
      </c>
      <c r="B11" s="159"/>
      <c r="C11" s="160"/>
      <c r="D11" s="161">
        <v>151692</v>
      </c>
      <c r="E11" s="162"/>
      <c r="F11" s="163">
        <v>94081</v>
      </c>
      <c r="G11" s="164"/>
      <c r="H11" s="165"/>
    </row>
    <row r="12" spans="1:8" x14ac:dyDescent="0.2">
      <c r="A12" s="166"/>
      <c r="B12" s="167"/>
      <c r="C12" s="174"/>
      <c r="D12" s="169">
        <v>81510</v>
      </c>
      <c r="E12" s="170"/>
      <c r="F12" s="171">
        <v>48949</v>
      </c>
      <c r="G12" s="172"/>
      <c r="H12" s="173"/>
    </row>
    <row r="13" spans="1:8" x14ac:dyDescent="0.2">
      <c r="A13" s="154"/>
      <c r="B13" s="159"/>
      <c r="C13" s="175"/>
      <c r="D13" s="176">
        <v>142452</v>
      </c>
      <c r="E13" s="177"/>
      <c r="F13" s="178">
        <v>87392</v>
      </c>
      <c r="G13" s="179"/>
      <c r="H13" s="165"/>
    </row>
    <row r="14" spans="1:8" x14ac:dyDescent="0.2">
      <c r="A14" s="166"/>
      <c r="B14" s="167"/>
      <c r="C14" s="168"/>
      <c r="D14" s="169">
        <v>59977</v>
      </c>
      <c r="E14" s="170"/>
      <c r="F14" s="171">
        <v>45169</v>
      </c>
      <c r="G14" s="172"/>
      <c r="H14" s="173"/>
    </row>
    <row r="17" spans="1:11" x14ac:dyDescent="0.2">
      <c r="A17" s="150" t="s">
        <v>54</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55</v>
      </c>
      <c r="B19" s="180">
        <f>ROUND(VALUE(SUBSTITUTE(実質収支比率等に係る経年分析!F$48,"▲","-")),2)</f>
        <v>6.5</v>
      </c>
      <c r="C19" s="180">
        <f>ROUND(VALUE(SUBSTITUTE(実質収支比率等に係る経年分析!G$48,"▲","-")),2)</f>
        <v>4.18</v>
      </c>
      <c r="D19" s="180">
        <f>ROUND(VALUE(SUBSTITUTE(実質収支比率等に係る経年分析!H$48,"▲","-")),2)</f>
        <v>5.92</v>
      </c>
      <c r="E19" s="180">
        <f>ROUND(VALUE(SUBSTITUTE(実質収支比率等に係る経年分析!I$48,"▲","-")),2)</f>
        <v>5.57</v>
      </c>
      <c r="F19" s="180">
        <f>ROUND(VALUE(SUBSTITUTE(実質収支比率等に係る経年分析!J$48,"▲","-")),2)</f>
        <v>8.85</v>
      </c>
    </row>
    <row r="20" spans="1:11" x14ac:dyDescent="0.2">
      <c r="A20" s="180" t="s">
        <v>56</v>
      </c>
      <c r="B20" s="180">
        <f>ROUND(VALUE(SUBSTITUTE(実質収支比率等に係る経年分析!F$47,"▲","-")),2)</f>
        <v>25.87</v>
      </c>
      <c r="C20" s="180">
        <f>ROUND(VALUE(SUBSTITUTE(実質収支比率等に係る経年分析!G$47,"▲","-")),2)</f>
        <v>30.17</v>
      </c>
      <c r="D20" s="180">
        <f>ROUND(VALUE(SUBSTITUTE(実質収支比率等に係る経年分析!H$47,"▲","-")),2)</f>
        <v>29.65</v>
      </c>
      <c r="E20" s="180">
        <f>ROUND(VALUE(SUBSTITUTE(実質収支比率等に係る経年分析!I$47,"▲","-")),2)</f>
        <v>22.67</v>
      </c>
      <c r="F20" s="180">
        <f>ROUND(VALUE(SUBSTITUTE(実質収支比率等に係る経年分析!J$47,"▲","-")),2)</f>
        <v>19.53</v>
      </c>
    </row>
    <row r="21" spans="1:11" x14ac:dyDescent="0.2">
      <c r="A21" s="180" t="s">
        <v>57</v>
      </c>
      <c r="B21" s="180">
        <f>IF(ISNUMBER(VALUE(SUBSTITUTE(実質収支比率等に係る経年分析!F$49,"▲","-"))),ROUND(VALUE(SUBSTITUTE(実質収支比率等に係る経年分析!F$49,"▲","-")),2),NA())</f>
        <v>5.05</v>
      </c>
      <c r="C21" s="180">
        <f>IF(ISNUMBER(VALUE(SUBSTITUTE(実質収支比率等に係る経年分析!G$49,"▲","-"))),ROUND(VALUE(SUBSTITUTE(実質収支比率等に係る経年分析!G$49,"▲","-")),2),NA())</f>
        <v>0.69</v>
      </c>
      <c r="D21" s="180">
        <f>IF(ISNUMBER(VALUE(SUBSTITUTE(実質収支比率等に係る経年分析!H$49,"▲","-"))),ROUND(VALUE(SUBSTITUTE(実質収支比率等に係る経年分析!H$49,"▲","-")),2),NA())</f>
        <v>0.41</v>
      </c>
      <c r="E21" s="180">
        <f>IF(ISNUMBER(VALUE(SUBSTITUTE(実質収支比率等に係る経年分析!I$49,"▲","-"))),ROUND(VALUE(SUBSTITUTE(実質収支比率等に係る経年分析!I$49,"▲","-")),2),NA())</f>
        <v>-8.11</v>
      </c>
      <c r="F21" s="180">
        <f>IF(ISNUMBER(VALUE(SUBSTITUTE(実質収支比率等に係る経年分析!J$49,"▲","-"))),ROUND(VALUE(SUBSTITUTE(実質収支比率等に係る経年分析!J$49,"▲","-")),2),NA())</f>
        <v>-0.15</v>
      </c>
    </row>
    <row r="24" spans="1:11" x14ac:dyDescent="0.2">
      <c r="A24" s="150" t="s">
        <v>58</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介護保険特別会計(保険事業勘定）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0.56999999999999995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2">
      <c r="A30" s="181" t="str">
        <f>IF(連結実質赤字比率に係る赤字・黒字の構成分析!C$40="",NA(),連結実質赤字比率に係る赤字・黒字の構成分析!C$40)</f>
        <v>育英会奨学資金貸付特別会計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2">
      <c r="A31" s="181" t="str">
        <f>IF(連結実質赤字比率に係る赤字・黒字の構成分析!C$39="",NA(),連結実質赤字比率に係る赤字・黒字の構成分析!C$39)</f>
        <v>野村介護老人保健施設事業会計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0.63</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2">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0.56000000000000005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1.38</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8.6999999999999993</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12.52</v>
      </c>
    </row>
    <row r="39" spans="1:16" x14ac:dyDescent="0.2">
      <c r="A39" s="150" t="s">
        <v>61</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3370</v>
      </c>
      <c r="E42" s="182"/>
      <c r="F42" s="182"/>
      <c r="G42" s="182">
        <f>'実質公債費比率（分子）の構造'!L$52</f>
        <v>3170</v>
      </c>
      <c r="H42" s="182"/>
      <c r="I42" s="182"/>
      <c r="J42" s="182">
        <f>'実質公債費比率（分子）の構造'!M$52</f>
        <v>3147</v>
      </c>
      <c r="K42" s="182"/>
      <c r="L42" s="182"/>
      <c r="M42" s="182">
        <f>'実質公債費比率（分子）の構造'!N$52</f>
        <v>3072</v>
      </c>
      <c r="N42" s="182"/>
      <c r="O42" s="182"/>
      <c r="P42" s="182">
        <f>'実質公債費比率（分子）の構造'!O$52</f>
        <v>3200</v>
      </c>
    </row>
    <row r="43" spans="1:16" x14ac:dyDescent="0.2">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66</v>
      </c>
      <c r="B44" s="182">
        <f>'実質公債費比率（分子）の構造'!K$50</f>
        <v>31</v>
      </c>
      <c r="C44" s="182"/>
      <c r="D44" s="182"/>
      <c r="E44" s="182">
        <f>'実質公債費比率（分子）の構造'!L$50</f>
        <v>29</v>
      </c>
      <c r="F44" s="182"/>
      <c r="G44" s="182"/>
      <c r="H44" s="182">
        <f>'実質公債費比率（分子）の構造'!M$50</f>
        <v>27</v>
      </c>
      <c r="I44" s="182"/>
      <c r="J44" s="182"/>
      <c r="K44" s="182">
        <f>'実質公債費比率（分子）の構造'!N$50</f>
        <v>27</v>
      </c>
      <c r="L44" s="182"/>
      <c r="M44" s="182"/>
      <c r="N44" s="182">
        <f>'実質公債費比率（分子）の構造'!O$50</f>
        <v>23</v>
      </c>
      <c r="O44" s="182"/>
      <c r="P44" s="182"/>
    </row>
    <row r="45" spans="1:16" x14ac:dyDescent="0.2">
      <c r="A45" s="182" t="s">
        <v>67</v>
      </c>
      <c r="B45" s="182">
        <f>'実質公債費比率（分子）の構造'!K$49</f>
        <v>2</v>
      </c>
      <c r="C45" s="182"/>
      <c r="D45" s="182"/>
      <c r="E45" s="182">
        <f>'実質公債費比率（分子）の構造'!L$49</f>
        <v>2</v>
      </c>
      <c r="F45" s="182"/>
      <c r="G45" s="182"/>
      <c r="H45" s="182">
        <f>'実質公債費比率（分子）の構造'!M$49</f>
        <v>1</v>
      </c>
      <c r="I45" s="182"/>
      <c r="J45" s="182"/>
      <c r="K45" s="182">
        <f>'実質公債費比率（分子）の構造'!N$49</f>
        <v>1</v>
      </c>
      <c r="L45" s="182"/>
      <c r="M45" s="182"/>
      <c r="N45" s="182">
        <f>'実質公債費比率（分子）の構造'!O$49</f>
        <v>0</v>
      </c>
      <c r="O45" s="182"/>
      <c r="P45" s="182"/>
    </row>
    <row r="46" spans="1:16" x14ac:dyDescent="0.2">
      <c r="A46" s="182" t="s">
        <v>68</v>
      </c>
      <c r="B46" s="182">
        <f>'実質公債費比率（分子）の構造'!K$48</f>
        <v>809</v>
      </c>
      <c r="C46" s="182"/>
      <c r="D46" s="182"/>
      <c r="E46" s="182">
        <f>'実質公債費比率（分子）の構造'!L$48</f>
        <v>758</v>
      </c>
      <c r="F46" s="182"/>
      <c r="G46" s="182"/>
      <c r="H46" s="182">
        <f>'実質公債費比率（分子）の構造'!M$48</f>
        <v>838</v>
      </c>
      <c r="I46" s="182"/>
      <c r="J46" s="182"/>
      <c r="K46" s="182">
        <f>'実質公債費比率（分子）の構造'!N$48</f>
        <v>805</v>
      </c>
      <c r="L46" s="182"/>
      <c r="M46" s="182"/>
      <c r="N46" s="182">
        <f>'実質公債費比率（分子）の構造'!O$48</f>
        <v>822</v>
      </c>
      <c r="O46" s="182"/>
      <c r="P46" s="182"/>
    </row>
    <row r="47" spans="1:16" x14ac:dyDescent="0.2">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71</v>
      </c>
      <c r="B49" s="182">
        <f>'実質公債費比率（分子）の構造'!K$45</f>
        <v>3725</v>
      </c>
      <c r="C49" s="182"/>
      <c r="D49" s="182"/>
      <c r="E49" s="182">
        <f>'実質公債費比率（分子）の構造'!L$45</f>
        <v>3385</v>
      </c>
      <c r="F49" s="182"/>
      <c r="G49" s="182"/>
      <c r="H49" s="182">
        <f>'実質公債費比率（分子）の構造'!M$45</f>
        <v>3404</v>
      </c>
      <c r="I49" s="182"/>
      <c r="J49" s="182"/>
      <c r="K49" s="182">
        <f>'実質公債費比率（分子）の構造'!N$45</f>
        <v>3431</v>
      </c>
      <c r="L49" s="182"/>
      <c r="M49" s="182"/>
      <c r="N49" s="182">
        <f>'実質公債費比率（分子）の構造'!O$45</f>
        <v>3629</v>
      </c>
      <c r="O49" s="182"/>
      <c r="P49" s="182"/>
    </row>
    <row r="50" spans="1:16" x14ac:dyDescent="0.2">
      <c r="A50" s="182" t="s">
        <v>72</v>
      </c>
      <c r="B50" s="182" t="e">
        <f>NA()</f>
        <v>#N/A</v>
      </c>
      <c r="C50" s="182">
        <f>IF(ISNUMBER('実質公債費比率（分子）の構造'!K$53),'実質公債費比率（分子）の構造'!K$53,NA())</f>
        <v>1197</v>
      </c>
      <c r="D50" s="182" t="e">
        <f>NA()</f>
        <v>#N/A</v>
      </c>
      <c r="E50" s="182" t="e">
        <f>NA()</f>
        <v>#N/A</v>
      </c>
      <c r="F50" s="182">
        <f>IF(ISNUMBER('実質公債費比率（分子）の構造'!L$53),'実質公債費比率（分子）の構造'!L$53,NA())</f>
        <v>1004</v>
      </c>
      <c r="G50" s="182" t="e">
        <f>NA()</f>
        <v>#N/A</v>
      </c>
      <c r="H50" s="182" t="e">
        <f>NA()</f>
        <v>#N/A</v>
      </c>
      <c r="I50" s="182">
        <f>IF(ISNUMBER('実質公債費比率（分子）の構造'!M$53),'実質公債費比率（分子）の構造'!M$53,NA())</f>
        <v>1123</v>
      </c>
      <c r="J50" s="182" t="e">
        <f>NA()</f>
        <v>#N/A</v>
      </c>
      <c r="K50" s="182" t="e">
        <f>NA()</f>
        <v>#N/A</v>
      </c>
      <c r="L50" s="182">
        <f>IF(ISNUMBER('実質公債費比率（分子）の構造'!N$53),'実質公債費比率（分子）の構造'!N$53,NA())</f>
        <v>1192</v>
      </c>
      <c r="M50" s="182" t="e">
        <f>NA()</f>
        <v>#N/A</v>
      </c>
      <c r="N50" s="182" t="e">
        <f>NA()</f>
        <v>#N/A</v>
      </c>
      <c r="O50" s="182">
        <f>IF(ISNUMBER('実質公債費比率（分子）の構造'!O$53),'実質公債費比率（分子）の構造'!O$53,NA())</f>
        <v>1274</v>
      </c>
      <c r="P50" s="182" t="e">
        <f>NA()</f>
        <v>#N/A</v>
      </c>
    </row>
    <row r="53" spans="1:16" x14ac:dyDescent="0.2">
      <c r="A53" s="150" t="s">
        <v>73</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2">
      <c r="A56" s="181" t="s">
        <v>44</v>
      </c>
      <c r="B56" s="181"/>
      <c r="C56" s="181"/>
      <c r="D56" s="181">
        <f>'将来負担比率（分子）の構造'!I$52</f>
        <v>31628</v>
      </c>
      <c r="E56" s="181"/>
      <c r="F56" s="181"/>
      <c r="G56" s="181">
        <f>'将来負担比率（分子）の構造'!J$52</f>
        <v>33344</v>
      </c>
      <c r="H56" s="181"/>
      <c r="I56" s="181"/>
      <c r="J56" s="181">
        <f>'将来負担比率（分子）の構造'!K$52</f>
        <v>33874</v>
      </c>
      <c r="K56" s="181"/>
      <c r="L56" s="181"/>
      <c r="M56" s="181">
        <f>'将来負担比率（分子）の構造'!L$52</f>
        <v>35188</v>
      </c>
      <c r="N56" s="181"/>
      <c r="O56" s="181"/>
      <c r="P56" s="181">
        <f>'将来負担比率（分子）の構造'!M$52</f>
        <v>35393</v>
      </c>
    </row>
    <row r="57" spans="1:16" x14ac:dyDescent="0.2">
      <c r="A57" s="181" t="s">
        <v>43</v>
      </c>
      <c r="B57" s="181"/>
      <c r="C57" s="181"/>
      <c r="D57" s="181">
        <f>'将来負担比率（分子）の構造'!I$51</f>
        <v>431</v>
      </c>
      <c r="E57" s="181"/>
      <c r="F57" s="181"/>
      <c r="G57" s="181">
        <f>'将来負担比率（分子）の構造'!J$51</f>
        <v>408</v>
      </c>
      <c r="H57" s="181"/>
      <c r="I57" s="181"/>
      <c r="J57" s="181">
        <f>'将来負担比率（分子）の構造'!K$51</f>
        <v>403</v>
      </c>
      <c r="K57" s="181"/>
      <c r="L57" s="181"/>
      <c r="M57" s="181">
        <f>'将来負担比率（分子）の構造'!L$51</f>
        <v>359</v>
      </c>
      <c r="N57" s="181"/>
      <c r="O57" s="181"/>
      <c r="P57" s="181">
        <f>'将来負担比率（分子）の構造'!M$51</f>
        <v>389</v>
      </c>
    </row>
    <row r="58" spans="1:16" x14ac:dyDescent="0.2">
      <c r="A58" s="181" t="s">
        <v>42</v>
      </c>
      <c r="B58" s="181"/>
      <c r="C58" s="181"/>
      <c r="D58" s="181">
        <f>'将来負担比率（分子）の構造'!I$50</f>
        <v>11091</v>
      </c>
      <c r="E58" s="181"/>
      <c r="F58" s="181"/>
      <c r="G58" s="181">
        <f>'将来負担比率（分子）の構造'!J$50</f>
        <v>11274</v>
      </c>
      <c r="H58" s="181"/>
      <c r="I58" s="181"/>
      <c r="J58" s="181">
        <f>'将来負担比率（分子）の構造'!K$50</f>
        <v>10584</v>
      </c>
      <c r="K58" s="181"/>
      <c r="L58" s="181"/>
      <c r="M58" s="181">
        <f>'将来負担比率（分子）の構造'!L$50</f>
        <v>9595</v>
      </c>
      <c r="N58" s="181"/>
      <c r="O58" s="181"/>
      <c r="P58" s="181">
        <f>'将来負担比率（分子）の構造'!M$50</f>
        <v>8630</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f>'将来負担比率（分子）の構造'!I$46</f>
        <v>100</v>
      </c>
      <c r="C61" s="181"/>
      <c r="D61" s="181"/>
      <c r="E61" s="181">
        <f>'将来負担比率（分子）の構造'!J$46</f>
        <v>80</v>
      </c>
      <c r="F61" s="181"/>
      <c r="G61" s="181"/>
      <c r="H61" s="181">
        <f>'将来負担比率（分子）の構造'!K$46</f>
        <v>83</v>
      </c>
      <c r="I61" s="181"/>
      <c r="J61" s="181"/>
      <c r="K61" s="181">
        <f>'将来負担比率（分子）の構造'!L$46</f>
        <v>70</v>
      </c>
      <c r="L61" s="181"/>
      <c r="M61" s="181"/>
      <c r="N61" s="181">
        <f>'将来負担比率（分子）の構造'!M$46</f>
        <v>43</v>
      </c>
      <c r="O61" s="181"/>
      <c r="P61" s="181"/>
    </row>
    <row r="62" spans="1:16" x14ac:dyDescent="0.2">
      <c r="A62" s="181" t="s">
        <v>36</v>
      </c>
      <c r="B62" s="181">
        <f>'将来負担比率（分子）の構造'!I$45</f>
        <v>4173</v>
      </c>
      <c r="C62" s="181"/>
      <c r="D62" s="181"/>
      <c r="E62" s="181">
        <f>'将来負担比率（分子）の構造'!J$45</f>
        <v>3984</v>
      </c>
      <c r="F62" s="181"/>
      <c r="G62" s="181"/>
      <c r="H62" s="181">
        <f>'将来負担比率（分子）の構造'!K$45</f>
        <v>3728</v>
      </c>
      <c r="I62" s="181"/>
      <c r="J62" s="181"/>
      <c r="K62" s="181">
        <f>'将来負担比率（分子）の構造'!L$45</f>
        <v>3335</v>
      </c>
      <c r="L62" s="181"/>
      <c r="M62" s="181"/>
      <c r="N62" s="181">
        <f>'将来負担比率（分子）の構造'!M$45</f>
        <v>3181</v>
      </c>
      <c r="O62" s="181"/>
      <c r="P62" s="181"/>
    </row>
    <row r="63" spans="1:16" x14ac:dyDescent="0.2">
      <c r="A63" s="181" t="s">
        <v>35</v>
      </c>
      <c r="B63" s="181">
        <f>'将来負担比率（分子）の構造'!I$44</f>
        <v>21</v>
      </c>
      <c r="C63" s="181"/>
      <c r="D63" s="181"/>
      <c r="E63" s="181">
        <f>'将来負担比率（分子）の構造'!J$44</f>
        <v>17</v>
      </c>
      <c r="F63" s="181"/>
      <c r="G63" s="181"/>
      <c r="H63" s="181">
        <f>'将来負担比率（分子）の構造'!K$44</f>
        <v>13</v>
      </c>
      <c r="I63" s="181"/>
      <c r="J63" s="181"/>
      <c r="K63" s="181">
        <f>'将来負担比率（分子）の構造'!L$44</f>
        <v>23</v>
      </c>
      <c r="L63" s="181"/>
      <c r="M63" s="181"/>
      <c r="N63" s="181">
        <f>'将来負担比率（分子）の構造'!M$44</f>
        <v>54</v>
      </c>
      <c r="O63" s="181"/>
      <c r="P63" s="181"/>
    </row>
    <row r="64" spans="1:16" x14ac:dyDescent="0.2">
      <c r="A64" s="181" t="s">
        <v>34</v>
      </c>
      <c r="B64" s="181">
        <f>'将来負担比率（分子）の構造'!I$43</f>
        <v>10600</v>
      </c>
      <c r="C64" s="181"/>
      <c r="D64" s="181"/>
      <c r="E64" s="181">
        <f>'将来負担比率（分子）の構造'!J$43</f>
        <v>9958</v>
      </c>
      <c r="F64" s="181"/>
      <c r="G64" s="181"/>
      <c r="H64" s="181">
        <f>'将来負担比率（分子）の構造'!K$43</f>
        <v>9606</v>
      </c>
      <c r="I64" s="181"/>
      <c r="J64" s="181"/>
      <c r="K64" s="181">
        <f>'将来負担比率（分子）の構造'!L$43</f>
        <v>9495</v>
      </c>
      <c r="L64" s="181"/>
      <c r="M64" s="181"/>
      <c r="N64" s="181">
        <f>'将来負担比率（分子）の構造'!M$43</f>
        <v>9580</v>
      </c>
      <c r="O64" s="181"/>
      <c r="P64" s="181"/>
    </row>
    <row r="65" spans="1:16" x14ac:dyDescent="0.2">
      <c r="A65" s="181" t="s">
        <v>33</v>
      </c>
      <c r="B65" s="181">
        <f>'将来負担比率（分子）の構造'!I$42</f>
        <v>168</v>
      </c>
      <c r="C65" s="181"/>
      <c r="D65" s="181"/>
      <c r="E65" s="181">
        <f>'将来負担比率（分子）の構造'!J$42</f>
        <v>142</v>
      </c>
      <c r="F65" s="181"/>
      <c r="G65" s="181"/>
      <c r="H65" s="181">
        <f>'将来負担比率（分子）の構造'!K$42</f>
        <v>117</v>
      </c>
      <c r="I65" s="181"/>
      <c r="J65" s="181"/>
      <c r="K65" s="181">
        <f>'将来負担比率（分子）の構造'!L$42</f>
        <v>92</v>
      </c>
      <c r="L65" s="181"/>
      <c r="M65" s="181"/>
      <c r="N65" s="181">
        <f>'将来負担比率（分子）の構造'!M$42</f>
        <v>75</v>
      </c>
      <c r="O65" s="181"/>
      <c r="P65" s="181"/>
    </row>
    <row r="66" spans="1:16" x14ac:dyDescent="0.2">
      <c r="A66" s="181" t="s">
        <v>32</v>
      </c>
      <c r="B66" s="181">
        <f>'将来負担比率（分子）の構造'!I$41</f>
        <v>34796</v>
      </c>
      <c r="C66" s="181"/>
      <c r="D66" s="181"/>
      <c r="E66" s="181">
        <f>'将来負担比率（分子）の構造'!J$41</f>
        <v>37230</v>
      </c>
      <c r="F66" s="181"/>
      <c r="G66" s="181"/>
      <c r="H66" s="181">
        <f>'将来負担比率（分子）の構造'!K$41</f>
        <v>37298</v>
      </c>
      <c r="I66" s="181"/>
      <c r="J66" s="181"/>
      <c r="K66" s="181">
        <f>'将来負担比率（分子）の構造'!L$41</f>
        <v>38543</v>
      </c>
      <c r="L66" s="181"/>
      <c r="M66" s="181"/>
      <c r="N66" s="181">
        <f>'将来負担比率（分子）の構造'!M$41</f>
        <v>40179</v>
      </c>
      <c r="O66" s="181"/>
      <c r="P66" s="181"/>
    </row>
    <row r="67" spans="1:16" x14ac:dyDescent="0.2">
      <c r="A67" s="181" t="s">
        <v>76</v>
      </c>
      <c r="B67" s="181" t="e">
        <f>NA()</f>
        <v>#N/A</v>
      </c>
      <c r="C67" s="181">
        <f>IF(ISNUMBER('将来負担比率（分子）の構造'!I$53), IF('将来負担比率（分子）の構造'!I$53 &lt; 0, 0, '将来負担比率（分子）の構造'!I$53), NA())</f>
        <v>6709</v>
      </c>
      <c r="D67" s="181" t="e">
        <f>NA()</f>
        <v>#N/A</v>
      </c>
      <c r="E67" s="181" t="e">
        <f>NA()</f>
        <v>#N/A</v>
      </c>
      <c r="F67" s="181">
        <f>IF(ISNUMBER('将来負担比率（分子）の構造'!J$53), IF('将来負担比率（分子）の構造'!J$53 &lt; 0, 0, '将来負担比率（分子）の構造'!J$53), NA())</f>
        <v>6385</v>
      </c>
      <c r="G67" s="181" t="e">
        <f>NA()</f>
        <v>#N/A</v>
      </c>
      <c r="H67" s="181" t="e">
        <f>NA()</f>
        <v>#N/A</v>
      </c>
      <c r="I67" s="181">
        <f>IF(ISNUMBER('将来負担比率（分子）の構造'!K$53), IF('将来負担比率（分子）の構造'!K$53 &lt; 0, 0, '将来負担比率（分子）の構造'!K$53), NA())</f>
        <v>5983</v>
      </c>
      <c r="J67" s="181" t="e">
        <f>NA()</f>
        <v>#N/A</v>
      </c>
      <c r="K67" s="181" t="e">
        <f>NA()</f>
        <v>#N/A</v>
      </c>
      <c r="L67" s="181">
        <f>IF(ISNUMBER('将来負担比率（分子）の構造'!L$53), IF('将来負担比率（分子）の構造'!L$53 &lt; 0, 0, '将来負担比率（分子）の構造'!L$53), NA())</f>
        <v>6416</v>
      </c>
      <c r="M67" s="181" t="e">
        <f>NA()</f>
        <v>#N/A</v>
      </c>
      <c r="N67" s="181" t="e">
        <f>NA()</f>
        <v>#N/A</v>
      </c>
      <c r="O67" s="181">
        <f>IF(ISNUMBER('将来負担比率（分子）の構造'!M$53), IF('将来負担比率（分子）の構造'!M$53 &lt; 0, 0, '将来負担比率（分子）の構造'!M$53), NA())</f>
        <v>8699</v>
      </c>
      <c r="P67" s="181" t="e">
        <f>NA()</f>
        <v>#N/A</v>
      </c>
    </row>
    <row r="70" spans="1:16" x14ac:dyDescent="0.2">
      <c r="A70" s="183" t="s">
        <v>77</v>
      </c>
      <c r="B70" s="183"/>
      <c r="C70" s="183"/>
      <c r="D70" s="183"/>
      <c r="E70" s="183"/>
      <c r="F70" s="183"/>
    </row>
    <row r="71" spans="1:16" x14ac:dyDescent="0.2">
      <c r="A71" s="184"/>
      <c r="B71" s="184" t="e">
        <f>#REF!</f>
        <v>#REF!</v>
      </c>
      <c r="C71" s="184" t="e">
        <f>#REF!</f>
        <v>#REF!</v>
      </c>
      <c r="D71" s="184" t="e">
        <f>#REF!</f>
        <v>#REF!</v>
      </c>
    </row>
    <row r="72" spans="1:16" x14ac:dyDescent="0.2">
      <c r="A72" s="184" t="s">
        <v>78</v>
      </c>
      <c r="B72" s="185" t="e">
        <f>#REF!</f>
        <v>#REF!</v>
      </c>
      <c r="C72" s="185" t="e">
        <f>#REF!</f>
        <v>#REF!</v>
      </c>
      <c r="D72" s="185" t="e">
        <f>#REF!</f>
        <v>#REF!</v>
      </c>
    </row>
    <row r="73" spans="1:16" x14ac:dyDescent="0.2">
      <c r="A73" s="184" t="s">
        <v>79</v>
      </c>
      <c r="B73" s="185" t="e">
        <f>#REF!</f>
        <v>#REF!</v>
      </c>
      <c r="C73" s="185" t="e">
        <f>#REF!</f>
        <v>#REF!</v>
      </c>
      <c r="D73" s="185" t="e">
        <f>#REF!</f>
        <v>#REF!</v>
      </c>
    </row>
    <row r="74" spans="1:16" x14ac:dyDescent="0.2">
      <c r="A74" s="184" t="s">
        <v>80</v>
      </c>
      <c r="B74" s="185" t="e">
        <f>#REF!</f>
        <v>#REF!</v>
      </c>
      <c r="C74" s="185" t="e">
        <f>#REF!</f>
        <v>#REF!</v>
      </c>
      <c r="D74" s="185" t="e">
        <f>#REF!</f>
        <v>#REF!</v>
      </c>
    </row>
  </sheetData>
  <sheetProtection algorithmName="SHA-512" hashValue="sBPqUkAtxemm0HgHHkWD9ojipUtBx3yZl6OvD/ne2bKlY4fVQldb3kqGZQL52H4Fp9dz0URwSo6c91yKQ1t4xQ==" saltValue="ysgf/C6NdSgbhG1uxJ3v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228</v>
      </c>
      <c r="C5" s="632"/>
      <c r="D5" s="632"/>
      <c r="E5" s="632"/>
      <c r="F5" s="632"/>
      <c r="G5" s="632"/>
      <c r="H5" s="632"/>
      <c r="I5" s="632"/>
      <c r="J5" s="632"/>
      <c r="K5" s="632"/>
      <c r="L5" s="632"/>
      <c r="M5" s="632"/>
      <c r="N5" s="632"/>
      <c r="O5" s="632"/>
      <c r="P5" s="632"/>
      <c r="Q5" s="633"/>
      <c r="R5" s="634">
        <v>3182039</v>
      </c>
      <c r="S5" s="635"/>
      <c r="T5" s="635"/>
      <c r="U5" s="635"/>
      <c r="V5" s="635"/>
      <c r="W5" s="635"/>
      <c r="X5" s="635"/>
      <c r="Y5" s="636"/>
      <c r="Z5" s="637">
        <v>9.5</v>
      </c>
      <c r="AA5" s="637"/>
      <c r="AB5" s="637"/>
      <c r="AC5" s="637"/>
      <c r="AD5" s="638">
        <v>3182039</v>
      </c>
      <c r="AE5" s="638"/>
      <c r="AF5" s="638"/>
      <c r="AG5" s="638"/>
      <c r="AH5" s="638"/>
      <c r="AI5" s="638"/>
      <c r="AJ5" s="638"/>
      <c r="AK5" s="638"/>
      <c r="AL5" s="639">
        <v>21.5</v>
      </c>
      <c r="AM5" s="640"/>
      <c r="AN5" s="640"/>
      <c r="AO5" s="641"/>
      <c r="AP5" s="631" t="s">
        <v>229</v>
      </c>
      <c r="AQ5" s="632"/>
      <c r="AR5" s="632"/>
      <c r="AS5" s="632"/>
      <c r="AT5" s="632"/>
      <c r="AU5" s="632"/>
      <c r="AV5" s="632"/>
      <c r="AW5" s="632"/>
      <c r="AX5" s="632"/>
      <c r="AY5" s="632"/>
      <c r="AZ5" s="632"/>
      <c r="BA5" s="632"/>
      <c r="BB5" s="632"/>
      <c r="BC5" s="632"/>
      <c r="BD5" s="632"/>
      <c r="BE5" s="632"/>
      <c r="BF5" s="633"/>
      <c r="BG5" s="645">
        <v>3182039</v>
      </c>
      <c r="BH5" s="646"/>
      <c r="BI5" s="646"/>
      <c r="BJ5" s="646"/>
      <c r="BK5" s="646"/>
      <c r="BL5" s="646"/>
      <c r="BM5" s="646"/>
      <c r="BN5" s="647"/>
      <c r="BO5" s="648">
        <v>100</v>
      </c>
      <c r="BP5" s="648"/>
      <c r="BQ5" s="648"/>
      <c r="BR5" s="648"/>
      <c r="BS5" s="649" t="s">
        <v>131</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2">
      <c r="B6" s="642" t="s">
        <v>233</v>
      </c>
      <c r="C6" s="643"/>
      <c r="D6" s="643"/>
      <c r="E6" s="643"/>
      <c r="F6" s="643"/>
      <c r="G6" s="643"/>
      <c r="H6" s="643"/>
      <c r="I6" s="643"/>
      <c r="J6" s="643"/>
      <c r="K6" s="643"/>
      <c r="L6" s="643"/>
      <c r="M6" s="643"/>
      <c r="N6" s="643"/>
      <c r="O6" s="643"/>
      <c r="P6" s="643"/>
      <c r="Q6" s="644"/>
      <c r="R6" s="645">
        <v>281149</v>
      </c>
      <c r="S6" s="646"/>
      <c r="T6" s="646"/>
      <c r="U6" s="646"/>
      <c r="V6" s="646"/>
      <c r="W6" s="646"/>
      <c r="X6" s="646"/>
      <c r="Y6" s="647"/>
      <c r="Z6" s="648">
        <v>0.8</v>
      </c>
      <c r="AA6" s="648"/>
      <c r="AB6" s="648"/>
      <c r="AC6" s="648"/>
      <c r="AD6" s="649">
        <v>281149</v>
      </c>
      <c r="AE6" s="649"/>
      <c r="AF6" s="649"/>
      <c r="AG6" s="649"/>
      <c r="AH6" s="649"/>
      <c r="AI6" s="649"/>
      <c r="AJ6" s="649"/>
      <c r="AK6" s="649"/>
      <c r="AL6" s="650">
        <v>1.9</v>
      </c>
      <c r="AM6" s="651"/>
      <c r="AN6" s="651"/>
      <c r="AO6" s="652"/>
      <c r="AP6" s="642" t="s">
        <v>234</v>
      </c>
      <c r="AQ6" s="643"/>
      <c r="AR6" s="643"/>
      <c r="AS6" s="643"/>
      <c r="AT6" s="643"/>
      <c r="AU6" s="643"/>
      <c r="AV6" s="643"/>
      <c r="AW6" s="643"/>
      <c r="AX6" s="643"/>
      <c r="AY6" s="643"/>
      <c r="AZ6" s="643"/>
      <c r="BA6" s="643"/>
      <c r="BB6" s="643"/>
      <c r="BC6" s="643"/>
      <c r="BD6" s="643"/>
      <c r="BE6" s="643"/>
      <c r="BF6" s="644"/>
      <c r="BG6" s="645">
        <v>3182039</v>
      </c>
      <c r="BH6" s="646"/>
      <c r="BI6" s="646"/>
      <c r="BJ6" s="646"/>
      <c r="BK6" s="646"/>
      <c r="BL6" s="646"/>
      <c r="BM6" s="646"/>
      <c r="BN6" s="647"/>
      <c r="BO6" s="648">
        <v>100</v>
      </c>
      <c r="BP6" s="648"/>
      <c r="BQ6" s="648"/>
      <c r="BR6" s="648"/>
      <c r="BS6" s="649" t="s">
        <v>131</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194857</v>
      </c>
      <c r="CS6" s="646"/>
      <c r="CT6" s="646"/>
      <c r="CU6" s="646"/>
      <c r="CV6" s="646"/>
      <c r="CW6" s="646"/>
      <c r="CX6" s="646"/>
      <c r="CY6" s="647"/>
      <c r="CZ6" s="639">
        <v>0.6</v>
      </c>
      <c r="DA6" s="640"/>
      <c r="DB6" s="640"/>
      <c r="DC6" s="659"/>
      <c r="DD6" s="654" t="s">
        <v>236</v>
      </c>
      <c r="DE6" s="646"/>
      <c r="DF6" s="646"/>
      <c r="DG6" s="646"/>
      <c r="DH6" s="646"/>
      <c r="DI6" s="646"/>
      <c r="DJ6" s="646"/>
      <c r="DK6" s="646"/>
      <c r="DL6" s="646"/>
      <c r="DM6" s="646"/>
      <c r="DN6" s="646"/>
      <c r="DO6" s="646"/>
      <c r="DP6" s="647"/>
      <c r="DQ6" s="654">
        <v>194390</v>
      </c>
      <c r="DR6" s="646"/>
      <c r="DS6" s="646"/>
      <c r="DT6" s="646"/>
      <c r="DU6" s="646"/>
      <c r="DV6" s="646"/>
      <c r="DW6" s="646"/>
      <c r="DX6" s="646"/>
      <c r="DY6" s="646"/>
      <c r="DZ6" s="646"/>
      <c r="EA6" s="646"/>
      <c r="EB6" s="646"/>
      <c r="EC6" s="655"/>
    </row>
    <row r="7" spans="2:143" ht="11.25" customHeight="1" x14ac:dyDescent="0.2">
      <c r="B7" s="642" t="s">
        <v>237</v>
      </c>
      <c r="C7" s="643"/>
      <c r="D7" s="643"/>
      <c r="E7" s="643"/>
      <c r="F7" s="643"/>
      <c r="G7" s="643"/>
      <c r="H7" s="643"/>
      <c r="I7" s="643"/>
      <c r="J7" s="643"/>
      <c r="K7" s="643"/>
      <c r="L7" s="643"/>
      <c r="M7" s="643"/>
      <c r="N7" s="643"/>
      <c r="O7" s="643"/>
      <c r="P7" s="643"/>
      <c r="Q7" s="644"/>
      <c r="R7" s="645">
        <v>4491</v>
      </c>
      <c r="S7" s="646"/>
      <c r="T7" s="646"/>
      <c r="U7" s="646"/>
      <c r="V7" s="646"/>
      <c r="W7" s="646"/>
      <c r="X7" s="646"/>
      <c r="Y7" s="647"/>
      <c r="Z7" s="648">
        <v>0</v>
      </c>
      <c r="AA7" s="648"/>
      <c r="AB7" s="648"/>
      <c r="AC7" s="648"/>
      <c r="AD7" s="649">
        <v>4491</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1352450</v>
      </c>
      <c r="BH7" s="646"/>
      <c r="BI7" s="646"/>
      <c r="BJ7" s="646"/>
      <c r="BK7" s="646"/>
      <c r="BL7" s="646"/>
      <c r="BM7" s="646"/>
      <c r="BN7" s="647"/>
      <c r="BO7" s="648">
        <v>42.5</v>
      </c>
      <c r="BP7" s="648"/>
      <c r="BQ7" s="648"/>
      <c r="BR7" s="648"/>
      <c r="BS7" s="649" t="s">
        <v>131</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4756622</v>
      </c>
      <c r="CS7" s="646"/>
      <c r="CT7" s="646"/>
      <c r="CU7" s="646"/>
      <c r="CV7" s="646"/>
      <c r="CW7" s="646"/>
      <c r="CX7" s="646"/>
      <c r="CY7" s="647"/>
      <c r="CZ7" s="648">
        <v>15</v>
      </c>
      <c r="DA7" s="648"/>
      <c r="DB7" s="648"/>
      <c r="DC7" s="648"/>
      <c r="DD7" s="654">
        <v>946921</v>
      </c>
      <c r="DE7" s="646"/>
      <c r="DF7" s="646"/>
      <c r="DG7" s="646"/>
      <c r="DH7" s="646"/>
      <c r="DI7" s="646"/>
      <c r="DJ7" s="646"/>
      <c r="DK7" s="646"/>
      <c r="DL7" s="646"/>
      <c r="DM7" s="646"/>
      <c r="DN7" s="646"/>
      <c r="DO7" s="646"/>
      <c r="DP7" s="647"/>
      <c r="DQ7" s="654">
        <v>3144405</v>
      </c>
      <c r="DR7" s="646"/>
      <c r="DS7" s="646"/>
      <c r="DT7" s="646"/>
      <c r="DU7" s="646"/>
      <c r="DV7" s="646"/>
      <c r="DW7" s="646"/>
      <c r="DX7" s="646"/>
      <c r="DY7" s="646"/>
      <c r="DZ7" s="646"/>
      <c r="EA7" s="646"/>
      <c r="EB7" s="646"/>
      <c r="EC7" s="655"/>
    </row>
    <row r="8" spans="2:143" ht="11.25" customHeight="1" x14ac:dyDescent="0.2">
      <c r="B8" s="642" t="s">
        <v>240</v>
      </c>
      <c r="C8" s="643"/>
      <c r="D8" s="643"/>
      <c r="E8" s="643"/>
      <c r="F8" s="643"/>
      <c r="G8" s="643"/>
      <c r="H8" s="643"/>
      <c r="I8" s="643"/>
      <c r="J8" s="643"/>
      <c r="K8" s="643"/>
      <c r="L8" s="643"/>
      <c r="M8" s="643"/>
      <c r="N8" s="643"/>
      <c r="O8" s="643"/>
      <c r="P8" s="643"/>
      <c r="Q8" s="644"/>
      <c r="R8" s="645">
        <v>13860</v>
      </c>
      <c r="S8" s="646"/>
      <c r="T8" s="646"/>
      <c r="U8" s="646"/>
      <c r="V8" s="646"/>
      <c r="W8" s="646"/>
      <c r="X8" s="646"/>
      <c r="Y8" s="647"/>
      <c r="Z8" s="648">
        <v>0</v>
      </c>
      <c r="AA8" s="648"/>
      <c r="AB8" s="648"/>
      <c r="AC8" s="648"/>
      <c r="AD8" s="649">
        <v>13860</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55744</v>
      </c>
      <c r="BH8" s="646"/>
      <c r="BI8" s="646"/>
      <c r="BJ8" s="646"/>
      <c r="BK8" s="646"/>
      <c r="BL8" s="646"/>
      <c r="BM8" s="646"/>
      <c r="BN8" s="647"/>
      <c r="BO8" s="648">
        <v>1.8</v>
      </c>
      <c r="BP8" s="648"/>
      <c r="BQ8" s="648"/>
      <c r="BR8" s="648"/>
      <c r="BS8" s="654" t="s">
        <v>131</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7403255</v>
      </c>
      <c r="CS8" s="646"/>
      <c r="CT8" s="646"/>
      <c r="CU8" s="646"/>
      <c r="CV8" s="646"/>
      <c r="CW8" s="646"/>
      <c r="CX8" s="646"/>
      <c r="CY8" s="647"/>
      <c r="CZ8" s="648">
        <v>23.3</v>
      </c>
      <c r="DA8" s="648"/>
      <c r="DB8" s="648"/>
      <c r="DC8" s="648"/>
      <c r="DD8" s="654">
        <v>303742</v>
      </c>
      <c r="DE8" s="646"/>
      <c r="DF8" s="646"/>
      <c r="DG8" s="646"/>
      <c r="DH8" s="646"/>
      <c r="DI8" s="646"/>
      <c r="DJ8" s="646"/>
      <c r="DK8" s="646"/>
      <c r="DL8" s="646"/>
      <c r="DM8" s="646"/>
      <c r="DN8" s="646"/>
      <c r="DO8" s="646"/>
      <c r="DP8" s="647"/>
      <c r="DQ8" s="654">
        <v>4118808</v>
      </c>
      <c r="DR8" s="646"/>
      <c r="DS8" s="646"/>
      <c r="DT8" s="646"/>
      <c r="DU8" s="646"/>
      <c r="DV8" s="646"/>
      <c r="DW8" s="646"/>
      <c r="DX8" s="646"/>
      <c r="DY8" s="646"/>
      <c r="DZ8" s="646"/>
      <c r="EA8" s="646"/>
      <c r="EB8" s="646"/>
      <c r="EC8" s="655"/>
    </row>
    <row r="9" spans="2:143" ht="11.25" customHeight="1" x14ac:dyDescent="0.2">
      <c r="B9" s="642" t="s">
        <v>243</v>
      </c>
      <c r="C9" s="643"/>
      <c r="D9" s="643"/>
      <c r="E9" s="643"/>
      <c r="F9" s="643"/>
      <c r="G9" s="643"/>
      <c r="H9" s="643"/>
      <c r="I9" s="643"/>
      <c r="J9" s="643"/>
      <c r="K9" s="643"/>
      <c r="L9" s="643"/>
      <c r="M9" s="643"/>
      <c r="N9" s="643"/>
      <c r="O9" s="643"/>
      <c r="P9" s="643"/>
      <c r="Q9" s="644"/>
      <c r="R9" s="645">
        <v>8145</v>
      </c>
      <c r="S9" s="646"/>
      <c r="T9" s="646"/>
      <c r="U9" s="646"/>
      <c r="V9" s="646"/>
      <c r="W9" s="646"/>
      <c r="X9" s="646"/>
      <c r="Y9" s="647"/>
      <c r="Z9" s="648">
        <v>0</v>
      </c>
      <c r="AA9" s="648"/>
      <c r="AB9" s="648"/>
      <c r="AC9" s="648"/>
      <c r="AD9" s="649">
        <v>8145</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1125398</v>
      </c>
      <c r="BH9" s="646"/>
      <c r="BI9" s="646"/>
      <c r="BJ9" s="646"/>
      <c r="BK9" s="646"/>
      <c r="BL9" s="646"/>
      <c r="BM9" s="646"/>
      <c r="BN9" s="647"/>
      <c r="BO9" s="648">
        <v>35.4</v>
      </c>
      <c r="BP9" s="648"/>
      <c r="BQ9" s="648"/>
      <c r="BR9" s="648"/>
      <c r="BS9" s="654" t="s">
        <v>131</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2552179</v>
      </c>
      <c r="CS9" s="646"/>
      <c r="CT9" s="646"/>
      <c r="CU9" s="646"/>
      <c r="CV9" s="646"/>
      <c r="CW9" s="646"/>
      <c r="CX9" s="646"/>
      <c r="CY9" s="647"/>
      <c r="CZ9" s="648">
        <v>8</v>
      </c>
      <c r="DA9" s="648"/>
      <c r="DB9" s="648"/>
      <c r="DC9" s="648"/>
      <c r="DD9" s="654">
        <v>300796</v>
      </c>
      <c r="DE9" s="646"/>
      <c r="DF9" s="646"/>
      <c r="DG9" s="646"/>
      <c r="DH9" s="646"/>
      <c r="DI9" s="646"/>
      <c r="DJ9" s="646"/>
      <c r="DK9" s="646"/>
      <c r="DL9" s="646"/>
      <c r="DM9" s="646"/>
      <c r="DN9" s="646"/>
      <c r="DO9" s="646"/>
      <c r="DP9" s="647"/>
      <c r="DQ9" s="654">
        <v>1946582</v>
      </c>
      <c r="DR9" s="646"/>
      <c r="DS9" s="646"/>
      <c r="DT9" s="646"/>
      <c r="DU9" s="646"/>
      <c r="DV9" s="646"/>
      <c r="DW9" s="646"/>
      <c r="DX9" s="646"/>
      <c r="DY9" s="646"/>
      <c r="DZ9" s="646"/>
      <c r="EA9" s="646"/>
      <c r="EB9" s="646"/>
      <c r="EC9" s="655"/>
    </row>
    <row r="10" spans="2:143" ht="11.25" customHeight="1" x14ac:dyDescent="0.2">
      <c r="B10" s="642" t="s">
        <v>246</v>
      </c>
      <c r="C10" s="643"/>
      <c r="D10" s="643"/>
      <c r="E10" s="643"/>
      <c r="F10" s="643"/>
      <c r="G10" s="643"/>
      <c r="H10" s="643"/>
      <c r="I10" s="643"/>
      <c r="J10" s="643"/>
      <c r="K10" s="643"/>
      <c r="L10" s="643"/>
      <c r="M10" s="643"/>
      <c r="N10" s="643"/>
      <c r="O10" s="643"/>
      <c r="P10" s="643"/>
      <c r="Q10" s="644"/>
      <c r="R10" s="645" t="s">
        <v>236</v>
      </c>
      <c r="S10" s="646"/>
      <c r="T10" s="646"/>
      <c r="U10" s="646"/>
      <c r="V10" s="646"/>
      <c r="W10" s="646"/>
      <c r="X10" s="646"/>
      <c r="Y10" s="647"/>
      <c r="Z10" s="648" t="s">
        <v>131</v>
      </c>
      <c r="AA10" s="648"/>
      <c r="AB10" s="648"/>
      <c r="AC10" s="648"/>
      <c r="AD10" s="649" t="s">
        <v>131</v>
      </c>
      <c r="AE10" s="649"/>
      <c r="AF10" s="649"/>
      <c r="AG10" s="649"/>
      <c r="AH10" s="649"/>
      <c r="AI10" s="649"/>
      <c r="AJ10" s="649"/>
      <c r="AK10" s="649"/>
      <c r="AL10" s="650" t="s">
        <v>181</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80962</v>
      </c>
      <c r="BH10" s="646"/>
      <c r="BI10" s="646"/>
      <c r="BJ10" s="646"/>
      <c r="BK10" s="646"/>
      <c r="BL10" s="646"/>
      <c r="BM10" s="646"/>
      <c r="BN10" s="647"/>
      <c r="BO10" s="648">
        <v>2.5</v>
      </c>
      <c r="BP10" s="648"/>
      <c r="BQ10" s="648"/>
      <c r="BR10" s="648"/>
      <c r="BS10" s="654" t="s">
        <v>131</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20393</v>
      </c>
      <c r="CS10" s="646"/>
      <c r="CT10" s="646"/>
      <c r="CU10" s="646"/>
      <c r="CV10" s="646"/>
      <c r="CW10" s="646"/>
      <c r="CX10" s="646"/>
      <c r="CY10" s="647"/>
      <c r="CZ10" s="648">
        <v>0.1</v>
      </c>
      <c r="DA10" s="648"/>
      <c r="DB10" s="648"/>
      <c r="DC10" s="648"/>
      <c r="DD10" s="654" t="s">
        <v>181</v>
      </c>
      <c r="DE10" s="646"/>
      <c r="DF10" s="646"/>
      <c r="DG10" s="646"/>
      <c r="DH10" s="646"/>
      <c r="DI10" s="646"/>
      <c r="DJ10" s="646"/>
      <c r="DK10" s="646"/>
      <c r="DL10" s="646"/>
      <c r="DM10" s="646"/>
      <c r="DN10" s="646"/>
      <c r="DO10" s="646"/>
      <c r="DP10" s="647"/>
      <c r="DQ10" s="654">
        <v>3893</v>
      </c>
      <c r="DR10" s="646"/>
      <c r="DS10" s="646"/>
      <c r="DT10" s="646"/>
      <c r="DU10" s="646"/>
      <c r="DV10" s="646"/>
      <c r="DW10" s="646"/>
      <c r="DX10" s="646"/>
      <c r="DY10" s="646"/>
      <c r="DZ10" s="646"/>
      <c r="EA10" s="646"/>
      <c r="EB10" s="646"/>
      <c r="EC10" s="655"/>
    </row>
    <row r="11" spans="2:143" ht="11.25" customHeight="1" x14ac:dyDescent="0.2">
      <c r="B11" s="642" t="s">
        <v>249</v>
      </c>
      <c r="C11" s="643"/>
      <c r="D11" s="643"/>
      <c r="E11" s="643"/>
      <c r="F11" s="643"/>
      <c r="G11" s="643"/>
      <c r="H11" s="643"/>
      <c r="I11" s="643"/>
      <c r="J11" s="643"/>
      <c r="K11" s="643"/>
      <c r="L11" s="643"/>
      <c r="M11" s="643"/>
      <c r="N11" s="643"/>
      <c r="O11" s="643"/>
      <c r="P11" s="643"/>
      <c r="Q11" s="644"/>
      <c r="R11" s="645">
        <v>653805</v>
      </c>
      <c r="S11" s="646"/>
      <c r="T11" s="646"/>
      <c r="U11" s="646"/>
      <c r="V11" s="646"/>
      <c r="W11" s="646"/>
      <c r="X11" s="646"/>
      <c r="Y11" s="647"/>
      <c r="Z11" s="650">
        <v>1.9</v>
      </c>
      <c r="AA11" s="651"/>
      <c r="AB11" s="651"/>
      <c r="AC11" s="663"/>
      <c r="AD11" s="654">
        <v>653805</v>
      </c>
      <c r="AE11" s="646"/>
      <c r="AF11" s="646"/>
      <c r="AG11" s="646"/>
      <c r="AH11" s="646"/>
      <c r="AI11" s="646"/>
      <c r="AJ11" s="646"/>
      <c r="AK11" s="647"/>
      <c r="AL11" s="650">
        <v>4.4000000000000004</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90346</v>
      </c>
      <c r="BH11" s="646"/>
      <c r="BI11" s="646"/>
      <c r="BJ11" s="646"/>
      <c r="BK11" s="646"/>
      <c r="BL11" s="646"/>
      <c r="BM11" s="646"/>
      <c r="BN11" s="647"/>
      <c r="BO11" s="648">
        <v>2.8</v>
      </c>
      <c r="BP11" s="648"/>
      <c r="BQ11" s="648"/>
      <c r="BR11" s="648"/>
      <c r="BS11" s="654" t="s">
        <v>131</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2648564</v>
      </c>
      <c r="CS11" s="646"/>
      <c r="CT11" s="646"/>
      <c r="CU11" s="646"/>
      <c r="CV11" s="646"/>
      <c r="CW11" s="646"/>
      <c r="CX11" s="646"/>
      <c r="CY11" s="647"/>
      <c r="CZ11" s="648">
        <v>8.4</v>
      </c>
      <c r="DA11" s="648"/>
      <c r="DB11" s="648"/>
      <c r="DC11" s="648"/>
      <c r="DD11" s="654">
        <v>820972</v>
      </c>
      <c r="DE11" s="646"/>
      <c r="DF11" s="646"/>
      <c r="DG11" s="646"/>
      <c r="DH11" s="646"/>
      <c r="DI11" s="646"/>
      <c r="DJ11" s="646"/>
      <c r="DK11" s="646"/>
      <c r="DL11" s="646"/>
      <c r="DM11" s="646"/>
      <c r="DN11" s="646"/>
      <c r="DO11" s="646"/>
      <c r="DP11" s="647"/>
      <c r="DQ11" s="654">
        <v>1263904</v>
      </c>
      <c r="DR11" s="646"/>
      <c r="DS11" s="646"/>
      <c r="DT11" s="646"/>
      <c r="DU11" s="646"/>
      <c r="DV11" s="646"/>
      <c r="DW11" s="646"/>
      <c r="DX11" s="646"/>
      <c r="DY11" s="646"/>
      <c r="DZ11" s="646"/>
      <c r="EA11" s="646"/>
      <c r="EB11" s="646"/>
      <c r="EC11" s="655"/>
    </row>
    <row r="12" spans="2:143" ht="11.25" customHeight="1" x14ac:dyDescent="0.2">
      <c r="B12" s="642" t="s">
        <v>252</v>
      </c>
      <c r="C12" s="643"/>
      <c r="D12" s="643"/>
      <c r="E12" s="643"/>
      <c r="F12" s="643"/>
      <c r="G12" s="643"/>
      <c r="H12" s="643"/>
      <c r="I12" s="643"/>
      <c r="J12" s="643"/>
      <c r="K12" s="643"/>
      <c r="L12" s="643"/>
      <c r="M12" s="643"/>
      <c r="N12" s="643"/>
      <c r="O12" s="643"/>
      <c r="P12" s="643"/>
      <c r="Q12" s="644"/>
      <c r="R12" s="645" t="s">
        <v>131</v>
      </c>
      <c r="S12" s="646"/>
      <c r="T12" s="646"/>
      <c r="U12" s="646"/>
      <c r="V12" s="646"/>
      <c r="W12" s="646"/>
      <c r="X12" s="646"/>
      <c r="Y12" s="647"/>
      <c r="Z12" s="648" t="s">
        <v>181</v>
      </c>
      <c r="AA12" s="648"/>
      <c r="AB12" s="648"/>
      <c r="AC12" s="648"/>
      <c r="AD12" s="649" t="s">
        <v>131</v>
      </c>
      <c r="AE12" s="649"/>
      <c r="AF12" s="649"/>
      <c r="AG12" s="649"/>
      <c r="AH12" s="649"/>
      <c r="AI12" s="649"/>
      <c r="AJ12" s="649"/>
      <c r="AK12" s="649"/>
      <c r="AL12" s="650" t="s">
        <v>181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1466523</v>
      </c>
      <c r="BH12" s="646"/>
      <c r="BI12" s="646"/>
      <c r="BJ12" s="646"/>
      <c r="BK12" s="646"/>
      <c r="BL12" s="646"/>
      <c r="BM12" s="646"/>
      <c r="BN12" s="647"/>
      <c r="BO12" s="648">
        <v>46.1</v>
      </c>
      <c r="BP12" s="648"/>
      <c r="BQ12" s="648"/>
      <c r="BR12" s="648"/>
      <c r="BS12" s="654" t="s">
        <v>131</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969565</v>
      </c>
      <c r="CS12" s="646"/>
      <c r="CT12" s="646"/>
      <c r="CU12" s="646"/>
      <c r="CV12" s="646"/>
      <c r="CW12" s="646"/>
      <c r="CX12" s="646"/>
      <c r="CY12" s="647"/>
      <c r="CZ12" s="648">
        <v>3.1</v>
      </c>
      <c r="DA12" s="648"/>
      <c r="DB12" s="648"/>
      <c r="DC12" s="648"/>
      <c r="DD12" s="654">
        <v>408719</v>
      </c>
      <c r="DE12" s="646"/>
      <c r="DF12" s="646"/>
      <c r="DG12" s="646"/>
      <c r="DH12" s="646"/>
      <c r="DI12" s="646"/>
      <c r="DJ12" s="646"/>
      <c r="DK12" s="646"/>
      <c r="DL12" s="646"/>
      <c r="DM12" s="646"/>
      <c r="DN12" s="646"/>
      <c r="DO12" s="646"/>
      <c r="DP12" s="647"/>
      <c r="DQ12" s="654">
        <v>369699</v>
      </c>
      <c r="DR12" s="646"/>
      <c r="DS12" s="646"/>
      <c r="DT12" s="646"/>
      <c r="DU12" s="646"/>
      <c r="DV12" s="646"/>
      <c r="DW12" s="646"/>
      <c r="DX12" s="646"/>
      <c r="DY12" s="646"/>
      <c r="DZ12" s="646"/>
      <c r="EA12" s="646"/>
      <c r="EB12" s="646"/>
      <c r="EC12" s="655"/>
    </row>
    <row r="13" spans="2:143" ht="11.25" customHeight="1" x14ac:dyDescent="0.2">
      <c r="B13" s="642" t="s">
        <v>255</v>
      </c>
      <c r="C13" s="643"/>
      <c r="D13" s="643"/>
      <c r="E13" s="643"/>
      <c r="F13" s="643"/>
      <c r="G13" s="643"/>
      <c r="H13" s="643"/>
      <c r="I13" s="643"/>
      <c r="J13" s="643"/>
      <c r="K13" s="643"/>
      <c r="L13" s="643"/>
      <c r="M13" s="643"/>
      <c r="N13" s="643"/>
      <c r="O13" s="643"/>
      <c r="P13" s="643"/>
      <c r="Q13" s="644"/>
      <c r="R13" s="645" t="s">
        <v>131</v>
      </c>
      <c r="S13" s="646"/>
      <c r="T13" s="646"/>
      <c r="U13" s="646"/>
      <c r="V13" s="646"/>
      <c r="W13" s="646"/>
      <c r="X13" s="646"/>
      <c r="Y13" s="647"/>
      <c r="Z13" s="648" t="s">
        <v>131</v>
      </c>
      <c r="AA13" s="648"/>
      <c r="AB13" s="648"/>
      <c r="AC13" s="648"/>
      <c r="AD13" s="649" t="s">
        <v>131</v>
      </c>
      <c r="AE13" s="649"/>
      <c r="AF13" s="649"/>
      <c r="AG13" s="649"/>
      <c r="AH13" s="649"/>
      <c r="AI13" s="649"/>
      <c r="AJ13" s="649"/>
      <c r="AK13" s="649"/>
      <c r="AL13" s="650" t="s">
        <v>131</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1451696</v>
      </c>
      <c r="BH13" s="646"/>
      <c r="BI13" s="646"/>
      <c r="BJ13" s="646"/>
      <c r="BK13" s="646"/>
      <c r="BL13" s="646"/>
      <c r="BM13" s="646"/>
      <c r="BN13" s="647"/>
      <c r="BO13" s="648">
        <v>45.6</v>
      </c>
      <c r="BP13" s="648"/>
      <c r="BQ13" s="648"/>
      <c r="BR13" s="648"/>
      <c r="BS13" s="654" t="s">
        <v>131</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1936536</v>
      </c>
      <c r="CS13" s="646"/>
      <c r="CT13" s="646"/>
      <c r="CU13" s="646"/>
      <c r="CV13" s="646"/>
      <c r="CW13" s="646"/>
      <c r="CX13" s="646"/>
      <c r="CY13" s="647"/>
      <c r="CZ13" s="648">
        <v>6.1</v>
      </c>
      <c r="DA13" s="648"/>
      <c r="DB13" s="648"/>
      <c r="DC13" s="648"/>
      <c r="DD13" s="654">
        <v>1176091</v>
      </c>
      <c r="DE13" s="646"/>
      <c r="DF13" s="646"/>
      <c r="DG13" s="646"/>
      <c r="DH13" s="646"/>
      <c r="DI13" s="646"/>
      <c r="DJ13" s="646"/>
      <c r="DK13" s="646"/>
      <c r="DL13" s="646"/>
      <c r="DM13" s="646"/>
      <c r="DN13" s="646"/>
      <c r="DO13" s="646"/>
      <c r="DP13" s="647"/>
      <c r="DQ13" s="654">
        <v>932157</v>
      </c>
      <c r="DR13" s="646"/>
      <c r="DS13" s="646"/>
      <c r="DT13" s="646"/>
      <c r="DU13" s="646"/>
      <c r="DV13" s="646"/>
      <c r="DW13" s="646"/>
      <c r="DX13" s="646"/>
      <c r="DY13" s="646"/>
      <c r="DZ13" s="646"/>
      <c r="EA13" s="646"/>
      <c r="EB13" s="646"/>
      <c r="EC13" s="655"/>
    </row>
    <row r="14" spans="2:143" ht="11.25" customHeight="1" x14ac:dyDescent="0.2">
      <c r="B14" s="642" t="s">
        <v>258</v>
      </c>
      <c r="C14" s="643"/>
      <c r="D14" s="643"/>
      <c r="E14" s="643"/>
      <c r="F14" s="643"/>
      <c r="G14" s="643"/>
      <c r="H14" s="643"/>
      <c r="I14" s="643"/>
      <c r="J14" s="643"/>
      <c r="K14" s="643"/>
      <c r="L14" s="643"/>
      <c r="M14" s="643"/>
      <c r="N14" s="643"/>
      <c r="O14" s="643"/>
      <c r="P14" s="643"/>
      <c r="Q14" s="644"/>
      <c r="R14" s="645">
        <v>33318</v>
      </c>
      <c r="S14" s="646"/>
      <c r="T14" s="646"/>
      <c r="U14" s="646"/>
      <c r="V14" s="646"/>
      <c r="W14" s="646"/>
      <c r="X14" s="646"/>
      <c r="Y14" s="647"/>
      <c r="Z14" s="648">
        <v>0.1</v>
      </c>
      <c r="AA14" s="648"/>
      <c r="AB14" s="648"/>
      <c r="AC14" s="648"/>
      <c r="AD14" s="649">
        <v>33318</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151479</v>
      </c>
      <c r="BH14" s="646"/>
      <c r="BI14" s="646"/>
      <c r="BJ14" s="646"/>
      <c r="BK14" s="646"/>
      <c r="BL14" s="646"/>
      <c r="BM14" s="646"/>
      <c r="BN14" s="647"/>
      <c r="BO14" s="648">
        <v>4.8</v>
      </c>
      <c r="BP14" s="648"/>
      <c r="BQ14" s="648"/>
      <c r="BR14" s="648"/>
      <c r="BS14" s="654" t="s">
        <v>131</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1680220</v>
      </c>
      <c r="CS14" s="646"/>
      <c r="CT14" s="646"/>
      <c r="CU14" s="646"/>
      <c r="CV14" s="646"/>
      <c r="CW14" s="646"/>
      <c r="CX14" s="646"/>
      <c r="CY14" s="647"/>
      <c r="CZ14" s="648">
        <v>5.3</v>
      </c>
      <c r="DA14" s="648"/>
      <c r="DB14" s="648"/>
      <c r="DC14" s="648"/>
      <c r="DD14" s="654">
        <v>710974</v>
      </c>
      <c r="DE14" s="646"/>
      <c r="DF14" s="646"/>
      <c r="DG14" s="646"/>
      <c r="DH14" s="646"/>
      <c r="DI14" s="646"/>
      <c r="DJ14" s="646"/>
      <c r="DK14" s="646"/>
      <c r="DL14" s="646"/>
      <c r="DM14" s="646"/>
      <c r="DN14" s="646"/>
      <c r="DO14" s="646"/>
      <c r="DP14" s="647"/>
      <c r="DQ14" s="654">
        <v>952416</v>
      </c>
      <c r="DR14" s="646"/>
      <c r="DS14" s="646"/>
      <c r="DT14" s="646"/>
      <c r="DU14" s="646"/>
      <c r="DV14" s="646"/>
      <c r="DW14" s="646"/>
      <c r="DX14" s="646"/>
      <c r="DY14" s="646"/>
      <c r="DZ14" s="646"/>
      <c r="EA14" s="646"/>
      <c r="EB14" s="646"/>
      <c r="EC14" s="655"/>
    </row>
    <row r="15" spans="2:143" ht="11.25" customHeight="1" x14ac:dyDescent="0.2">
      <c r="B15" s="642" t="s">
        <v>261</v>
      </c>
      <c r="C15" s="643"/>
      <c r="D15" s="643"/>
      <c r="E15" s="643"/>
      <c r="F15" s="643"/>
      <c r="G15" s="643"/>
      <c r="H15" s="643"/>
      <c r="I15" s="643"/>
      <c r="J15" s="643"/>
      <c r="K15" s="643"/>
      <c r="L15" s="643"/>
      <c r="M15" s="643"/>
      <c r="N15" s="643"/>
      <c r="O15" s="643"/>
      <c r="P15" s="643"/>
      <c r="Q15" s="644"/>
      <c r="R15" s="645" t="s">
        <v>131</v>
      </c>
      <c r="S15" s="646"/>
      <c r="T15" s="646"/>
      <c r="U15" s="646"/>
      <c r="V15" s="646"/>
      <c r="W15" s="646"/>
      <c r="X15" s="646"/>
      <c r="Y15" s="647"/>
      <c r="Z15" s="648" t="s">
        <v>131</v>
      </c>
      <c r="AA15" s="648"/>
      <c r="AB15" s="648"/>
      <c r="AC15" s="648"/>
      <c r="AD15" s="649" t="s">
        <v>181</v>
      </c>
      <c r="AE15" s="649"/>
      <c r="AF15" s="649"/>
      <c r="AG15" s="649"/>
      <c r="AH15" s="649"/>
      <c r="AI15" s="649"/>
      <c r="AJ15" s="649"/>
      <c r="AK15" s="649"/>
      <c r="AL15" s="650" t="s">
        <v>181</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211578</v>
      </c>
      <c r="BH15" s="646"/>
      <c r="BI15" s="646"/>
      <c r="BJ15" s="646"/>
      <c r="BK15" s="646"/>
      <c r="BL15" s="646"/>
      <c r="BM15" s="646"/>
      <c r="BN15" s="647"/>
      <c r="BO15" s="648">
        <v>6.6</v>
      </c>
      <c r="BP15" s="648"/>
      <c r="BQ15" s="648"/>
      <c r="BR15" s="648"/>
      <c r="BS15" s="654" t="s">
        <v>236</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3010514</v>
      </c>
      <c r="CS15" s="646"/>
      <c r="CT15" s="646"/>
      <c r="CU15" s="646"/>
      <c r="CV15" s="646"/>
      <c r="CW15" s="646"/>
      <c r="CX15" s="646"/>
      <c r="CY15" s="647"/>
      <c r="CZ15" s="648">
        <v>9.5</v>
      </c>
      <c r="DA15" s="648"/>
      <c r="DB15" s="648"/>
      <c r="DC15" s="648"/>
      <c r="DD15" s="654">
        <v>982002</v>
      </c>
      <c r="DE15" s="646"/>
      <c r="DF15" s="646"/>
      <c r="DG15" s="646"/>
      <c r="DH15" s="646"/>
      <c r="DI15" s="646"/>
      <c r="DJ15" s="646"/>
      <c r="DK15" s="646"/>
      <c r="DL15" s="646"/>
      <c r="DM15" s="646"/>
      <c r="DN15" s="646"/>
      <c r="DO15" s="646"/>
      <c r="DP15" s="647"/>
      <c r="DQ15" s="654">
        <v>2005440</v>
      </c>
      <c r="DR15" s="646"/>
      <c r="DS15" s="646"/>
      <c r="DT15" s="646"/>
      <c r="DU15" s="646"/>
      <c r="DV15" s="646"/>
      <c r="DW15" s="646"/>
      <c r="DX15" s="646"/>
      <c r="DY15" s="646"/>
      <c r="DZ15" s="646"/>
      <c r="EA15" s="646"/>
      <c r="EB15" s="646"/>
      <c r="EC15" s="655"/>
    </row>
    <row r="16" spans="2:143" ht="11.25" customHeight="1" x14ac:dyDescent="0.2">
      <c r="B16" s="642" t="s">
        <v>264</v>
      </c>
      <c r="C16" s="643"/>
      <c r="D16" s="643"/>
      <c r="E16" s="643"/>
      <c r="F16" s="643"/>
      <c r="G16" s="643"/>
      <c r="H16" s="643"/>
      <c r="I16" s="643"/>
      <c r="J16" s="643"/>
      <c r="K16" s="643"/>
      <c r="L16" s="643"/>
      <c r="M16" s="643"/>
      <c r="N16" s="643"/>
      <c r="O16" s="643"/>
      <c r="P16" s="643"/>
      <c r="Q16" s="644"/>
      <c r="R16" s="645">
        <v>10227</v>
      </c>
      <c r="S16" s="646"/>
      <c r="T16" s="646"/>
      <c r="U16" s="646"/>
      <c r="V16" s="646"/>
      <c r="W16" s="646"/>
      <c r="X16" s="646"/>
      <c r="Y16" s="647"/>
      <c r="Z16" s="648">
        <v>0</v>
      </c>
      <c r="AA16" s="648"/>
      <c r="AB16" s="648"/>
      <c r="AC16" s="648"/>
      <c r="AD16" s="649">
        <v>10227</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v>9</v>
      </c>
      <c r="BH16" s="646"/>
      <c r="BI16" s="646"/>
      <c r="BJ16" s="646"/>
      <c r="BK16" s="646"/>
      <c r="BL16" s="646"/>
      <c r="BM16" s="646"/>
      <c r="BN16" s="647"/>
      <c r="BO16" s="648">
        <v>0</v>
      </c>
      <c r="BP16" s="648"/>
      <c r="BQ16" s="648"/>
      <c r="BR16" s="648"/>
      <c r="BS16" s="654" t="s">
        <v>131</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2904935</v>
      </c>
      <c r="CS16" s="646"/>
      <c r="CT16" s="646"/>
      <c r="CU16" s="646"/>
      <c r="CV16" s="646"/>
      <c r="CW16" s="646"/>
      <c r="CX16" s="646"/>
      <c r="CY16" s="647"/>
      <c r="CZ16" s="648">
        <v>9.1999999999999993</v>
      </c>
      <c r="DA16" s="648"/>
      <c r="DB16" s="648"/>
      <c r="DC16" s="648"/>
      <c r="DD16" s="654" t="s">
        <v>131</v>
      </c>
      <c r="DE16" s="646"/>
      <c r="DF16" s="646"/>
      <c r="DG16" s="646"/>
      <c r="DH16" s="646"/>
      <c r="DI16" s="646"/>
      <c r="DJ16" s="646"/>
      <c r="DK16" s="646"/>
      <c r="DL16" s="646"/>
      <c r="DM16" s="646"/>
      <c r="DN16" s="646"/>
      <c r="DO16" s="646"/>
      <c r="DP16" s="647"/>
      <c r="DQ16" s="654">
        <v>474213</v>
      </c>
      <c r="DR16" s="646"/>
      <c r="DS16" s="646"/>
      <c r="DT16" s="646"/>
      <c r="DU16" s="646"/>
      <c r="DV16" s="646"/>
      <c r="DW16" s="646"/>
      <c r="DX16" s="646"/>
      <c r="DY16" s="646"/>
      <c r="DZ16" s="646"/>
      <c r="EA16" s="646"/>
      <c r="EB16" s="646"/>
      <c r="EC16" s="655"/>
    </row>
    <row r="17" spans="2:133" ht="11.25" customHeight="1" x14ac:dyDescent="0.2">
      <c r="B17" s="642" t="s">
        <v>267</v>
      </c>
      <c r="C17" s="643"/>
      <c r="D17" s="643"/>
      <c r="E17" s="643"/>
      <c r="F17" s="643"/>
      <c r="G17" s="643"/>
      <c r="H17" s="643"/>
      <c r="I17" s="643"/>
      <c r="J17" s="643"/>
      <c r="K17" s="643"/>
      <c r="L17" s="643"/>
      <c r="M17" s="643"/>
      <c r="N17" s="643"/>
      <c r="O17" s="643"/>
      <c r="P17" s="643"/>
      <c r="Q17" s="644"/>
      <c r="R17" s="645">
        <v>67511</v>
      </c>
      <c r="S17" s="646"/>
      <c r="T17" s="646"/>
      <c r="U17" s="646"/>
      <c r="V17" s="646"/>
      <c r="W17" s="646"/>
      <c r="X17" s="646"/>
      <c r="Y17" s="647"/>
      <c r="Z17" s="648">
        <v>0.2</v>
      </c>
      <c r="AA17" s="648"/>
      <c r="AB17" s="648"/>
      <c r="AC17" s="648"/>
      <c r="AD17" s="649">
        <v>67511</v>
      </c>
      <c r="AE17" s="649"/>
      <c r="AF17" s="649"/>
      <c r="AG17" s="649"/>
      <c r="AH17" s="649"/>
      <c r="AI17" s="649"/>
      <c r="AJ17" s="649"/>
      <c r="AK17" s="649"/>
      <c r="AL17" s="650">
        <v>0.5</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236</v>
      </c>
      <c r="BH17" s="646"/>
      <c r="BI17" s="646"/>
      <c r="BJ17" s="646"/>
      <c r="BK17" s="646"/>
      <c r="BL17" s="646"/>
      <c r="BM17" s="646"/>
      <c r="BN17" s="647"/>
      <c r="BO17" s="648" t="s">
        <v>131</v>
      </c>
      <c r="BP17" s="648"/>
      <c r="BQ17" s="648"/>
      <c r="BR17" s="648"/>
      <c r="BS17" s="654" t="s">
        <v>131</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3631809</v>
      </c>
      <c r="CS17" s="646"/>
      <c r="CT17" s="646"/>
      <c r="CU17" s="646"/>
      <c r="CV17" s="646"/>
      <c r="CW17" s="646"/>
      <c r="CX17" s="646"/>
      <c r="CY17" s="647"/>
      <c r="CZ17" s="648">
        <v>11.5</v>
      </c>
      <c r="DA17" s="648"/>
      <c r="DB17" s="648"/>
      <c r="DC17" s="648"/>
      <c r="DD17" s="654" t="s">
        <v>181</v>
      </c>
      <c r="DE17" s="646"/>
      <c r="DF17" s="646"/>
      <c r="DG17" s="646"/>
      <c r="DH17" s="646"/>
      <c r="DI17" s="646"/>
      <c r="DJ17" s="646"/>
      <c r="DK17" s="646"/>
      <c r="DL17" s="646"/>
      <c r="DM17" s="646"/>
      <c r="DN17" s="646"/>
      <c r="DO17" s="646"/>
      <c r="DP17" s="647"/>
      <c r="DQ17" s="654">
        <v>3381018</v>
      </c>
      <c r="DR17" s="646"/>
      <c r="DS17" s="646"/>
      <c r="DT17" s="646"/>
      <c r="DU17" s="646"/>
      <c r="DV17" s="646"/>
      <c r="DW17" s="646"/>
      <c r="DX17" s="646"/>
      <c r="DY17" s="646"/>
      <c r="DZ17" s="646"/>
      <c r="EA17" s="646"/>
      <c r="EB17" s="646"/>
      <c r="EC17" s="655"/>
    </row>
    <row r="18" spans="2:133" ht="11.25" customHeight="1" x14ac:dyDescent="0.2">
      <c r="B18" s="642" t="s">
        <v>270</v>
      </c>
      <c r="C18" s="643"/>
      <c r="D18" s="643"/>
      <c r="E18" s="643"/>
      <c r="F18" s="643"/>
      <c r="G18" s="643"/>
      <c r="H18" s="643"/>
      <c r="I18" s="643"/>
      <c r="J18" s="643"/>
      <c r="K18" s="643"/>
      <c r="L18" s="643"/>
      <c r="M18" s="643"/>
      <c r="N18" s="643"/>
      <c r="O18" s="643"/>
      <c r="P18" s="643"/>
      <c r="Q18" s="644"/>
      <c r="R18" s="645">
        <v>15214</v>
      </c>
      <c r="S18" s="646"/>
      <c r="T18" s="646"/>
      <c r="U18" s="646"/>
      <c r="V18" s="646"/>
      <c r="W18" s="646"/>
      <c r="X18" s="646"/>
      <c r="Y18" s="647"/>
      <c r="Z18" s="648">
        <v>0</v>
      </c>
      <c r="AA18" s="648"/>
      <c r="AB18" s="648"/>
      <c r="AC18" s="648"/>
      <c r="AD18" s="649">
        <v>15214</v>
      </c>
      <c r="AE18" s="649"/>
      <c r="AF18" s="649"/>
      <c r="AG18" s="649"/>
      <c r="AH18" s="649"/>
      <c r="AI18" s="649"/>
      <c r="AJ18" s="649"/>
      <c r="AK18" s="649"/>
      <c r="AL18" s="650">
        <v>0.1</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131</v>
      </c>
      <c r="BH18" s="646"/>
      <c r="BI18" s="646"/>
      <c r="BJ18" s="646"/>
      <c r="BK18" s="646"/>
      <c r="BL18" s="646"/>
      <c r="BM18" s="646"/>
      <c r="BN18" s="647"/>
      <c r="BO18" s="648" t="s">
        <v>131</v>
      </c>
      <c r="BP18" s="648"/>
      <c r="BQ18" s="648"/>
      <c r="BR18" s="648"/>
      <c r="BS18" s="654" t="s">
        <v>236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181</v>
      </c>
      <c r="CS18" s="646"/>
      <c r="CT18" s="646"/>
      <c r="CU18" s="646"/>
      <c r="CV18" s="646"/>
      <c r="CW18" s="646"/>
      <c r="CX18" s="646"/>
      <c r="CY18" s="647"/>
      <c r="CZ18" s="648" t="s">
        <v>181</v>
      </c>
      <c r="DA18" s="648"/>
      <c r="DB18" s="648"/>
      <c r="DC18" s="648"/>
      <c r="DD18" s="654" t="s">
        <v>131</v>
      </c>
      <c r="DE18" s="646"/>
      <c r="DF18" s="646"/>
      <c r="DG18" s="646"/>
      <c r="DH18" s="646"/>
      <c r="DI18" s="646"/>
      <c r="DJ18" s="646"/>
      <c r="DK18" s="646"/>
      <c r="DL18" s="646"/>
      <c r="DM18" s="646"/>
      <c r="DN18" s="646"/>
      <c r="DO18" s="646"/>
      <c r="DP18" s="647"/>
      <c r="DQ18" s="654" t="s">
        <v>131</v>
      </c>
      <c r="DR18" s="646"/>
      <c r="DS18" s="646"/>
      <c r="DT18" s="646"/>
      <c r="DU18" s="646"/>
      <c r="DV18" s="646"/>
      <c r="DW18" s="646"/>
      <c r="DX18" s="646"/>
      <c r="DY18" s="646"/>
      <c r="DZ18" s="646"/>
      <c r="EA18" s="646"/>
      <c r="EB18" s="646"/>
      <c r="EC18" s="655"/>
    </row>
    <row r="19" spans="2:133" ht="11.25" customHeight="1" x14ac:dyDescent="0.2">
      <c r="B19" s="642" t="s">
        <v>273</v>
      </c>
      <c r="C19" s="643"/>
      <c r="D19" s="643"/>
      <c r="E19" s="643"/>
      <c r="F19" s="643"/>
      <c r="G19" s="643"/>
      <c r="H19" s="643"/>
      <c r="I19" s="643"/>
      <c r="J19" s="643"/>
      <c r="K19" s="643"/>
      <c r="L19" s="643"/>
      <c r="M19" s="643"/>
      <c r="N19" s="643"/>
      <c r="O19" s="643"/>
      <c r="P19" s="643"/>
      <c r="Q19" s="644"/>
      <c r="R19" s="645">
        <v>4298</v>
      </c>
      <c r="S19" s="646"/>
      <c r="T19" s="646"/>
      <c r="U19" s="646"/>
      <c r="V19" s="646"/>
      <c r="W19" s="646"/>
      <c r="X19" s="646"/>
      <c r="Y19" s="647"/>
      <c r="Z19" s="648">
        <v>0</v>
      </c>
      <c r="AA19" s="648"/>
      <c r="AB19" s="648"/>
      <c r="AC19" s="648"/>
      <c r="AD19" s="649">
        <v>4298</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181</v>
      </c>
      <c r="BH19" s="646"/>
      <c r="BI19" s="646"/>
      <c r="BJ19" s="646"/>
      <c r="BK19" s="646"/>
      <c r="BL19" s="646"/>
      <c r="BM19" s="646"/>
      <c r="BN19" s="647"/>
      <c r="BO19" s="648" t="s">
        <v>236</v>
      </c>
      <c r="BP19" s="648"/>
      <c r="BQ19" s="648"/>
      <c r="BR19" s="648"/>
      <c r="BS19" s="654" t="s">
        <v>236</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131</v>
      </c>
      <c r="CS19" s="646"/>
      <c r="CT19" s="646"/>
      <c r="CU19" s="646"/>
      <c r="CV19" s="646"/>
      <c r="CW19" s="646"/>
      <c r="CX19" s="646"/>
      <c r="CY19" s="647"/>
      <c r="CZ19" s="648" t="s">
        <v>181</v>
      </c>
      <c r="DA19" s="648"/>
      <c r="DB19" s="648"/>
      <c r="DC19" s="648"/>
      <c r="DD19" s="654" t="s">
        <v>131</v>
      </c>
      <c r="DE19" s="646"/>
      <c r="DF19" s="646"/>
      <c r="DG19" s="646"/>
      <c r="DH19" s="646"/>
      <c r="DI19" s="646"/>
      <c r="DJ19" s="646"/>
      <c r="DK19" s="646"/>
      <c r="DL19" s="646"/>
      <c r="DM19" s="646"/>
      <c r="DN19" s="646"/>
      <c r="DO19" s="646"/>
      <c r="DP19" s="647"/>
      <c r="DQ19" s="654" t="s">
        <v>131</v>
      </c>
      <c r="DR19" s="646"/>
      <c r="DS19" s="646"/>
      <c r="DT19" s="646"/>
      <c r="DU19" s="646"/>
      <c r="DV19" s="646"/>
      <c r="DW19" s="646"/>
      <c r="DX19" s="646"/>
      <c r="DY19" s="646"/>
      <c r="DZ19" s="646"/>
      <c r="EA19" s="646"/>
      <c r="EB19" s="646"/>
      <c r="EC19" s="655"/>
    </row>
    <row r="20" spans="2:133" ht="11.25" customHeight="1" x14ac:dyDescent="0.2">
      <c r="B20" s="642" t="s">
        <v>276</v>
      </c>
      <c r="C20" s="643"/>
      <c r="D20" s="643"/>
      <c r="E20" s="643"/>
      <c r="F20" s="643"/>
      <c r="G20" s="643"/>
      <c r="H20" s="643"/>
      <c r="I20" s="643"/>
      <c r="J20" s="643"/>
      <c r="K20" s="643"/>
      <c r="L20" s="643"/>
      <c r="M20" s="643"/>
      <c r="N20" s="643"/>
      <c r="O20" s="643"/>
      <c r="P20" s="643"/>
      <c r="Q20" s="644"/>
      <c r="R20" s="645">
        <v>817</v>
      </c>
      <c r="S20" s="646"/>
      <c r="T20" s="646"/>
      <c r="U20" s="646"/>
      <c r="V20" s="646"/>
      <c r="W20" s="646"/>
      <c r="X20" s="646"/>
      <c r="Y20" s="647"/>
      <c r="Z20" s="648">
        <v>0</v>
      </c>
      <c r="AA20" s="648"/>
      <c r="AB20" s="648"/>
      <c r="AC20" s="648"/>
      <c r="AD20" s="649">
        <v>817</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181</v>
      </c>
      <c r="BH20" s="646"/>
      <c r="BI20" s="646"/>
      <c r="BJ20" s="646"/>
      <c r="BK20" s="646"/>
      <c r="BL20" s="646"/>
      <c r="BM20" s="646"/>
      <c r="BN20" s="647"/>
      <c r="BO20" s="648" t="s">
        <v>181</v>
      </c>
      <c r="BP20" s="648"/>
      <c r="BQ20" s="648"/>
      <c r="BR20" s="648"/>
      <c r="BS20" s="654" t="s">
        <v>131</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31709449</v>
      </c>
      <c r="CS20" s="646"/>
      <c r="CT20" s="646"/>
      <c r="CU20" s="646"/>
      <c r="CV20" s="646"/>
      <c r="CW20" s="646"/>
      <c r="CX20" s="646"/>
      <c r="CY20" s="647"/>
      <c r="CZ20" s="648">
        <v>100</v>
      </c>
      <c r="DA20" s="648"/>
      <c r="DB20" s="648"/>
      <c r="DC20" s="648"/>
      <c r="DD20" s="654">
        <v>5650217</v>
      </c>
      <c r="DE20" s="646"/>
      <c r="DF20" s="646"/>
      <c r="DG20" s="646"/>
      <c r="DH20" s="646"/>
      <c r="DI20" s="646"/>
      <c r="DJ20" s="646"/>
      <c r="DK20" s="646"/>
      <c r="DL20" s="646"/>
      <c r="DM20" s="646"/>
      <c r="DN20" s="646"/>
      <c r="DO20" s="646"/>
      <c r="DP20" s="647"/>
      <c r="DQ20" s="654">
        <v>18786925</v>
      </c>
      <c r="DR20" s="646"/>
      <c r="DS20" s="646"/>
      <c r="DT20" s="646"/>
      <c r="DU20" s="646"/>
      <c r="DV20" s="646"/>
      <c r="DW20" s="646"/>
      <c r="DX20" s="646"/>
      <c r="DY20" s="646"/>
      <c r="DZ20" s="646"/>
      <c r="EA20" s="646"/>
      <c r="EB20" s="646"/>
      <c r="EC20" s="655"/>
    </row>
    <row r="21" spans="2:133" ht="11.25" customHeight="1" x14ac:dyDescent="0.2">
      <c r="B21" s="642" t="s">
        <v>279</v>
      </c>
      <c r="C21" s="643"/>
      <c r="D21" s="643"/>
      <c r="E21" s="643"/>
      <c r="F21" s="643"/>
      <c r="G21" s="643"/>
      <c r="H21" s="643"/>
      <c r="I21" s="643"/>
      <c r="J21" s="643"/>
      <c r="K21" s="643"/>
      <c r="L21" s="643"/>
      <c r="M21" s="643"/>
      <c r="N21" s="643"/>
      <c r="O21" s="643"/>
      <c r="P21" s="643"/>
      <c r="Q21" s="644"/>
      <c r="R21" s="645">
        <v>47182</v>
      </c>
      <c r="S21" s="646"/>
      <c r="T21" s="646"/>
      <c r="U21" s="646"/>
      <c r="V21" s="646"/>
      <c r="W21" s="646"/>
      <c r="X21" s="646"/>
      <c r="Y21" s="647"/>
      <c r="Z21" s="648">
        <v>0.1</v>
      </c>
      <c r="AA21" s="648"/>
      <c r="AB21" s="648"/>
      <c r="AC21" s="648"/>
      <c r="AD21" s="649">
        <v>47182</v>
      </c>
      <c r="AE21" s="649"/>
      <c r="AF21" s="649"/>
      <c r="AG21" s="649"/>
      <c r="AH21" s="649"/>
      <c r="AI21" s="649"/>
      <c r="AJ21" s="649"/>
      <c r="AK21" s="649"/>
      <c r="AL21" s="650">
        <v>0.3</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131</v>
      </c>
      <c r="BH21" s="646"/>
      <c r="BI21" s="646"/>
      <c r="BJ21" s="646"/>
      <c r="BK21" s="646"/>
      <c r="BL21" s="646"/>
      <c r="BM21" s="646"/>
      <c r="BN21" s="647"/>
      <c r="BO21" s="648" t="s">
        <v>131</v>
      </c>
      <c r="BP21" s="648"/>
      <c r="BQ21" s="648"/>
      <c r="BR21" s="648"/>
      <c r="BS21" s="654" t="s">
        <v>181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281</v>
      </c>
      <c r="C22" s="643"/>
      <c r="D22" s="643"/>
      <c r="E22" s="643"/>
      <c r="F22" s="643"/>
      <c r="G22" s="643"/>
      <c r="H22" s="643"/>
      <c r="I22" s="643"/>
      <c r="J22" s="643"/>
      <c r="K22" s="643"/>
      <c r="L22" s="643"/>
      <c r="M22" s="643"/>
      <c r="N22" s="643"/>
      <c r="O22" s="643"/>
      <c r="P22" s="643"/>
      <c r="Q22" s="644"/>
      <c r="R22" s="645">
        <v>12232026</v>
      </c>
      <c r="S22" s="646"/>
      <c r="T22" s="646"/>
      <c r="U22" s="646"/>
      <c r="V22" s="646"/>
      <c r="W22" s="646"/>
      <c r="X22" s="646"/>
      <c r="Y22" s="647"/>
      <c r="Z22" s="648">
        <v>36.5</v>
      </c>
      <c r="AA22" s="648"/>
      <c r="AB22" s="648"/>
      <c r="AC22" s="648"/>
      <c r="AD22" s="649">
        <v>10526799</v>
      </c>
      <c r="AE22" s="649"/>
      <c r="AF22" s="649"/>
      <c r="AG22" s="649"/>
      <c r="AH22" s="649"/>
      <c r="AI22" s="649"/>
      <c r="AJ22" s="649"/>
      <c r="AK22" s="649"/>
      <c r="AL22" s="650">
        <v>71</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236</v>
      </c>
      <c r="BH22" s="646"/>
      <c r="BI22" s="646"/>
      <c r="BJ22" s="646"/>
      <c r="BK22" s="646"/>
      <c r="BL22" s="646"/>
      <c r="BM22" s="646"/>
      <c r="BN22" s="647"/>
      <c r="BO22" s="648" t="s">
        <v>131</v>
      </c>
      <c r="BP22" s="648"/>
      <c r="BQ22" s="648"/>
      <c r="BR22" s="648"/>
      <c r="BS22" s="654" t="s">
        <v>181</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284</v>
      </c>
      <c r="C23" s="643"/>
      <c r="D23" s="643"/>
      <c r="E23" s="643"/>
      <c r="F23" s="643"/>
      <c r="G23" s="643"/>
      <c r="H23" s="643"/>
      <c r="I23" s="643"/>
      <c r="J23" s="643"/>
      <c r="K23" s="643"/>
      <c r="L23" s="643"/>
      <c r="M23" s="643"/>
      <c r="N23" s="643"/>
      <c r="O23" s="643"/>
      <c r="P23" s="643"/>
      <c r="Q23" s="644"/>
      <c r="R23" s="645">
        <v>10526799</v>
      </c>
      <c r="S23" s="646"/>
      <c r="T23" s="646"/>
      <c r="U23" s="646"/>
      <c r="V23" s="646"/>
      <c r="W23" s="646"/>
      <c r="X23" s="646"/>
      <c r="Y23" s="647"/>
      <c r="Z23" s="648">
        <v>31.4</v>
      </c>
      <c r="AA23" s="648"/>
      <c r="AB23" s="648"/>
      <c r="AC23" s="648"/>
      <c r="AD23" s="649">
        <v>10526799</v>
      </c>
      <c r="AE23" s="649"/>
      <c r="AF23" s="649"/>
      <c r="AG23" s="649"/>
      <c r="AH23" s="649"/>
      <c r="AI23" s="649"/>
      <c r="AJ23" s="649"/>
      <c r="AK23" s="649"/>
      <c r="AL23" s="650">
        <v>71</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181</v>
      </c>
      <c r="BH23" s="646"/>
      <c r="BI23" s="646"/>
      <c r="BJ23" s="646"/>
      <c r="BK23" s="646"/>
      <c r="BL23" s="646"/>
      <c r="BM23" s="646"/>
      <c r="BN23" s="647"/>
      <c r="BO23" s="648" t="s">
        <v>131</v>
      </c>
      <c r="BP23" s="648"/>
      <c r="BQ23" s="648"/>
      <c r="BR23" s="648"/>
      <c r="BS23" s="654" t="s">
        <v>181</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2">
      <c r="B24" s="642" t="s">
        <v>291</v>
      </c>
      <c r="C24" s="643"/>
      <c r="D24" s="643"/>
      <c r="E24" s="643"/>
      <c r="F24" s="643"/>
      <c r="G24" s="643"/>
      <c r="H24" s="643"/>
      <c r="I24" s="643"/>
      <c r="J24" s="643"/>
      <c r="K24" s="643"/>
      <c r="L24" s="643"/>
      <c r="M24" s="643"/>
      <c r="N24" s="643"/>
      <c r="O24" s="643"/>
      <c r="P24" s="643"/>
      <c r="Q24" s="644"/>
      <c r="R24" s="645">
        <v>1705227</v>
      </c>
      <c r="S24" s="646"/>
      <c r="T24" s="646"/>
      <c r="U24" s="646"/>
      <c r="V24" s="646"/>
      <c r="W24" s="646"/>
      <c r="X24" s="646"/>
      <c r="Y24" s="647"/>
      <c r="Z24" s="648">
        <v>5.0999999999999996</v>
      </c>
      <c r="AA24" s="648"/>
      <c r="AB24" s="648"/>
      <c r="AC24" s="648"/>
      <c r="AD24" s="649" t="s">
        <v>131</v>
      </c>
      <c r="AE24" s="649"/>
      <c r="AF24" s="649"/>
      <c r="AG24" s="649"/>
      <c r="AH24" s="649"/>
      <c r="AI24" s="649"/>
      <c r="AJ24" s="649"/>
      <c r="AK24" s="649"/>
      <c r="AL24" s="650" t="s">
        <v>181</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236</v>
      </c>
      <c r="BH24" s="646"/>
      <c r="BI24" s="646"/>
      <c r="BJ24" s="646"/>
      <c r="BK24" s="646"/>
      <c r="BL24" s="646"/>
      <c r="BM24" s="646"/>
      <c r="BN24" s="647"/>
      <c r="BO24" s="648" t="s">
        <v>131</v>
      </c>
      <c r="BP24" s="648"/>
      <c r="BQ24" s="648"/>
      <c r="BR24" s="648"/>
      <c r="BS24" s="654" t="s">
        <v>131</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11636502</v>
      </c>
      <c r="CS24" s="635"/>
      <c r="CT24" s="635"/>
      <c r="CU24" s="635"/>
      <c r="CV24" s="635"/>
      <c r="CW24" s="635"/>
      <c r="CX24" s="635"/>
      <c r="CY24" s="636"/>
      <c r="CZ24" s="639">
        <v>36.700000000000003</v>
      </c>
      <c r="DA24" s="640"/>
      <c r="DB24" s="640"/>
      <c r="DC24" s="659"/>
      <c r="DD24" s="684">
        <v>8953019</v>
      </c>
      <c r="DE24" s="635"/>
      <c r="DF24" s="635"/>
      <c r="DG24" s="635"/>
      <c r="DH24" s="635"/>
      <c r="DI24" s="635"/>
      <c r="DJ24" s="635"/>
      <c r="DK24" s="636"/>
      <c r="DL24" s="684">
        <v>8881671</v>
      </c>
      <c r="DM24" s="635"/>
      <c r="DN24" s="635"/>
      <c r="DO24" s="635"/>
      <c r="DP24" s="635"/>
      <c r="DQ24" s="635"/>
      <c r="DR24" s="635"/>
      <c r="DS24" s="635"/>
      <c r="DT24" s="635"/>
      <c r="DU24" s="635"/>
      <c r="DV24" s="636"/>
      <c r="DW24" s="639">
        <v>58.1</v>
      </c>
      <c r="DX24" s="640"/>
      <c r="DY24" s="640"/>
      <c r="DZ24" s="640"/>
      <c r="EA24" s="640"/>
      <c r="EB24" s="640"/>
      <c r="EC24" s="641"/>
    </row>
    <row r="25" spans="2:133" ht="11.25" customHeight="1" x14ac:dyDescent="0.2">
      <c r="B25" s="642" t="s">
        <v>294</v>
      </c>
      <c r="C25" s="643"/>
      <c r="D25" s="643"/>
      <c r="E25" s="643"/>
      <c r="F25" s="643"/>
      <c r="G25" s="643"/>
      <c r="H25" s="643"/>
      <c r="I25" s="643"/>
      <c r="J25" s="643"/>
      <c r="K25" s="643"/>
      <c r="L25" s="643"/>
      <c r="M25" s="643"/>
      <c r="N25" s="643"/>
      <c r="O25" s="643"/>
      <c r="P25" s="643"/>
      <c r="Q25" s="644"/>
      <c r="R25" s="645" t="s">
        <v>236</v>
      </c>
      <c r="S25" s="646"/>
      <c r="T25" s="646"/>
      <c r="U25" s="646"/>
      <c r="V25" s="646"/>
      <c r="W25" s="646"/>
      <c r="X25" s="646"/>
      <c r="Y25" s="647"/>
      <c r="Z25" s="648" t="s">
        <v>131</v>
      </c>
      <c r="AA25" s="648"/>
      <c r="AB25" s="648"/>
      <c r="AC25" s="648"/>
      <c r="AD25" s="649" t="s">
        <v>181</v>
      </c>
      <c r="AE25" s="649"/>
      <c r="AF25" s="649"/>
      <c r="AG25" s="649"/>
      <c r="AH25" s="649"/>
      <c r="AI25" s="649"/>
      <c r="AJ25" s="649"/>
      <c r="AK25" s="649"/>
      <c r="AL25" s="650" t="s">
        <v>131</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131</v>
      </c>
      <c r="BH25" s="646"/>
      <c r="BI25" s="646"/>
      <c r="BJ25" s="646"/>
      <c r="BK25" s="646"/>
      <c r="BL25" s="646"/>
      <c r="BM25" s="646"/>
      <c r="BN25" s="647"/>
      <c r="BO25" s="648" t="s">
        <v>131</v>
      </c>
      <c r="BP25" s="648"/>
      <c r="BQ25" s="648"/>
      <c r="BR25" s="648"/>
      <c r="BS25" s="654" t="s">
        <v>131</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4414301</v>
      </c>
      <c r="CS25" s="681"/>
      <c r="CT25" s="681"/>
      <c r="CU25" s="681"/>
      <c r="CV25" s="681"/>
      <c r="CW25" s="681"/>
      <c r="CX25" s="681"/>
      <c r="CY25" s="682"/>
      <c r="CZ25" s="650">
        <v>13.9</v>
      </c>
      <c r="DA25" s="679"/>
      <c r="DB25" s="679"/>
      <c r="DC25" s="683"/>
      <c r="DD25" s="654">
        <v>4301012</v>
      </c>
      <c r="DE25" s="681"/>
      <c r="DF25" s="681"/>
      <c r="DG25" s="681"/>
      <c r="DH25" s="681"/>
      <c r="DI25" s="681"/>
      <c r="DJ25" s="681"/>
      <c r="DK25" s="682"/>
      <c r="DL25" s="654">
        <v>4255318</v>
      </c>
      <c r="DM25" s="681"/>
      <c r="DN25" s="681"/>
      <c r="DO25" s="681"/>
      <c r="DP25" s="681"/>
      <c r="DQ25" s="681"/>
      <c r="DR25" s="681"/>
      <c r="DS25" s="681"/>
      <c r="DT25" s="681"/>
      <c r="DU25" s="681"/>
      <c r="DV25" s="682"/>
      <c r="DW25" s="650">
        <v>27.9</v>
      </c>
      <c r="DX25" s="679"/>
      <c r="DY25" s="679"/>
      <c r="DZ25" s="679"/>
      <c r="EA25" s="679"/>
      <c r="EB25" s="679"/>
      <c r="EC25" s="680"/>
    </row>
    <row r="26" spans="2:133" ht="11.25" customHeight="1" x14ac:dyDescent="0.2">
      <c r="B26" s="642" t="s">
        <v>297</v>
      </c>
      <c r="C26" s="643"/>
      <c r="D26" s="643"/>
      <c r="E26" s="643"/>
      <c r="F26" s="643"/>
      <c r="G26" s="643"/>
      <c r="H26" s="643"/>
      <c r="I26" s="643"/>
      <c r="J26" s="643"/>
      <c r="K26" s="643"/>
      <c r="L26" s="643"/>
      <c r="M26" s="643"/>
      <c r="N26" s="643"/>
      <c r="O26" s="643"/>
      <c r="P26" s="643"/>
      <c r="Q26" s="644"/>
      <c r="R26" s="645">
        <v>16486571</v>
      </c>
      <c r="S26" s="646"/>
      <c r="T26" s="646"/>
      <c r="U26" s="646"/>
      <c r="V26" s="646"/>
      <c r="W26" s="646"/>
      <c r="X26" s="646"/>
      <c r="Y26" s="647"/>
      <c r="Z26" s="648">
        <v>49.2</v>
      </c>
      <c r="AA26" s="648"/>
      <c r="AB26" s="648"/>
      <c r="AC26" s="648"/>
      <c r="AD26" s="649">
        <v>14781344</v>
      </c>
      <c r="AE26" s="649"/>
      <c r="AF26" s="649"/>
      <c r="AG26" s="649"/>
      <c r="AH26" s="649"/>
      <c r="AI26" s="649"/>
      <c r="AJ26" s="649"/>
      <c r="AK26" s="649"/>
      <c r="AL26" s="650">
        <v>99.6</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181</v>
      </c>
      <c r="BH26" s="646"/>
      <c r="BI26" s="646"/>
      <c r="BJ26" s="646"/>
      <c r="BK26" s="646"/>
      <c r="BL26" s="646"/>
      <c r="BM26" s="646"/>
      <c r="BN26" s="647"/>
      <c r="BO26" s="648" t="s">
        <v>236</v>
      </c>
      <c r="BP26" s="648"/>
      <c r="BQ26" s="648"/>
      <c r="BR26" s="648"/>
      <c r="BS26" s="654" t="s">
        <v>131</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3028593</v>
      </c>
      <c r="CS26" s="646"/>
      <c r="CT26" s="646"/>
      <c r="CU26" s="646"/>
      <c r="CV26" s="646"/>
      <c r="CW26" s="646"/>
      <c r="CX26" s="646"/>
      <c r="CY26" s="647"/>
      <c r="CZ26" s="650">
        <v>9.6</v>
      </c>
      <c r="DA26" s="679"/>
      <c r="DB26" s="679"/>
      <c r="DC26" s="683"/>
      <c r="DD26" s="654">
        <v>2950830</v>
      </c>
      <c r="DE26" s="646"/>
      <c r="DF26" s="646"/>
      <c r="DG26" s="646"/>
      <c r="DH26" s="646"/>
      <c r="DI26" s="646"/>
      <c r="DJ26" s="646"/>
      <c r="DK26" s="647"/>
      <c r="DL26" s="654" t="s">
        <v>131</v>
      </c>
      <c r="DM26" s="646"/>
      <c r="DN26" s="646"/>
      <c r="DO26" s="646"/>
      <c r="DP26" s="646"/>
      <c r="DQ26" s="646"/>
      <c r="DR26" s="646"/>
      <c r="DS26" s="646"/>
      <c r="DT26" s="646"/>
      <c r="DU26" s="646"/>
      <c r="DV26" s="647"/>
      <c r="DW26" s="650" t="s">
        <v>131</v>
      </c>
      <c r="DX26" s="679"/>
      <c r="DY26" s="679"/>
      <c r="DZ26" s="679"/>
      <c r="EA26" s="679"/>
      <c r="EB26" s="679"/>
      <c r="EC26" s="680"/>
    </row>
    <row r="27" spans="2:133" ht="11.25" customHeight="1" x14ac:dyDescent="0.2">
      <c r="B27" s="642" t="s">
        <v>300</v>
      </c>
      <c r="C27" s="643"/>
      <c r="D27" s="643"/>
      <c r="E27" s="643"/>
      <c r="F27" s="643"/>
      <c r="G27" s="643"/>
      <c r="H27" s="643"/>
      <c r="I27" s="643"/>
      <c r="J27" s="643"/>
      <c r="K27" s="643"/>
      <c r="L27" s="643"/>
      <c r="M27" s="643"/>
      <c r="N27" s="643"/>
      <c r="O27" s="643"/>
      <c r="P27" s="643"/>
      <c r="Q27" s="644"/>
      <c r="R27" s="645">
        <v>4236</v>
      </c>
      <c r="S27" s="646"/>
      <c r="T27" s="646"/>
      <c r="U27" s="646"/>
      <c r="V27" s="646"/>
      <c r="W27" s="646"/>
      <c r="X27" s="646"/>
      <c r="Y27" s="647"/>
      <c r="Z27" s="648">
        <v>0</v>
      </c>
      <c r="AA27" s="648"/>
      <c r="AB27" s="648"/>
      <c r="AC27" s="648"/>
      <c r="AD27" s="649">
        <v>4236</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3182039</v>
      </c>
      <c r="BH27" s="646"/>
      <c r="BI27" s="646"/>
      <c r="BJ27" s="646"/>
      <c r="BK27" s="646"/>
      <c r="BL27" s="646"/>
      <c r="BM27" s="646"/>
      <c r="BN27" s="647"/>
      <c r="BO27" s="648">
        <v>100</v>
      </c>
      <c r="BP27" s="648"/>
      <c r="BQ27" s="648"/>
      <c r="BR27" s="648"/>
      <c r="BS27" s="654" t="s">
        <v>181</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3590392</v>
      </c>
      <c r="CS27" s="681"/>
      <c r="CT27" s="681"/>
      <c r="CU27" s="681"/>
      <c r="CV27" s="681"/>
      <c r="CW27" s="681"/>
      <c r="CX27" s="681"/>
      <c r="CY27" s="682"/>
      <c r="CZ27" s="650">
        <v>11.3</v>
      </c>
      <c r="DA27" s="679"/>
      <c r="DB27" s="679"/>
      <c r="DC27" s="683"/>
      <c r="DD27" s="654">
        <v>1270989</v>
      </c>
      <c r="DE27" s="681"/>
      <c r="DF27" s="681"/>
      <c r="DG27" s="681"/>
      <c r="DH27" s="681"/>
      <c r="DI27" s="681"/>
      <c r="DJ27" s="681"/>
      <c r="DK27" s="682"/>
      <c r="DL27" s="654">
        <v>1247835</v>
      </c>
      <c r="DM27" s="681"/>
      <c r="DN27" s="681"/>
      <c r="DO27" s="681"/>
      <c r="DP27" s="681"/>
      <c r="DQ27" s="681"/>
      <c r="DR27" s="681"/>
      <c r="DS27" s="681"/>
      <c r="DT27" s="681"/>
      <c r="DU27" s="681"/>
      <c r="DV27" s="682"/>
      <c r="DW27" s="650">
        <v>8.1999999999999993</v>
      </c>
      <c r="DX27" s="679"/>
      <c r="DY27" s="679"/>
      <c r="DZ27" s="679"/>
      <c r="EA27" s="679"/>
      <c r="EB27" s="679"/>
      <c r="EC27" s="680"/>
    </row>
    <row r="28" spans="2:133" ht="11.25" customHeight="1" x14ac:dyDescent="0.2">
      <c r="B28" s="642" t="s">
        <v>303</v>
      </c>
      <c r="C28" s="643"/>
      <c r="D28" s="643"/>
      <c r="E28" s="643"/>
      <c r="F28" s="643"/>
      <c r="G28" s="643"/>
      <c r="H28" s="643"/>
      <c r="I28" s="643"/>
      <c r="J28" s="643"/>
      <c r="K28" s="643"/>
      <c r="L28" s="643"/>
      <c r="M28" s="643"/>
      <c r="N28" s="643"/>
      <c r="O28" s="643"/>
      <c r="P28" s="643"/>
      <c r="Q28" s="644"/>
      <c r="R28" s="645">
        <v>146969</v>
      </c>
      <c r="S28" s="646"/>
      <c r="T28" s="646"/>
      <c r="U28" s="646"/>
      <c r="V28" s="646"/>
      <c r="W28" s="646"/>
      <c r="X28" s="646"/>
      <c r="Y28" s="647"/>
      <c r="Z28" s="648">
        <v>0.4</v>
      </c>
      <c r="AA28" s="648"/>
      <c r="AB28" s="648"/>
      <c r="AC28" s="648"/>
      <c r="AD28" s="649">
        <v>587</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3631809</v>
      </c>
      <c r="CS28" s="646"/>
      <c r="CT28" s="646"/>
      <c r="CU28" s="646"/>
      <c r="CV28" s="646"/>
      <c r="CW28" s="646"/>
      <c r="CX28" s="646"/>
      <c r="CY28" s="647"/>
      <c r="CZ28" s="650">
        <v>11.5</v>
      </c>
      <c r="DA28" s="679"/>
      <c r="DB28" s="679"/>
      <c r="DC28" s="683"/>
      <c r="DD28" s="654">
        <v>3381018</v>
      </c>
      <c r="DE28" s="646"/>
      <c r="DF28" s="646"/>
      <c r="DG28" s="646"/>
      <c r="DH28" s="646"/>
      <c r="DI28" s="646"/>
      <c r="DJ28" s="646"/>
      <c r="DK28" s="647"/>
      <c r="DL28" s="654">
        <v>3378518</v>
      </c>
      <c r="DM28" s="646"/>
      <c r="DN28" s="646"/>
      <c r="DO28" s="646"/>
      <c r="DP28" s="646"/>
      <c r="DQ28" s="646"/>
      <c r="DR28" s="646"/>
      <c r="DS28" s="646"/>
      <c r="DT28" s="646"/>
      <c r="DU28" s="646"/>
      <c r="DV28" s="647"/>
      <c r="DW28" s="650">
        <v>22.1</v>
      </c>
      <c r="DX28" s="679"/>
      <c r="DY28" s="679"/>
      <c r="DZ28" s="679"/>
      <c r="EA28" s="679"/>
      <c r="EB28" s="679"/>
      <c r="EC28" s="680"/>
    </row>
    <row r="29" spans="2:133" ht="11.25" customHeight="1" x14ac:dyDescent="0.2">
      <c r="B29" s="642" t="s">
        <v>305</v>
      </c>
      <c r="C29" s="643"/>
      <c r="D29" s="643"/>
      <c r="E29" s="643"/>
      <c r="F29" s="643"/>
      <c r="G29" s="643"/>
      <c r="H29" s="643"/>
      <c r="I29" s="643"/>
      <c r="J29" s="643"/>
      <c r="K29" s="643"/>
      <c r="L29" s="643"/>
      <c r="M29" s="643"/>
      <c r="N29" s="643"/>
      <c r="O29" s="643"/>
      <c r="P29" s="643"/>
      <c r="Q29" s="644"/>
      <c r="R29" s="645">
        <v>233555</v>
      </c>
      <c r="S29" s="646"/>
      <c r="T29" s="646"/>
      <c r="U29" s="646"/>
      <c r="V29" s="646"/>
      <c r="W29" s="646"/>
      <c r="X29" s="646"/>
      <c r="Y29" s="647"/>
      <c r="Z29" s="648">
        <v>0.7</v>
      </c>
      <c r="AA29" s="648"/>
      <c r="AB29" s="648"/>
      <c r="AC29" s="648"/>
      <c r="AD29" s="649">
        <v>24926</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71</v>
      </c>
      <c r="CG29" s="661"/>
      <c r="CH29" s="661"/>
      <c r="CI29" s="661"/>
      <c r="CJ29" s="661"/>
      <c r="CK29" s="661"/>
      <c r="CL29" s="661"/>
      <c r="CM29" s="661"/>
      <c r="CN29" s="661"/>
      <c r="CO29" s="661"/>
      <c r="CP29" s="661"/>
      <c r="CQ29" s="662"/>
      <c r="CR29" s="645">
        <v>3631804</v>
      </c>
      <c r="CS29" s="681"/>
      <c r="CT29" s="681"/>
      <c r="CU29" s="681"/>
      <c r="CV29" s="681"/>
      <c r="CW29" s="681"/>
      <c r="CX29" s="681"/>
      <c r="CY29" s="682"/>
      <c r="CZ29" s="650">
        <v>11.5</v>
      </c>
      <c r="DA29" s="679"/>
      <c r="DB29" s="679"/>
      <c r="DC29" s="683"/>
      <c r="DD29" s="654">
        <v>3381013</v>
      </c>
      <c r="DE29" s="681"/>
      <c r="DF29" s="681"/>
      <c r="DG29" s="681"/>
      <c r="DH29" s="681"/>
      <c r="DI29" s="681"/>
      <c r="DJ29" s="681"/>
      <c r="DK29" s="682"/>
      <c r="DL29" s="654">
        <v>3378513</v>
      </c>
      <c r="DM29" s="681"/>
      <c r="DN29" s="681"/>
      <c r="DO29" s="681"/>
      <c r="DP29" s="681"/>
      <c r="DQ29" s="681"/>
      <c r="DR29" s="681"/>
      <c r="DS29" s="681"/>
      <c r="DT29" s="681"/>
      <c r="DU29" s="681"/>
      <c r="DV29" s="682"/>
      <c r="DW29" s="650">
        <v>22.1</v>
      </c>
      <c r="DX29" s="679"/>
      <c r="DY29" s="679"/>
      <c r="DZ29" s="679"/>
      <c r="EA29" s="679"/>
      <c r="EB29" s="679"/>
      <c r="EC29" s="680"/>
    </row>
    <row r="30" spans="2:133" ht="11.25" customHeight="1" x14ac:dyDescent="0.2">
      <c r="B30" s="642" t="s">
        <v>307</v>
      </c>
      <c r="C30" s="643"/>
      <c r="D30" s="643"/>
      <c r="E30" s="643"/>
      <c r="F30" s="643"/>
      <c r="G30" s="643"/>
      <c r="H30" s="643"/>
      <c r="I30" s="643"/>
      <c r="J30" s="643"/>
      <c r="K30" s="643"/>
      <c r="L30" s="643"/>
      <c r="M30" s="643"/>
      <c r="N30" s="643"/>
      <c r="O30" s="643"/>
      <c r="P30" s="643"/>
      <c r="Q30" s="644"/>
      <c r="R30" s="645">
        <v>91128</v>
      </c>
      <c r="S30" s="646"/>
      <c r="T30" s="646"/>
      <c r="U30" s="646"/>
      <c r="V30" s="646"/>
      <c r="W30" s="646"/>
      <c r="X30" s="646"/>
      <c r="Y30" s="647"/>
      <c r="Z30" s="648">
        <v>0.3</v>
      </c>
      <c r="AA30" s="648"/>
      <c r="AB30" s="648"/>
      <c r="AC30" s="648"/>
      <c r="AD30" s="649" t="s">
        <v>181</v>
      </c>
      <c r="AE30" s="649"/>
      <c r="AF30" s="649"/>
      <c r="AG30" s="649"/>
      <c r="AH30" s="649"/>
      <c r="AI30" s="649"/>
      <c r="AJ30" s="649"/>
      <c r="AK30" s="649"/>
      <c r="AL30" s="650" t="s">
        <v>131</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3443217</v>
      </c>
      <c r="CS30" s="646"/>
      <c r="CT30" s="646"/>
      <c r="CU30" s="646"/>
      <c r="CV30" s="646"/>
      <c r="CW30" s="646"/>
      <c r="CX30" s="646"/>
      <c r="CY30" s="647"/>
      <c r="CZ30" s="650">
        <v>10.9</v>
      </c>
      <c r="DA30" s="679"/>
      <c r="DB30" s="679"/>
      <c r="DC30" s="683"/>
      <c r="DD30" s="654">
        <v>3197328</v>
      </c>
      <c r="DE30" s="646"/>
      <c r="DF30" s="646"/>
      <c r="DG30" s="646"/>
      <c r="DH30" s="646"/>
      <c r="DI30" s="646"/>
      <c r="DJ30" s="646"/>
      <c r="DK30" s="647"/>
      <c r="DL30" s="654">
        <v>3194828</v>
      </c>
      <c r="DM30" s="646"/>
      <c r="DN30" s="646"/>
      <c r="DO30" s="646"/>
      <c r="DP30" s="646"/>
      <c r="DQ30" s="646"/>
      <c r="DR30" s="646"/>
      <c r="DS30" s="646"/>
      <c r="DT30" s="646"/>
      <c r="DU30" s="646"/>
      <c r="DV30" s="647"/>
      <c r="DW30" s="650">
        <v>20.9</v>
      </c>
      <c r="DX30" s="679"/>
      <c r="DY30" s="679"/>
      <c r="DZ30" s="679"/>
      <c r="EA30" s="679"/>
      <c r="EB30" s="679"/>
      <c r="EC30" s="680"/>
    </row>
    <row r="31" spans="2:133" ht="11.25" customHeight="1" x14ac:dyDescent="0.2">
      <c r="B31" s="642" t="s">
        <v>311</v>
      </c>
      <c r="C31" s="643"/>
      <c r="D31" s="643"/>
      <c r="E31" s="643"/>
      <c r="F31" s="643"/>
      <c r="G31" s="643"/>
      <c r="H31" s="643"/>
      <c r="I31" s="643"/>
      <c r="J31" s="643"/>
      <c r="K31" s="643"/>
      <c r="L31" s="643"/>
      <c r="M31" s="643"/>
      <c r="N31" s="643"/>
      <c r="O31" s="643"/>
      <c r="P31" s="643"/>
      <c r="Q31" s="644"/>
      <c r="R31" s="645">
        <v>4749391</v>
      </c>
      <c r="S31" s="646"/>
      <c r="T31" s="646"/>
      <c r="U31" s="646"/>
      <c r="V31" s="646"/>
      <c r="W31" s="646"/>
      <c r="X31" s="646"/>
      <c r="Y31" s="647"/>
      <c r="Z31" s="648">
        <v>14.2</v>
      </c>
      <c r="AA31" s="648"/>
      <c r="AB31" s="648"/>
      <c r="AC31" s="648"/>
      <c r="AD31" s="649" t="s">
        <v>131</v>
      </c>
      <c r="AE31" s="649"/>
      <c r="AF31" s="649"/>
      <c r="AG31" s="649"/>
      <c r="AH31" s="649"/>
      <c r="AI31" s="649"/>
      <c r="AJ31" s="649"/>
      <c r="AK31" s="649"/>
      <c r="AL31" s="650" t="s">
        <v>181</v>
      </c>
      <c r="AM31" s="651"/>
      <c r="AN31" s="651"/>
      <c r="AO31" s="652"/>
      <c r="AP31" s="702" t="s">
        <v>312</v>
      </c>
      <c r="AQ31" s="703"/>
      <c r="AR31" s="703"/>
      <c r="AS31" s="703"/>
      <c r="AT31" s="708" t="s">
        <v>313</v>
      </c>
      <c r="AU31" s="231"/>
      <c r="AV31" s="231"/>
      <c r="AW31" s="231"/>
      <c r="AX31" s="631" t="s">
        <v>189</v>
      </c>
      <c r="AY31" s="632"/>
      <c r="AZ31" s="632"/>
      <c r="BA31" s="632"/>
      <c r="BB31" s="632"/>
      <c r="BC31" s="632"/>
      <c r="BD31" s="632"/>
      <c r="BE31" s="632"/>
      <c r="BF31" s="633"/>
      <c r="BG31" s="713">
        <v>98.9</v>
      </c>
      <c r="BH31" s="700"/>
      <c r="BI31" s="700"/>
      <c r="BJ31" s="700"/>
      <c r="BK31" s="700"/>
      <c r="BL31" s="700"/>
      <c r="BM31" s="640">
        <v>96.8</v>
      </c>
      <c r="BN31" s="700"/>
      <c r="BO31" s="700"/>
      <c r="BP31" s="700"/>
      <c r="BQ31" s="701"/>
      <c r="BR31" s="713">
        <v>98.7</v>
      </c>
      <c r="BS31" s="700"/>
      <c r="BT31" s="700"/>
      <c r="BU31" s="700"/>
      <c r="BV31" s="700"/>
      <c r="BW31" s="700"/>
      <c r="BX31" s="640">
        <v>96.6</v>
      </c>
      <c r="BY31" s="700"/>
      <c r="BZ31" s="700"/>
      <c r="CA31" s="700"/>
      <c r="CB31" s="701"/>
      <c r="CD31" s="687"/>
      <c r="CE31" s="688"/>
      <c r="CF31" s="660" t="s">
        <v>314</v>
      </c>
      <c r="CG31" s="661"/>
      <c r="CH31" s="661"/>
      <c r="CI31" s="661"/>
      <c r="CJ31" s="661"/>
      <c r="CK31" s="661"/>
      <c r="CL31" s="661"/>
      <c r="CM31" s="661"/>
      <c r="CN31" s="661"/>
      <c r="CO31" s="661"/>
      <c r="CP31" s="661"/>
      <c r="CQ31" s="662"/>
      <c r="CR31" s="645">
        <v>188587</v>
      </c>
      <c r="CS31" s="681"/>
      <c r="CT31" s="681"/>
      <c r="CU31" s="681"/>
      <c r="CV31" s="681"/>
      <c r="CW31" s="681"/>
      <c r="CX31" s="681"/>
      <c r="CY31" s="682"/>
      <c r="CZ31" s="650">
        <v>0.6</v>
      </c>
      <c r="DA31" s="679"/>
      <c r="DB31" s="679"/>
      <c r="DC31" s="683"/>
      <c r="DD31" s="654">
        <v>183685</v>
      </c>
      <c r="DE31" s="681"/>
      <c r="DF31" s="681"/>
      <c r="DG31" s="681"/>
      <c r="DH31" s="681"/>
      <c r="DI31" s="681"/>
      <c r="DJ31" s="681"/>
      <c r="DK31" s="682"/>
      <c r="DL31" s="654">
        <v>183685</v>
      </c>
      <c r="DM31" s="681"/>
      <c r="DN31" s="681"/>
      <c r="DO31" s="681"/>
      <c r="DP31" s="681"/>
      <c r="DQ31" s="681"/>
      <c r="DR31" s="681"/>
      <c r="DS31" s="681"/>
      <c r="DT31" s="681"/>
      <c r="DU31" s="681"/>
      <c r="DV31" s="682"/>
      <c r="DW31" s="650">
        <v>1.2</v>
      </c>
      <c r="DX31" s="679"/>
      <c r="DY31" s="679"/>
      <c r="DZ31" s="679"/>
      <c r="EA31" s="679"/>
      <c r="EB31" s="679"/>
      <c r="EC31" s="680"/>
    </row>
    <row r="32" spans="2:133" ht="11.25" customHeight="1" x14ac:dyDescent="0.2">
      <c r="B32" s="691" t="s">
        <v>315</v>
      </c>
      <c r="C32" s="692"/>
      <c r="D32" s="692"/>
      <c r="E32" s="692"/>
      <c r="F32" s="692"/>
      <c r="G32" s="692"/>
      <c r="H32" s="692"/>
      <c r="I32" s="692"/>
      <c r="J32" s="692"/>
      <c r="K32" s="692"/>
      <c r="L32" s="692"/>
      <c r="M32" s="692"/>
      <c r="N32" s="692"/>
      <c r="O32" s="692"/>
      <c r="P32" s="692"/>
      <c r="Q32" s="693"/>
      <c r="R32" s="645" t="s">
        <v>181</v>
      </c>
      <c r="S32" s="646"/>
      <c r="T32" s="646"/>
      <c r="U32" s="646"/>
      <c r="V32" s="646"/>
      <c r="W32" s="646"/>
      <c r="X32" s="646"/>
      <c r="Y32" s="647"/>
      <c r="Z32" s="648" t="s">
        <v>131</v>
      </c>
      <c r="AA32" s="648"/>
      <c r="AB32" s="648"/>
      <c r="AC32" s="648"/>
      <c r="AD32" s="649" t="s">
        <v>131</v>
      </c>
      <c r="AE32" s="649"/>
      <c r="AF32" s="649"/>
      <c r="AG32" s="649"/>
      <c r="AH32" s="649"/>
      <c r="AI32" s="649"/>
      <c r="AJ32" s="649"/>
      <c r="AK32" s="649"/>
      <c r="AL32" s="650" t="s">
        <v>131</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99.1</v>
      </c>
      <c r="BH32" s="681"/>
      <c r="BI32" s="681"/>
      <c r="BJ32" s="681"/>
      <c r="BK32" s="681"/>
      <c r="BL32" s="681"/>
      <c r="BM32" s="651">
        <v>98.4</v>
      </c>
      <c r="BN32" s="711"/>
      <c r="BO32" s="711"/>
      <c r="BP32" s="711"/>
      <c r="BQ32" s="712"/>
      <c r="BR32" s="714">
        <v>99.4</v>
      </c>
      <c r="BS32" s="681"/>
      <c r="BT32" s="681"/>
      <c r="BU32" s="681"/>
      <c r="BV32" s="681"/>
      <c r="BW32" s="681"/>
      <c r="BX32" s="651">
        <v>98.6</v>
      </c>
      <c r="BY32" s="711"/>
      <c r="BZ32" s="711"/>
      <c r="CA32" s="711"/>
      <c r="CB32" s="712"/>
      <c r="CD32" s="689"/>
      <c r="CE32" s="690"/>
      <c r="CF32" s="660" t="s">
        <v>318</v>
      </c>
      <c r="CG32" s="661"/>
      <c r="CH32" s="661"/>
      <c r="CI32" s="661"/>
      <c r="CJ32" s="661"/>
      <c r="CK32" s="661"/>
      <c r="CL32" s="661"/>
      <c r="CM32" s="661"/>
      <c r="CN32" s="661"/>
      <c r="CO32" s="661"/>
      <c r="CP32" s="661"/>
      <c r="CQ32" s="662"/>
      <c r="CR32" s="645">
        <v>5</v>
      </c>
      <c r="CS32" s="646"/>
      <c r="CT32" s="646"/>
      <c r="CU32" s="646"/>
      <c r="CV32" s="646"/>
      <c r="CW32" s="646"/>
      <c r="CX32" s="646"/>
      <c r="CY32" s="647"/>
      <c r="CZ32" s="650">
        <v>0</v>
      </c>
      <c r="DA32" s="679"/>
      <c r="DB32" s="679"/>
      <c r="DC32" s="683"/>
      <c r="DD32" s="654">
        <v>5</v>
      </c>
      <c r="DE32" s="646"/>
      <c r="DF32" s="646"/>
      <c r="DG32" s="646"/>
      <c r="DH32" s="646"/>
      <c r="DI32" s="646"/>
      <c r="DJ32" s="646"/>
      <c r="DK32" s="647"/>
      <c r="DL32" s="654">
        <v>5</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2">
      <c r="B33" s="642" t="s">
        <v>319</v>
      </c>
      <c r="C33" s="643"/>
      <c r="D33" s="643"/>
      <c r="E33" s="643"/>
      <c r="F33" s="643"/>
      <c r="G33" s="643"/>
      <c r="H33" s="643"/>
      <c r="I33" s="643"/>
      <c r="J33" s="643"/>
      <c r="K33" s="643"/>
      <c r="L33" s="643"/>
      <c r="M33" s="643"/>
      <c r="N33" s="643"/>
      <c r="O33" s="643"/>
      <c r="P33" s="643"/>
      <c r="Q33" s="644"/>
      <c r="R33" s="645">
        <v>2133105</v>
      </c>
      <c r="S33" s="646"/>
      <c r="T33" s="646"/>
      <c r="U33" s="646"/>
      <c r="V33" s="646"/>
      <c r="W33" s="646"/>
      <c r="X33" s="646"/>
      <c r="Y33" s="647"/>
      <c r="Z33" s="648">
        <v>6.4</v>
      </c>
      <c r="AA33" s="648"/>
      <c r="AB33" s="648"/>
      <c r="AC33" s="648"/>
      <c r="AD33" s="649" t="s">
        <v>181</v>
      </c>
      <c r="AE33" s="649"/>
      <c r="AF33" s="649"/>
      <c r="AG33" s="649"/>
      <c r="AH33" s="649"/>
      <c r="AI33" s="649"/>
      <c r="AJ33" s="649"/>
      <c r="AK33" s="649"/>
      <c r="AL33" s="650" t="s">
        <v>181</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98.7</v>
      </c>
      <c r="BH33" s="716"/>
      <c r="BI33" s="716"/>
      <c r="BJ33" s="716"/>
      <c r="BK33" s="716"/>
      <c r="BL33" s="716"/>
      <c r="BM33" s="717">
        <v>95</v>
      </c>
      <c r="BN33" s="716"/>
      <c r="BO33" s="716"/>
      <c r="BP33" s="716"/>
      <c r="BQ33" s="718"/>
      <c r="BR33" s="715">
        <v>98</v>
      </c>
      <c r="BS33" s="716"/>
      <c r="BT33" s="716"/>
      <c r="BU33" s="716"/>
      <c r="BV33" s="716"/>
      <c r="BW33" s="716"/>
      <c r="BX33" s="717">
        <v>94.6</v>
      </c>
      <c r="BY33" s="716"/>
      <c r="BZ33" s="716"/>
      <c r="CA33" s="716"/>
      <c r="CB33" s="718"/>
      <c r="CD33" s="660" t="s">
        <v>321</v>
      </c>
      <c r="CE33" s="661"/>
      <c r="CF33" s="661"/>
      <c r="CG33" s="661"/>
      <c r="CH33" s="661"/>
      <c r="CI33" s="661"/>
      <c r="CJ33" s="661"/>
      <c r="CK33" s="661"/>
      <c r="CL33" s="661"/>
      <c r="CM33" s="661"/>
      <c r="CN33" s="661"/>
      <c r="CO33" s="661"/>
      <c r="CP33" s="661"/>
      <c r="CQ33" s="662"/>
      <c r="CR33" s="645">
        <v>11517795</v>
      </c>
      <c r="CS33" s="681"/>
      <c r="CT33" s="681"/>
      <c r="CU33" s="681"/>
      <c r="CV33" s="681"/>
      <c r="CW33" s="681"/>
      <c r="CX33" s="681"/>
      <c r="CY33" s="682"/>
      <c r="CZ33" s="650">
        <v>36.299999999999997</v>
      </c>
      <c r="DA33" s="679"/>
      <c r="DB33" s="679"/>
      <c r="DC33" s="683"/>
      <c r="DD33" s="654">
        <v>8664923</v>
      </c>
      <c r="DE33" s="681"/>
      <c r="DF33" s="681"/>
      <c r="DG33" s="681"/>
      <c r="DH33" s="681"/>
      <c r="DI33" s="681"/>
      <c r="DJ33" s="681"/>
      <c r="DK33" s="682"/>
      <c r="DL33" s="654">
        <v>5453291</v>
      </c>
      <c r="DM33" s="681"/>
      <c r="DN33" s="681"/>
      <c r="DO33" s="681"/>
      <c r="DP33" s="681"/>
      <c r="DQ33" s="681"/>
      <c r="DR33" s="681"/>
      <c r="DS33" s="681"/>
      <c r="DT33" s="681"/>
      <c r="DU33" s="681"/>
      <c r="DV33" s="682"/>
      <c r="DW33" s="650">
        <v>35.700000000000003</v>
      </c>
      <c r="DX33" s="679"/>
      <c r="DY33" s="679"/>
      <c r="DZ33" s="679"/>
      <c r="EA33" s="679"/>
      <c r="EB33" s="679"/>
      <c r="EC33" s="680"/>
    </row>
    <row r="34" spans="2:133" ht="11.25" customHeight="1" x14ac:dyDescent="0.2">
      <c r="B34" s="642" t="s">
        <v>322</v>
      </c>
      <c r="C34" s="643"/>
      <c r="D34" s="643"/>
      <c r="E34" s="643"/>
      <c r="F34" s="643"/>
      <c r="G34" s="643"/>
      <c r="H34" s="643"/>
      <c r="I34" s="643"/>
      <c r="J34" s="643"/>
      <c r="K34" s="643"/>
      <c r="L34" s="643"/>
      <c r="M34" s="643"/>
      <c r="N34" s="643"/>
      <c r="O34" s="643"/>
      <c r="P34" s="643"/>
      <c r="Q34" s="644"/>
      <c r="R34" s="645">
        <v>83025</v>
      </c>
      <c r="S34" s="646"/>
      <c r="T34" s="646"/>
      <c r="U34" s="646"/>
      <c r="V34" s="646"/>
      <c r="W34" s="646"/>
      <c r="X34" s="646"/>
      <c r="Y34" s="647"/>
      <c r="Z34" s="648">
        <v>0.2</v>
      </c>
      <c r="AA34" s="648"/>
      <c r="AB34" s="648"/>
      <c r="AC34" s="648"/>
      <c r="AD34" s="649">
        <v>16</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4003652</v>
      </c>
      <c r="CS34" s="646"/>
      <c r="CT34" s="646"/>
      <c r="CU34" s="646"/>
      <c r="CV34" s="646"/>
      <c r="CW34" s="646"/>
      <c r="CX34" s="646"/>
      <c r="CY34" s="647"/>
      <c r="CZ34" s="650">
        <v>12.6</v>
      </c>
      <c r="DA34" s="679"/>
      <c r="DB34" s="679"/>
      <c r="DC34" s="683"/>
      <c r="DD34" s="654">
        <v>3106812</v>
      </c>
      <c r="DE34" s="646"/>
      <c r="DF34" s="646"/>
      <c r="DG34" s="646"/>
      <c r="DH34" s="646"/>
      <c r="DI34" s="646"/>
      <c r="DJ34" s="646"/>
      <c r="DK34" s="647"/>
      <c r="DL34" s="654">
        <v>2293578</v>
      </c>
      <c r="DM34" s="646"/>
      <c r="DN34" s="646"/>
      <c r="DO34" s="646"/>
      <c r="DP34" s="646"/>
      <c r="DQ34" s="646"/>
      <c r="DR34" s="646"/>
      <c r="DS34" s="646"/>
      <c r="DT34" s="646"/>
      <c r="DU34" s="646"/>
      <c r="DV34" s="647"/>
      <c r="DW34" s="650">
        <v>15</v>
      </c>
      <c r="DX34" s="679"/>
      <c r="DY34" s="679"/>
      <c r="DZ34" s="679"/>
      <c r="EA34" s="679"/>
      <c r="EB34" s="679"/>
      <c r="EC34" s="680"/>
    </row>
    <row r="35" spans="2:133" ht="11.25" customHeight="1" x14ac:dyDescent="0.2">
      <c r="B35" s="642" t="s">
        <v>324</v>
      </c>
      <c r="C35" s="643"/>
      <c r="D35" s="643"/>
      <c r="E35" s="643"/>
      <c r="F35" s="643"/>
      <c r="G35" s="643"/>
      <c r="H35" s="643"/>
      <c r="I35" s="643"/>
      <c r="J35" s="643"/>
      <c r="K35" s="643"/>
      <c r="L35" s="643"/>
      <c r="M35" s="643"/>
      <c r="N35" s="643"/>
      <c r="O35" s="643"/>
      <c r="P35" s="643"/>
      <c r="Q35" s="644"/>
      <c r="R35" s="645">
        <v>269843</v>
      </c>
      <c r="S35" s="646"/>
      <c r="T35" s="646"/>
      <c r="U35" s="646"/>
      <c r="V35" s="646"/>
      <c r="W35" s="646"/>
      <c r="X35" s="646"/>
      <c r="Y35" s="647"/>
      <c r="Z35" s="648">
        <v>0.8</v>
      </c>
      <c r="AA35" s="648"/>
      <c r="AB35" s="648"/>
      <c r="AC35" s="648"/>
      <c r="AD35" s="649" t="s">
        <v>181</v>
      </c>
      <c r="AE35" s="649"/>
      <c r="AF35" s="649"/>
      <c r="AG35" s="649"/>
      <c r="AH35" s="649"/>
      <c r="AI35" s="649"/>
      <c r="AJ35" s="649"/>
      <c r="AK35" s="649"/>
      <c r="AL35" s="650" t="s">
        <v>181</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95655</v>
      </c>
      <c r="CS35" s="681"/>
      <c r="CT35" s="681"/>
      <c r="CU35" s="681"/>
      <c r="CV35" s="681"/>
      <c r="CW35" s="681"/>
      <c r="CX35" s="681"/>
      <c r="CY35" s="682"/>
      <c r="CZ35" s="650">
        <v>0.3</v>
      </c>
      <c r="DA35" s="679"/>
      <c r="DB35" s="679"/>
      <c r="DC35" s="683"/>
      <c r="DD35" s="654">
        <v>65156</v>
      </c>
      <c r="DE35" s="681"/>
      <c r="DF35" s="681"/>
      <c r="DG35" s="681"/>
      <c r="DH35" s="681"/>
      <c r="DI35" s="681"/>
      <c r="DJ35" s="681"/>
      <c r="DK35" s="682"/>
      <c r="DL35" s="654">
        <v>6828</v>
      </c>
      <c r="DM35" s="681"/>
      <c r="DN35" s="681"/>
      <c r="DO35" s="681"/>
      <c r="DP35" s="681"/>
      <c r="DQ35" s="681"/>
      <c r="DR35" s="681"/>
      <c r="DS35" s="681"/>
      <c r="DT35" s="681"/>
      <c r="DU35" s="681"/>
      <c r="DV35" s="682"/>
      <c r="DW35" s="650">
        <v>0</v>
      </c>
      <c r="DX35" s="679"/>
      <c r="DY35" s="679"/>
      <c r="DZ35" s="679"/>
      <c r="EA35" s="679"/>
      <c r="EB35" s="679"/>
      <c r="EC35" s="680"/>
    </row>
    <row r="36" spans="2:133" ht="11.25" customHeight="1" x14ac:dyDescent="0.2">
      <c r="B36" s="642" t="s">
        <v>328</v>
      </c>
      <c r="C36" s="643"/>
      <c r="D36" s="643"/>
      <c r="E36" s="643"/>
      <c r="F36" s="643"/>
      <c r="G36" s="643"/>
      <c r="H36" s="643"/>
      <c r="I36" s="643"/>
      <c r="J36" s="643"/>
      <c r="K36" s="643"/>
      <c r="L36" s="643"/>
      <c r="M36" s="643"/>
      <c r="N36" s="643"/>
      <c r="O36" s="643"/>
      <c r="P36" s="643"/>
      <c r="Q36" s="644"/>
      <c r="R36" s="645">
        <v>2120061</v>
      </c>
      <c r="S36" s="646"/>
      <c r="T36" s="646"/>
      <c r="U36" s="646"/>
      <c r="V36" s="646"/>
      <c r="W36" s="646"/>
      <c r="X36" s="646"/>
      <c r="Y36" s="647"/>
      <c r="Z36" s="648">
        <v>6.3</v>
      </c>
      <c r="AA36" s="648"/>
      <c r="AB36" s="648"/>
      <c r="AC36" s="648"/>
      <c r="AD36" s="649" t="s">
        <v>236</v>
      </c>
      <c r="AE36" s="649"/>
      <c r="AF36" s="649"/>
      <c r="AG36" s="649"/>
      <c r="AH36" s="649"/>
      <c r="AI36" s="649"/>
      <c r="AJ36" s="649"/>
      <c r="AK36" s="649"/>
      <c r="AL36" s="650" t="s">
        <v>131</v>
      </c>
      <c r="AM36" s="651"/>
      <c r="AN36" s="651"/>
      <c r="AO36" s="652"/>
      <c r="AP36" s="235"/>
      <c r="AQ36" s="719" t="s">
        <v>329</v>
      </c>
      <c r="AR36" s="720"/>
      <c r="AS36" s="720"/>
      <c r="AT36" s="720"/>
      <c r="AU36" s="720"/>
      <c r="AV36" s="720"/>
      <c r="AW36" s="720"/>
      <c r="AX36" s="720"/>
      <c r="AY36" s="721"/>
      <c r="AZ36" s="634">
        <v>3710497</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209526</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3303060</v>
      </c>
      <c r="CS36" s="646"/>
      <c r="CT36" s="646"/>
      <c r="CU36" s="646"/>
      <c r="CV36" s="646"/>
      <c r="CW36" s="646"/>
      <c r="CX36" s="646"/>
      <c r="CY36" s="647"/>
      <c r="CZ36" s="650">
        <v>10.4</v>
      </c>
      <c r="DA36" s="679"/>
      <c r="DB36" s="679"/>
      <c r="DC36" s="683"/>
      <c r="DD36" s="654">
        <v>2058618</v>
      </c>
      <c r="DE36" s="646"/>
      <c r="DF36" s="646"/>
      <c r="DG36" s="646"/>
      <c r="DH36" s="646"/>
      <c r="DI36" s="646"/>
      <c r="DJ36" s="646"/>
      <c r="DK36" s="647"/>
      <c r="DL36" s="654">
        <v>1334800</v>
      </c>
      <c r="DM36" s="646"/>
      <c r="DN36" s="646"/>
      <c r="DO36" s="646"/>
      <c r="DP36" s="646"/>
      <c r="DQ36" s="646"/>
      <c r="DR36" s="646"/>
      <c r="DS36" s="646"/>
      <c r="DT36" s="646"/>
      <c r="DU36" s="646"/>
      <c r="DV36" s="647"/>
      <c r="DW36" s="650">
        <v>8.6999999999999993</v>
      </c>
      <c r="DX36" s="679"/>
      <c r="DY36" s="679"/>
      <c r="DZ36" s="679"/>
      <c r="EA36" s="679"/>
      <c r="EB36" s="679"/>
      <c r="EC36" s="680"/>
    </row>
    <row r="37" spans="2:133" ht="11.25" customHeight="1" x14ac:dyDescent="0.2">
      <c r="B37" s="642" t="s">
        <v>332</v>
      </c>
      <c r="C37" s="643"/>
      <c r="D37" s="643"/>
      <c r="E37" s="643"/>
      <c r="F37" s="643"/>
      <c r="G37" s="643"/>
      <c r="H37" s="643"/>
      <c r="I37" s="643"/>
      <c r="J37" s="643"/>
      <c r="K37" s="643"/>
      <c r="L37" s="643"/>
      <c r="M37" s="643"/>
      <c r="N37" s="643"/>
      <c r="O37" s="643"/>
      <c r="P37" s="643"/>
      <c r="Q37" s="644"/>
      <c r="R37" s="645">
        <v>1581401</v>
      </c>
      <c r="S37" s="646"/>
      <c r="T37" s="646"/>
      <c r="U37" s="646"/>
      <c r="V37" s="646"/>
      <c r="W37" s="646"/>
      <c r="X37" s="646"/>
      <c r="Y37" s="647"/>
      <c r="Z37" s="648">
        <v>4.7</v>
      </c>
      <c r="AA37" s="648"/>
      <c r="AB37" s="648"/>
      <c r="AC37" s="648"/>
      <c r="AD37" s="649" t="s">
        <v>236</v>
      </c>
      <c r="AE37" s="649"/>
      <c r="AF37" s="649"/>
      <c r="AG37" s="649"/>
      <c r="AH37" s="649"/>
      <c r="AI37" s="649"/>
      <c r="AJ37" s="649"/>
      <c r="AK37" s="649"/>
      <c r="AL37" s="650" t="s">
        <v>131</v>
      </c>
      <c r="AM37" s="651"/>
      <c r="AN37" s="651"/>
      <c r="AO37" s="652"/>
      <c r="AQ37" s="723" t="s">
        <v>333</v>
      </c>
      <c r="AR37" s="724"/>
      <c r="AS37" s="724"/>
      <c r="AT37" s="724"/>
      <c r="AU37" s="724"/>
      <c r="AV37" s="724"/>
      <c r="AW37" s="724"/>
      <c r="AX37" s="724"/>
      <c r="AY37" s="725"/>
      <c r="AZ37" s="645">
        <v>700319</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36316</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226833</v>
      </c>
      <c r="CS37" s="681"/>
      <c r="CT37" s="681"/>
      <c r="CU37" s="681"/>
      <c r="CV37" s="681"/>
      <c r="CW37" s="681"/>
      <c r="CX37" s="681"/>
      <c r="CY37" s="682"/>
      <c r="CZ37" s="650">
        <v>0.7</v>
      </c>
      <c r="DA37" s="679"/>
      <c r="DB37" s="679"/>
      <c r="DC37" s="683"/>
      <c r="DD37" s="654">
        <v>215212</v>
      </c>
      <c r="DE37" s="681"/>
      <c r="DF37" s="681"/>
      <c r="DG37" s="681"/>
      <c r="DH37" s="681"/>
      <c r="DI37" s="681"/>
      <c r="DJ37" s="681"/>
      <c r="DK37" s="682"/>
      <c r="DL37" s="654">
        <v>214357</v>
      </c>
      <c r="DM37" s="681"/>
      <c r="DN37" s="681"/>
      <c r="DO37" s="681"/>
      <c r="DP37" s="681"/>
      <c r="DQ37" s="681"/>
      <c r="DR37" s="681"/>
      <c r="DS37" s="681"/>
      <c r="DT37" s="681"/>
      <c r="DU37" s="681"/>
      <c r="DV37" s="682"/>
      <c r="DW37" s="650">
        <v>1.4</v>
      </c>
      <c r="DX37" s="679"/>
      <c r="DY37" s="679"/>
      <c r="DZ37" s="679"/>
      <c r="EA37" s="679"/>
      <c r="EB37" s="679"/>
      <c r="EC37" s="680"/>
    </row>
    <row r="38" spans="2:133" ht="11.25" customHeight="1" x14ac:dyDescent="0.2">
      <c r="B38" s="642" t="s">
        <v>336</v>
      </c>
      <c r="C38" s="643"/>
      <c r="D38" s="643"/>
      <c r="E38" s="643"/>
      <c r="F38" s="643"/>
      <c r="G38" s="643"/>
      <c r="H38" s="643"/>
      <c r="I38" s="643"/>
      <c r="J38" s="643"/>
      <c r="K38" s="643"/>
      <c r="L38" s="643"/>
      <c r="M38" s="643"/>
      <c r="N38" s="643"/>
      <c r="O38" s="643"/>
      <c r="P38" s="643"/>
      <c r="Q38" s="644"/>
      <c r="R38" s="645">
        <v>561198</v>
      </c>
      <c r="S38" s="646"/>
      <c r="T38" s="646"/>
      <c r="U38" s="646"/>
      <c r="V38" s="646"/>
      <c r="W38" s="646"/>
      <c r="X38" s="646"/>
      <c r="Y38" s="647"/>
      <c r="Z38" s="648">
        <v>1.7</v>
      </c>
      <c r="AA38" s="648"/>
      <c r="AB38" s="648"/>
      <c r="AC38" s="648"/>
      <c r="AD38" s="649">
        <v>22530</v>
      </c>
      <c r="AE38" s="649"/>
      <c r="AF38" s="649"/>
      <c r="AG38" s="649"/>
      <c r="AH38" s="649"/>
      <c r="AI38" s="649"/>
      <c r="AJ38" s="649"/>
      <c r="AK38" s="649"/>
      <c r="AL38" s="650">
        <v>0.2</v>
      </c>
      <c r="AM38" s="651"/>
      <c r="AN38" s="651"/>
      <c r="AO38" s="652"/>
      <c r="AQ38" s="723" t="s">
        <v>337</v>
      </c>
      <c r="AR38" s="724"/>
      <c r="AS38" s="724"/>
      <c r="AT38" s="724"/>
      <c r="AU38" s="724"/>
      <c r="AV38" s="724"/>
      <c r="AW38" s="724"/>
      <c r="AX38" s="724"/>
      <c r="AY38" s="725"/>
      <c r="AZ38" s="645">
        <v>524174</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6283</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2853134</v>
      </c>
      <c r="CS38" s="646"/>
      <c r="CT38" s="646"/>
      <c r="CU38" s="646"/>
      <c r="CV38" s="646"/>
      <c r="CW38" s="646"/>
      <c r="CX38" s="646"/>
      <c r="CY38" s="647"/>
      <c r="CZ38" s="650">
        <v>9</v>
      </c>
      <c r="DA38" s="679"/>
      <c r="DB38" s="679"/>
      <c r="DC38" s="683"/>
      <c r="DD38" s="654">
        <v>2432726</v>
      </c>
      <c r="DE38" s="646"/>
      <c r="DF38" s="646"/>
      <c r="DG38" s="646"/>
      <c r="DH38" s="646"/>
      <c r="DI38" s="646"/>
      <c r="DJ38" s="646"/>
      <c r="DK38" s="647"/>
      <c r="DL38" s="654">
        <v>1818085</v>
      </c>
      <c r="DM38" s="646"/>
      <c r="DN38" s="646"/>
      <c r="DO38" s="646"/>
      <c r="DP38" s="646"/>
      <c r="DQ38" s="646"/>
      <c r="DR38" s="646"/>
      <c r="DS38" s="646"/>
      <c r="DT38" s="646"/>
      <c r="DU38" s="646"/>
      <c r="DV38" s="647"/>
      <c r="DW38" s="650">
        <v>11.9</v>
      </c>
      <c r="DX38" s="679"/>
      <c r="DY38" s="679"/>
      <c r="DZ38" s="679"/>
      <c r="EA38" s="679"/>
      <c r="EB38" s="679"/>
      <c r="EC38" s="680"/>
    </row>
    <row r="39" spans="2:133" ht="11.25" customHeight="1" x14ac:dyDescent="0.2">
      <c r="B39" s="642" t="s">
        <v>340</v>
      </c>
      <c r="C39" s="643"/>
      <c r="D39" s="643"/>
      <c r="E39" s="643"/>
      <c r="F39" s="643"/>
      <c r="G39" s="643"/>
      <c r="H39" s="643"/>
      <c r="I39" s="643"/>
      <c r="J39" s="643"/>
      <c r="K39" s="643"/>
      <c r="L39" s="643"/>
      <c r="M39" s="643"/>
      <c r="N39" s="643"/>
      <c r="O39" s="643"/>
      <c r="P39" s="643"/>
      <c r="Q39" s="644"/>
      <c r="R39" s="645">
        <v>5079619</v>
      </c>
      <c r="S39" s="646"/>
      <c r="T39" s="646"/>
      <c r="U39" s="646"/>
      <c r="V39" s="646"/>
      <c r="W39" s="646"/>
      <c r="X39" s="646"/>
      <c r="Y39" s="647"/>
      <c r="Z39" s="648">
        <v>15.1</v>
      </c>
      <c r="AA39" s="648"/>
      <c r="AB39" s="648"/>
      <c r="AC39" s="648"/>
      <c r="AD39" s="649" t="s">
        <v>131</v>
      </c>
      <c r="AE39" s="649"/>
      <c r="AF39" s="649"/>
      <c r="AG39" s="649"/>
      <c r="AH39" s="649"/>
      <c r="AI39" s="649"/>
      <c r="AJ39" s="649"/>
      <c r="AK39" s="649"/>
      <c r="AL39" s="650" t="s">
        <v>181</v>
      </c>
      <c r="AM39" s="651"/>
      <c r="AN39" s="651"/>
      <c r="AO39" s="652"/>
      <c r="AQ39" s="723" t="s">
        <v>341</v>
      </c>
      <c r="AR39" s="724"/>
      <c r="AS39" s="724"/>
      <c r="AT39" s="724"/>
      <c r="AU39" s="724"/>
      <c r="AV39" s="724"/>
      <c r="AW39" s="724"/>
      <c r="AX39" s="724"/>
      <c r="AY39" s="725"/>
      <c r="AZ39" s="645">
        <v>87526</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9862</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1111749</v>
      </c>
      <c r="CS39" s="681"/>
      <c r="CT39" s="681"/>
      <c r="CU39" s="681"/>
      <c r="CV39" s="681"/>
      <c r="CW39" s="681"/>
      <c r="CX39" s="681"/>
      <c r="CY39" s="682"/>
      <c r="CZ39" s="650">
        <v>3.5</v>
      </c>
      <c r="DA39" s="679"/>
      <c r="DB39" s="679"/>
      <c r="DC39" s="683"/>
      <c r="DD39" s="654">
        <v>966961</v>
      </c>
      <c r="DE39" s="681"/>
      <c r="DF39" s="681"/>
      <c r="DG39" s="681"/>
      <c r="DH39" s="681"/>
      <c r="DI39" s="681"/>
      <c r="DJ39" s="681"/>
      <c r="DK39" s="682"/>
      <c r="DL39" s="654" t="s">
        <v>131</v>
      </c>
      <c r="DM39" s="681"/>
      <c r="DN39" s="681"/>
      <c r="DO39" s="681"/>
      <c r="DP39" s="681"/>
      <c r="DQ39" s="681"/>
      <c r="DR39" s="681"/>
      <c r="DS39" s="681"/>
      <c r="DT39" s="681"/>
      <c r="DU39" s="681"/>
      <c r="DV39" s="682"/>
      <c r="DW39" s="650" t="s">
        <v>131</v>
      </c>
      <c r="DX39" s="679"/>
      <c r="DY39" s="679"/>
      <c r="DZ39" s="679"/>
      <c r="EA39" s="679"/>
      <c r="EB39" s="679"/>
      <c r="EC39" s="680"/>
    </row>
    <row r="40" spans="2:133" ht="11.25" customHeight="1" x14ac:dyDescent="0.2">
      <c r="B40" s="642" t="s">
        <v>344</v>
      </c>
      <c r="C40" s="643"/>
      <c r="D40" s="643"/>
      <c r="E40" s="643"/>
      <c r="F40" s="643"/>
      <c r="G40" s="643"/>
      <c r="H40" s="643"/>
      <c r="I40" s="643"/>
      <c r="J40" s="643"/>
      <c r="K40" s="643"/>
      <c r="L40" s="643"/>
      <c r="M40" s="643"/>
      <c r="N40" s="643"/>
      <c r="O40" s="643"/>
      <c r="P40" s="643"/>
      <c r="Q40" s="644"/>
      <c r="R40" s="645" t="s">
        <v>236</v>
      </c>
      <c r="S40" s="646"/>
      <c r="T40" s="646"/>
      <c r="U40" s="646"/>
      <c r="V40" s="646"/>
      <c r="W40" s="646"/>
      <c r="X40" s="646"/>
      <c r="Y40" s="647"/>
      <c r="Z40" s="648" t="s">
        <v>131</v>
      </c>
      <c r="AA40" s="648"/>
      <c r="AB40" s="648"/>
      <c r="AC40" s="648"/>
      <c r="AD40" s="649" t="s">
        <v>131</v>
      </c>
      <c r="AE40" s="649"/>
      <c r="AF40" s="649"/>
      <c r="AG40" s="649"/>
      <c r="AH40" s="649"/>
      <c r="AI40" s="649"/>
      <c r="AJ40" s="649"/>
      <c r="AK40" s="649"/>
      <c r="AL40" s="650" t="s">
        <v>181</v>
      </c>
      <c r="AM40" s="651"/>
      <c r="AN40" s="651"/>
      <c r="AO40" s="652"/>
      <c r="AQ40" s="723" t="s">
        <v>345</v>
      </c>
      <c r="AR40" s="724"/>
      <c r="AS40" s="724"/>
      <c r="AT40" s="724"/>
      <c r="AU40" s="724"/>
      <c r="AV40" s="724"/>
      <c r="AW40" s="724"/>
      <c r="AX40" s="724"/>
      <c r="AY40" s="725"/>
      <c r="AZ40" s="645">
        <v>69518</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86</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150545</v>
      </c>
      <c r="CS40" s="646"/>
      <c r="CT40" s="646"/>
      <c r="CU40" s="646"/>
      <c r="CV40" s="646"/>
      <c r="CW40" s="646"/>
      <c r="CX40" s="646"/>
      <c r="CY40" s="647"/>
      <c r="CZ40" s="650">
        <v>0.5</v>
      </c>
      <c r="DA40" s="679"/>
      <c r="DB40" s="679"/>
      <c r="DC40" s="683"/>
      <c r="DD40" s="654">
        <v>34650</v>
      </c>
      <c r="DE40" s="646"/>
      <c r="DF40" s="646"/>
      <c r="DG40" s="646"/>
      <c r="DH40" s="646"/>
      <c r="DI40" s="646"/>
      <c r="DJ40" s="646"/>
      <c r="DK40" s="647"/>
      <c r="DL40" s="654" t="s">
        <v>131</v>
      </c>
      <c r="DM40" s="646"/>
      <c r="DN40" s="646"/>
      <c r="DO40" s="646"/>
      <c r="DP40" s="646"/>
      <c r="DQ40" s="646"/>
      <c r="DR40" s="646"/>
      <c r="DS40" s="646"/>
      <c r="DT40" s="646"/>
      <c r="DU40" s="646"/>
      <c r="DV40" s="647"/>
      <c r="DW40" s="650" t="s">
        <v>181</v>
      </c>
      <c r="DX40" s="679"/>
      <c r="DY40" s="679"/>
      <c r="DZ40" s="679"/>
      <c r="EA40" s="679"/>
      <c r="EB40" s="679"/>
      <c r="EC40" s="680"/>
    </row>
    <row r="41" spans="2:133" ht="11.25" customHeight="1" x14ac:dyDescent="0.2">
      <c r="B41" s="642" t="s">
        <v>349</v>
      </c>
      <c r="C41" s="643"/>
      <c r="D41" s="643"/>
      <c r="E41" s="643"/>
      <c r="F41" s="643"/>
      <c r="G41" s="643"/>
      <c r="H41" s="643"/>
      <c r="I41" s="643"/>
      <c r="J41" s="643"/>
      <c r="K41" s="643"/>
      <c r="L41" s="643"/>
      <c r="M41" s="643"/>
      <c r="N41" s="643"/>
      <c r="O41" s="643"/>
      <c r="P41" s="643"/>
      <c r="Q41" s="644"/>
      <c r="R41" s="645">
        <v>443719</v>
      </c>
      <c r="S41" s="646"/>
      <c r="T41" s="646"/>
      <c r="U41" s="646"/>
      <c r="V41" s="646"/>
      <c r="W41" s="646"/>
      <c r="X41" s="646"/>
      <c r="Y41" s="647"/>
      <c r="Z41" s="648">
        <v>1.3</v>
      </c>
      <c r="AA41" s="648"/>
      <c r="AB41" s="648"/>
      <c r="AC41" s="648"/>
      <c r="AD41" s="649" t="s">
        <v>131</v>
      </c>
      <c r="AE41" s="649"/>
      <c r="AF41" s="649"/>
      <c r="AG41" s="649"/>
      <c r="AH41" s="649"/>
      <c r="AI41" s="649"/>
      <c r="AJ41" s="649"/>
      <c r="AK41" s="649"/>
      <c r="AL41" s="650" t="s">
        <v>131</v>
      </c>
      <c r="AM41" s="651"/>
      <c r="AN41" s="651"/>
      <c r="AO41" s="652"/>
      <c r="AQ41" s="723" t="s">
        <v>350</v>
      </c>
      <c r="AR41" s="724"/>
      <c r="AS41" s="724"/>
      <c r="AT41" s="724"/>
      <c r="AU41" s="724"/>
      <c r="AV41" s="724"/>
      <c r="AW41" s="724"/>
      <c r="AX41" s="724"/>
      <c r="AY41" s="725"/>
      <c r="AZ41" s="645">
        <v>509818</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131</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131</v>
      </c>
      <c r="CS41" s="681"/>
      <c r="CT41" s="681"/>
      <c r="CU41" s="681"/>
      <c r="CV41" s="681"/>
      <c r="CW41" s="681"/>
      <c r="CX41" s="681"/>
      <c r="CY41" s="682"/>
      <c r="CZ41" s="650" t="s">
        <v>131</v>
      </c>
      <c r="DA41" s="679"/>
      <c r="DB41" s="679"/>
      <c r="DC41" s="683"/>
      <c r="DD41" s="654" t="s">
        <v>131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353</v>
      </c>
      <c r="C42" s="696"/>
      <c r="D42" s="696"/>
      <c r="E42" s="696"/>
      <c r="F42" s="696"/>
      <c r="G42" s="696"/>
      <c r="H42" s="696"/>
      <c r="I42" s="696"/>
      <c r="J42" s="696"/>
      <c r="K42" s="696"/>
      <c r="L42" s="696"/>
      <c r="M42" s="696"/>
      <c r="N42" s="696"/>
      <c r="O42" s="696"/>
      <c r="P42" s="696"/>
      <c r="Q42" s="697"/>
      <c r="R42" s="730">
        <v>33540102</v>
      </c>
      <c r="S42" s="731"/>
      <c r="T42" s="731"/>
      <c r="U42" s="731"/>
      <c r="V42" s="731"/>
      <c r="W42" s="731"/>
      <c r="X42" s="731"/>
      <c r="Y42" s="739"/>
      <c r="Z42" s="740">
        <v>100</v>
      </c>
      <c r="AA42" s="740"/>
      <c r="AB42" s="740"/>
      <c r="AC42" s="740"/>
      <c r="AD42" s="741">
        <v>14833639</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1819142</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378</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8555152</v>
      </c>
      <c r="CS42" s="646"/>
      <c r="CT42" s="646"/>
      <c r="CU42" s="646"/>
      <c r="CV42" s="646"/>
      <c r="CW42" s="646"/>
      <c r="CX42" s="646"/>
      <c r="CY42" s="647"/>
      <c r="CZ42" s="650">
        <v>27</v>
      </c>
      <c r="DA42" s="651"/>
      <c r="DB42" s="651"/>
      <c r="DC42" s="663"/>
      <c r="DD42" s="654">
        <v>1168983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t="s">
        <v>131</v>
      </c>
      <c r="CS43" s="681"/>
      <c r="CT43" s="681"/>
      <c r="CU43" s="681"/>
      <c r="CV43" s="681"/>
      <c r="CW43" s="681"/>
      <c r="CX43" s="681"/>
      <c r="CY43" s="682"/>
      <c r="CZ43" s="650" t="s">
        <v>236</v>
      </c>
      <c r="DA43" s="679"/>
      <c r="DB43" s="679"/>
      <c r="DC43" s="683"/>
      <c r="DD43" s="654" t="s">
        <v>181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306</v>
      </c>
      <c r="CE44" s="758"/>
      <c r="CF44" s="642" t="s">
        <v>358</v>
      </c>
      <c r="CG44" s="643"/>
      <c r="CH44" s="643"/>
      <c r="CI44" s="643"/>
      <c r="CJ44" s="643"/>
      <c r="CK44" s="643"/>
      <c r="CL44" s="643"/>
      <c r="CM44" s="643"/>
      <c r="CN44" s="643"/>
      <c r="CO44" s="643"/>
      <c r="CP44" s="643"/>
      <c r="CQ44" s="644"/>
      <c r="CR44" s="645">
        <v>5650217</v>
      </c>
      <c r="CS44" s="646"/>
      <c r="CT44" s="646"/>
      <c r="CU44" s="646"/>
      <c r="CV44" s="646"/>
      <c r="CW44" s="646"/>
      <c r="CX44" s="646"/>
      <c r="CY44" s="647"/>
      <c r="CZ44" s="650">
        <v>17.8</v>
      </c>
      <c r="DA44" s="651"/>
      <c r="DB44" s="651"/>
      <c r="DC44" s="663"/>
      <c r="DD44" s="654">
        <v>694770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359</v>
      </c>
      <c r="CG45" s="643"/>
      <c r="CH45" s="643"/>
      <c r="CI45" s="643"/>
      <c r="CJ45" s="643"/>
      <c r="CK45" s="643"/>
      <c r="CL45" s="643"/>
      <c r="CM45" s="643"/>
      <c r="CN45" s="643"/>
      <c r="CO45" s="643"/>
      <c r="CP45" s="643"/>
      <c r="CQ45" s="644"/>
      <c r="CR45" s="645">
        <v>2576164</v>
      </c>
      <c r="CS45" s="681"/>
      <c r="CT45" s="681"/>
      <c r="CU45" s="681"/>
      <c r="CV45" s="681"/>
      <c r="CW45" s="681"/>
      <c r="CX45" s="681"/>
      <c r="CY45" s="682"/>
      <c r="CZ45" s="650">
        <v>8.1</v>
      </c>
      <c r="DA45" s="679"/>
      <c r="DB45" s="679"/>
      <c r="DC45" s="683"/>
      <c r="DD45" s="654">
        <v>152231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3036076</v>
      </c>
      <c r="CS46" s="646"/>
      <c r="CT46" s="646"/>
      <c r="CU46" s="646"/>
      <c r="CV46" s="646"/>
      <c r="CW46" s="646"/>
      <c r="CX46" s="646"/>
      <c r="CY46" s="647"/>
      <c r="CZ46" s="650">
        <v>9.6</v>
      </c>
      <c r="DA46" s="651"/>
      <c r="DB46" s="651"/>
      <c r="DC46" s="663"/>
      <c r="DD46" s="654">
        <v>541762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2904935</v>
      </c>
      <c r="CS47" s="681"/>
      <c r="CT47" s="681"/>
      <c r="CU47" s="681"/>
      <c r="CV47" s="681"/>
      <c r="CW47" s="681"/>
      <c r="CX47" s="681"/>
      <c r="CY47" s="682"/>
      <c r="CZ47" s="650">
        <v>9.1999999999999993</v>
      </c>
      <c r="DA47" s="679"/>
      <c r="DB47" s="679"/>
      <c r="DC47" s="683"/>
      <c r="DD47" s="654">
        <v>474213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t="s">
        <v>364</v>
      </c>
      <c r="CD48" s="761"/>
      <c r="CE48" s="762"/>
      <c r="CF48" s="642" t="s">
        <v>365</v>
      </c>
      <c r="CG48" s="643"/>
      <c r="CH48" s="643"/>
      <c r="CI48" s="643"/>
      <c r="CJ48" s="643"/>
      <c r="CK48" s="643"/>
      <c r="CL48" s="643"/>
      <c r="CM48" s="643"/>
      <c r="CN48" s="643"/>
      <c r="CO48" s="643"/>
      <c r="CP48" s="643"/>
      <c r="CQ48" s="644"/>
      <c r="CR48" s="645" t="s">
        <v>131</v>
      </c>
      <c r="CS48" s="646"/>
      <c r="CT48" s="646"/>
      <c r="CU48" s="646"/>
      <c r="CV48" s="646"/>
      <c r="CW48" s="646"/>
      <c r="CX48" s="646"/>
      <c r="CY48" s="647"/>
      <c r="CZ48" s="650" t="s">
        <v>131</v>
      </c>
      <c r="DA48" s="651"/>
      <c r="DB48" s="651"/>
      <c r="DC48" s="663"/>
      <c r="DD48" s="654" t="s">
        <v>181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366</v>
      </c>
      <c r="CE49" s="696"/>
      <c r="CF49" s="696"/>
      <c r="CG49" s="696"/>
      <c r="CH49" s="696"/>
      <c r="CI49" s="696"/>
      <c r="CJ49" s="696"/>
      <c r="CK49" s="696"/>
      <c r="CL49" s="696"/>
      <c r="CM49" s="696"/>
      <c r="CN49" s="696"/>
      <c r="CO49" s="696"/>
      <c r="CP49" s="696"/>
      <c r="CQ49" s="697"/>
      <c r="CR49" s="730">
        <v>31709449</v>
      </c>
      <c r="CS49" s="716"/>
      <c r="CT49" s="716"/>
      <c r="CU49" s="716"/>
      <c r="CV49" s="716"/>
      <c r="CW49" s="716"/>
      <c r="CX49" s="716"/>
      <c r="CY49" s="747"/>
      <c r="CZ49" s="742">
        <v>100</v>
      </c>
      <c r="DA49" s="748"/>
      <c r="DB49" s="748"/>
      <c r="DC49" s="749"/>
      <c r="DD49" s="750">
        <v>18786925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rcsrC2OveEi5LkwC6c4bJIiIGa/ahzjc0856KGYCbjnlf5KS3wM2EH8O1vj7VGjjoD1+JxSjOM6q8MyLa8xAg==" saltValue="LZfqNUaoy+cnIEAXYT1us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389</v>
      </c>
      <c r="C7" s="778"/>
      <c r="D7" s="778"/>
      <c r="E7" s="778"/>
      <c r="F7" s="778"/>
      <c r="G7" s="778"/>
      <c r="H7" s="778"/>
      <c r="I7" s="778"/>
      <c r="J7" s="778"/>
      <c r="K7" s="778"/>
      <c r="L7" s="778"/>
      <c r="M7" s="778"/>
      <c r="N7" s="778"/>
      <c r="O7" s="778"/>
      <c r="P7" s="779"/>
      <c r="Q7" s="780">
        <v>33511</v>
      </c>
      <c r="R7" s="781"/>
      <c r="S7" s="781"/>
      <c r="T7" s="781"/>
      <c r="U7" s="781"/>
      <c r="V7" s="781">
        <v>31702</v>
      </c>
      <c r="W7" s="781"/>
      <c r="X7" s="781"/>
      <c r="Y7" s="781"/>
      <c r="Z7" s="781"/>
      <c r="AA7" s="781">
        <v>1809</v>
      </c>
      <c r="AB7" s="781"/>
      <c r="AC7" s="781"/>
      <c r="AD7" s="781"/>
      <c r="AE7" s="782"/>
      <c r="AF7" s="783">
        <v>1319</v>
      </c>
      <c r="AG7" s="784"/>
      <c r="AH7" s="784"/>
      <c r="AI7" s="784"/>
      <c r="AJ7" s="785"/>
      <c r="AK7" s="820">
        <v>2120</v>
      </c>
      <c r="AL7" s="821"/>
      <c r="AM7" s="821"/>
      <c r="AN7" s="821"/>
      <c r="AO7" s="821"/>
      <c r="AP7" s="821">
        <v>40179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624</v>
      </c>
      <c r="BS7" s="824" t="s">
        <v>616</v>
      </c>
      <c r="BT7" s="825"/>
      <c r="BU7" s="825"/>
      <c r="BV7" s="825"/>
      <c r="BW7" s="825"/>
      <c r="BX7" s="825"/>
      <c r="BY7" s="825"/>
      <c r="BZ7" s="825"/>
      <c r="CA7" s="825"/>
      <c r="CB7" s="825"/>
      <c r="CC7" s="825"/>
      <c r="CD7" s="825"/>
      <c r="CE7" s="825"/>
      <c r="CF7" s="825"/>
      <c r="CG7" s="826"/>
      <c r="CH7" s="817">
        <v>1</v>
      </c>
      <c r="CI7" s="818"/>
      <c r="CJ7" s="818"/>
      <c r="CK7" s="818"/>
      <c r="CL7" s="819"/>
      <c r="CM7" s="817">
        <v>56</v>
      </c>
      <c r="CN7" s="818"/>
      <c r="CO7" s="818"/>
      <c r="CP7" s="818"/>
      <c r="CQ7" s="819"/>
      <c r="CR7" s="817">
        <v>50</v>
      </c>
      <c r="CS7" s="818"/>
      <c r="CT7" s="818"/>
      <c r="CU7" s="818"/>
      <c r="CV7" s="819"/>
      <c r="CW7" s="817">
        <v>26</v>
      </c>
      <c r="CX7" s="818"/>
      <c r="CY7" s="818"/>
      <c r="CZ7" s="818"/>
      <c r="DA7" s="819"/>
      <c r="DB7" s="817" t="s">
        <v>612</v>
      </c>
      <c r="DC7" s="818"/>
      <c r="DD7" s="818"/>
      <c r="DE7" s="818"/>
      <c r="DF7" s="819"/>
      <c r="DG7" s="817" t="s">
        <v>613</v>
      </c>
      <c r="DH7" s="818"/>
      <c r="DI7" s="818"/>
      <c r="DJ7" s="818"/>
      <c r="DK7" s="819"/>
      <c r="DL7" s="817">
        <v>20</v>
      </c>
      <c r="DM7" s="818"/>
      <c r="DN7" s="818"/>
      <c r="DO7" s="818"/>
      <c r="DP7" s="819"/>
      <c r="DQ7" s="817">
        <v>18</v>
      </c>
      <c r="DR7" s="818"/>
      <c r="DS7" s="818"/>
      <c r="DT7" s="818"/>
      <c r="DU7" s="819"/>
      <c r="DV7" s="798"/>
      <c r="DW7" s="799"/>
      <c r="DX7" s="799"/>
      <c r="DY7" s="799"/>
      <c r="DZ7" s="800"/>
      <c r="EA7" s="255"/>
    </row>
    <row r="8" spans="1:131" s="256" customFormat="1" ht="26.25" customHeight="1" x14ac:dyDescent="0.2">
      <c r="A8" s="262">
        <v>2</v>
      </c>
      <c r="B8" s="801" t="s">
        <v>390</v>
      </c>
      <c r="C8" s="802"/>
      <c r="D8" s="802"/>
      <c r="E8" s="802"/>
      <c r="F8" s="802"/>
      <c r="G8" s="802"/>
      <c r="H8" s="802"/>
      <c r="I8" s="802"/>
      <c r="J8" s="802"/>
      <c r="K8" s="802"/>
      <c r="L8" s="802"/>
      <c r="M8" s="802"/>
      <c r="N8" s="802"/>
      <c r="O8" s="802"/>
      <c r="P8" s="803"/>
      <c r="Q8" s="804">
        <v>1</v>
      </c>
      <c r="R8" s="805"/>
      <c r="S8" s="805"/>
      <c r="T8" s="805"/>
      <c r="U8" s="805"/>
      <c r="V8" s="805">
        <v>1</v>
      </c>
      <c r="W8" s="805"/>
      <c r="X8" s="805"/>
      <c r="Y8" s="805"/>
      <c r="Z8" s="805"/>
      <c r="AA8" s="805" t="s">
        <v>642</v>
      </c>
      <c r="AB8" s="805"/>
      <c r="AC8" s="805"/>
      <c r="AD8" s="805"/>
      <c r="AE8" s="806"/>
      <c r="AF8" s="807" t="s">
        <v>131</v>
      </c>
      <c r="AG8" s="808"/>
      <c r="AH8" s="808"/>
      <c r="AI8" s="808"/>
      <c r="AJ8" s="809"/>
      <c r="AK8" s="810" t="s">
        <v>590</v>
      </c>
      <c r="AL8" s="811"/>
      <c r="AM8" s="811"/>
      <c r="AN8" s="811"/>
      <c r="AO8" s="811"/>
      <c r="AP8" s="811" t="s">
        <v>590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617</v>
      </c>
      <c r="BT8" s="815"/>
      <c r="BU8" s="815"/>
      <c r="BV8" s="815"/>
      <c r="BW8" s="815"/>
      <c r="BX8" s="815"/>
      <c r="BY8" s="815"/>
      <c r="BZ8" s="815"/>
      <c r="CA8" s="815"/>
      <c r="CB8" s="815"/>
      <c r="CC8" s="815"/>
      <c r="CD8" s="815"/>
      <c r="CE8" s="815"/>
      <c r="CF8" s="815"/>
      <c r="CG8" s="816"/>
      <c r="CH8" s="827">
        <v>17</v>
      </c>
      <c r="CI8" s="828"/>
      <c r="CJ8" s="828"/>
      <c r="CK8" s="828"/>
      <c r="CL8" s="829"/>
      <c r="CM8" s="827">
        <v>191</v>
      </c>
      <c r="CN8" s="828"/>
      <c r="CO8" s="828"/>
      <c r="CP8" s="828"/>
      <c r="CQ8" s="829"/>
      <c r="CR8" s="827">
        <v>50</v>
      </c>
      <c r="CS8" s="828"/>
      <c r="CT8" s="828"/>
      <c r="CU8" s="828"/>
      <c r="CV8" s="829"/>
      <c r="CW8" s="827" t="s">
        <v>613</v>
      </c>
      <c r="CX8" s="828"/>
      <c r="CY8" s="828"/>
      <c r="CZ8" s="828"/>
      <c r="DA8" s="829"/>
      <c r="DB8" s="827" t="s">
        <v>613</v>
      </c>
      <c r="DC8" s="828"/>
      <c r="DD8" s="828"/>
      <c r="DE8" s="828"/>
      <c r="DF8" s="829"/>
      <c r="DG8" s="827" t="s">
        <v>628</v>
      </c>
      <c r="DH8" s="828"/>
      <c r="DI8" s="828"/>
      <c r="DJ8" s="828"/>
      <c r="DK8" s="829"/>
      <c r="DL8" s="827" t="s">
        <v>626</v>
      </c>
      <c r="DM8" s="828"/>
      <c r="DN8" s="828"/>
      <c r="DO8" s="828"/>
      <c r="DP8" s="829"/>
      <c r="DQ8" s="827" t="s">
        <v>627</v>
      </c>
      <c r="DR8" s="828"/>
      <c r="DS8" s="828"/>
      <c r="DT8" s="828"/>
      <c r="DU8" s="829"/>
      <c r="DV8" s="830"/>
      <c r="DW8" s="831"/>
      <c r="DX8" s="831"/>
      <c r="DY8" s="831"/>
      <c r="DZ8" s="832"/>
      <c r="EA8" s="255"/>
    </row>
    <row r="9" spans="1:131" s="256" customFormat="1" ht="26.25" customHeight="1" x14ac:dyDescent="0.2">
      <c r="A9" s="262">
        <v>3</v>
      </c>
      <c r="B9" s="801" t="s">
        <v>391</v>
      </c>
      <c r="C9" s="802"/>
      <c r="D9" s="802"/>
      <c r="E9" s="802"/>
      <c r="F9" s="802"/>
      <c r="G9" s="802"/>
      <c r="H9" s="802"/>
      <c r="I9" s="802"/>
      <c r="J9" s="802"/>
      <c r="K9" s="802"/>
      <c r="L9" s="802"/>
      <c r="M9" s="802"/>
      <c r="N9" s="802"/>
      <c r="O9" s="802"/>
      <c r="P9" s="803"/>
      <c r="Q9" s="804">
        <v>39</v>
      </c>
      <c r="R9" s="805"/>
      <c r="S9" s="805"/>
      <c r="T9" s="805"/>
      <c r="U9" s="805"/>
      <c r="V9" s="805">
        <v>17</v>
      </c>
      <c r="W9" s="805"/>
      <c r="X9" s="805"/>
      <c r="Y9" s="805"/>
      <c r="Z9" s="805"/>
      <c r="AA9" s="805">
        <v>22</v>
      </c>
      <c r="AB9" s="805"/>
      <c r="AC9" s="805"/>
      <c r="AD9" s="805"/>
      <c r="AE9" s="806"/>
      <c r="AF9" s="807">
        <v>22</v>
      </c>
      <c r="AG9" s="808"/>
      <c r="AH9" s="808"/>
      <c r="AI9" s="808"/>
      <c r="AJ9" s="809"/>
      <c r="AK9" s="810" t="s">
        <v>590</v>
      </c>
      <c r="AL9" s="811"/>
      <c r="AM9" s="811"/>
      <c r="AN9" s="811"/>
      <c r="AO9" s="811"/>
      <c r="AP9" s="811" t="s">
        <v>590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618</v>
      </c>
      <c r="BT9" s="815"/>
      <c r="BU9" s="815"/>
      <c r="BV9" s="815"/>
      <c r="BW9" s="815"/>
      <c r="BX9" s="815"/>
      <c r="BY9" s="815"/>
      <c r="BZ9" s="815"/>
      <c r="CA9" s="815"/>
      <c r="CB9" s="815"/>
      <c r="CC9" s="815"/>
      <c r="CD9" s="815"/>
      <c r="CE9" s="815"/>
      <c r="CF9" s="815"/>
      <c r="CG9" s="816"/>
      <c r="CH9" s="827">
        <v>7</v>
      </c>
      <c r="CI9" s="828"/>
      <c r="CJ9" s="828"/>
      <c r="CK9" s="828"/>
      <c r="CL9" s="829"/>
      <c r="CM9" s="827">
        <v>68</v>
      </c>
      <c r="CN9" s="828"/>
      <c r="CO9" s="828"/>
      <c r="CP9" s="828"/>
      <c r="CQ9" s="829"/>
      <c r="CR9" s="827">
        <v>38</v>
      </c>
      <c r="CS9" s="828"/>
      <c r="CT9" s="828"/>
      <c r="CU9" s="828"/>
      <c r="CV9" s="829"/>
      <c r="CW9" s="827" t="s">
        <v>613</v>
      </c>
      <c r="CX9" s="828"/>
      <c r="CY9" s="828"/>
      <c r="CZ9" s="828"/>
      <c r="DA9" s="829"/>
      <c r="DB9" s="827" t="s">
        <v>613</v>
      </c>
      <c r="DC9" s="828"/>
      <c r="DD9" s="828"/>
      <c r="DE9" s="828"/>
      <c r="DF9" s="829"/>
      <c r="DG9" s="827" t="s">
        <v>628</v>
      </c>
      <c r="DH9" s="828"/>
      <c r="DI9" s="828"/>
      <c r="DJ9" s="828"/>
      <c r="DK9" s="829"/>
      <c r="DL9" s="827" t="s">
        <v>626</v>
      </c>
      <c r="DM9" s="828"/>
      <c r="DN9" s="828"/>
      <c r="DO9" s="828"/>
      <c r="DP9" s="829"/>
      <c r="DQ9" s="827" t="s">
        <v>627</v>
      </c>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619</v>
      </c>
      <c r="BT10" s="815"/>
      <c r="BU10" s="815"/>
      <c r="BV10" s="815"/>
      <c r="BW10" s="815"/>
      <c r="BX10" s="815"/>
      <c r="BY10" s="815"/>
      <c r="BZ10" s="815"/>
      <c r="CA10" s="815"/>
      <c r="CB10" s="815"/>
      <c r="CC10" s="815"/>
      <c r="CD10" s="815"/>
      <c r="CE10" s="815"/>
      <c r="CF10" s="815"/>
      <c r="CG10" s="816"/>
      <c r="CH10" s="827">
        <v>65</v>
      </c>
      <c r="CI10" s="828"/>
      <c r="CJ10" s="828"/>
      <c r="CK10" s="828"/>
      <c r="CL10" s="829"/>
      <c r="CM10" s="827">
        <v>313</v>
      </c>
      <c r="CN10" s="828"/>
      <c r="CO10" s="828"/>
      <c r="CP10" s="828"/>
      <c r="CQ10" s="829"/>
      <c r="CR10" s="827">
        <v>53</v>
      </c>
      <c r="CS10" s="828"/>
      <c r="CT10" s="828"/>
      <c r="CU10" s="828"/>
      <c r="CV10" s="829"/>
      <c r="CW10" s="827" t="s">
        <v>613</v>
      </c>
      <c r="CX10" s="828"/>
      <c r="CY10" s="828"/>
      <c r="CZ10" s="828"/>
      <c r="DA10" s="829"/>
      <c r="DB10" s="827" t="s">
        <v>613</v>
      </c>
      <c r="DC10" s="828"/>
      <c r="DD10" s="828"/>
      <c r="DE10" s="828"/>
      <c r="DF10" s="829"/>
      <c r="DG10" s="827" t="s">
        <v>628</v>
      </c>
      <c r="DH10" s="828"/>
      <c r="DI10" s="828"/>
      <c r="DJ10" s="828"/>
      <c r="DK10" s="829"/>
      <c r="DL10" s="827" t="s">
        <v>626</v>
      </c>
      <c r="DM10" s="828"/>
      <c r="DN10" s="828"/>
      <c r="DO10" s="828"/>
      <c r="DP10" s="829"/>
      <c r="DQ10" s="827" t="s">
        <v>627</v>
      </c>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620</v>
      </c>
      <c r="BT11" s="815"/>
      <c r="BU11" s="815"/>
      <c r="BV11" s="815"/>
      <c r="BW11" s="815"/>
      <c r="BX11" s="815"/>
      <c r="BY11" s="815"/>
      <c r="BZ11" s="815"/>
      <c r="CA11" s="815"/>
      <c r="CB11" s="815"/>
      <c r="CC11" s="815"/>
      <c r="CD11" s="815"/>
      <c r="CE11" s="815"/>
      <c r="CF11" s="815"/>
      <c r="CG11" s="816"/>
      <c r="CH11" s="827">
        <v>48</v>
      </c>
      <c r="CI11" s="828"/>
      <c r="CJ11" s="828"/>
      <c r="CK11" s="828"/>
      <c r="CL11" s="829"/>
      <c r="CM11" s="827">
        <v>504</v>
      </c>
      <c r="CN11" s="828"/>
      <c r="CO11" s="828"/>
      <c r="CP11" s="828"/>
      <c r="CQ11" s="829"/>
      <c r="CR11" s="827">
        <v>26</v>
      </c>
      <c r="CS11" s="828"/>
      <c r="CT11" s="828"/>
      <c r="CU11" s="828"/>
      <c r="CV11" s="829"/>
      <c r="CW11" s="827" t="s">
        <v>613</v>
      </c>
      <c r="CX11" s="828"/>
      <c r="CY11" s="828"/>
      <c r="CZ11" s="828"/>
      <c r="DA11" s="829"/>
      <c r="DB11" s="827" t="s">
        <v>613</v>
      </c>
      <c r="DC11" s="828"/>
      <c r="DD11" s="828"/>
      <c r="DE11" s="828"/>
      <c r="DF11" s="829"/>
      <c r="DG11" s="827" t="s">
        <v>628</v>
      </c>
      <c r="DH11" s="828"/>
      <c r="DI11" s="828"/>
      <c r="DJ11" s="828"/>
      <c r="DK11" s="829"/>
      <c r="DL11" s="827" t="s">
        <v>626</v>
      </c>
      <c r="DM11" s="828"/>
      <c r="DN11" s="828"/>
      <c r="DO11" s="828"/>
      <c r="DP11" s="829"/>
      <c r="DQ11" s="827" t="s">
        <v>627</v>
      </c>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625</v>
      </c>
      <c r="BT12" s="815"/>
      <c r="BU12" s="815"/>
      <c r="BV12" s="815"/>
      <c r="BW12" s="815"/>
      <c r="BX12" s="815"/>
      <c r="BY12" s="815"/>
      <c r="BZ12" s="815"/>
      <c r="CA12" s="815"/>
      <c r="CB12" s="815"/>
      <c r="CC12" s="815"/>
      <c r="CD12" s="815"/>
      <c r="CE12" s="815"/>
      <c r="CF12" s="815"/>
      <c r="CG12" s="816"/>
      <c r="CH12" s="827">
        <v>-1</v>
      </c>
      <c r="CI12" s="828"/>
      <c r="CJ12" s="828"/>
      <c r="CK12" s="828"/>
      <c r="CL12" s="829"/>
      <c r="CM12" s="827">
        <v>24</v>
      </c>
      <c r="CN12" s="828"/>
      <c r="CO12" s="828"/>
      <c r="CP12" s="828"/>
      <c r="CQ12" s="829"/>
      <c r="CR12" s="827">
        <v>34</v>
      </c>
      <c r="CS12" s="828"/>
      <c r="CT12" s="828"/>
      <c r="CU12" s="828"/>
      <c r="CV12" s="829"/>
      <c r="CW12" s="827" t="s">
        <v>613</v>
      </c>
      <c r="CX12" s="828"/>
      <c r="CY12" s="828"/>
      <c r="CZ12" s="828"/>
      <c r="DA12" s="829"/>
      <c r="DB12" s="827" t="s">
        <v>613</v>
      </c>
      <c r="DC12" s="828"/>
      <c r="DD12" s="828"/>
      <c r="DE12" s="828"/>
      <c r="DF12" s="829"/>
      <c r="DG12" s="827" t="s">
        <v>628</v>
      </c>
      <c r="DH12" s="828"/>
      <c r="DI12" s="828"/>
      <c r="DJ12" s="828"/>
      <c r="DK12" s="829"/>
      <c r="DL12" s="827" t="s">
        <v>626</v>
      </c>
      <c r="DM12" s="828"/>
      <c r="DN12" s="828"/>
      <c r="DO12" s="828"/>
      <c r="DP12" s="829"/>
      <c r="DQ12" s="827" t="s">
        <v>627</v>
      </c>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621</v>
      </c>
      <c r="BT13" s="815"/>
      <c r="BU13" s="815"/>
      <c r="BV13" s="815"/>
      <c r="BW13" s="815"/>
      <c r="BX13" s="815"/>
      <c r="BY13" s="815"/>
      <c r="BZ13" s="815"/>
      <c r="CA13" s="815"/>
      <c r="CB13" s="815"/>
      <c r="CC13" s="815"/>
      <c r="CD13" s="815"/>
      <c r="CE13" s="815"/>
      <c r="CF13" s="815"/>
      <c r="CG13" s="816"/>
      <c r="CH13" s="827">
        <v>-20</v>
      </c>
      <c r="CI13" s="828"/>
      <c r="CJ13" s="828"/>
      <c r="CK13" s="828"/>
      <c r="CL13" s="829"/>
      <c r="CM13" s="827">
        <v>168</v>
      </c>
      <c r="CN13" s="828"/>
      <c r="CO13" s="828"/>
      <c r="CP13" s="828"/>
      <c r="CQ13" s="829"/>
      <c r="CR13" s="827">
        <v>77</v>
      </c>
      <c r="CS13" s="828"/>
      <c r="CT13" s="828"/>
      <c r="CU13" s="828"/>
      <c r="CV13" s="829"/>
      <c r="CW13" s="827" t="s">
        <v>613</v>
      </c>
      <c r="CX13" s="828"/>
      <c r="CY13" s="828"/>
      <c r="CZ13" s="828"/>
      <c r="DA13" s="829"/>
      <c r="DB13" s="827" t="s">
        <v>613</v>
      </c>
      <c r="DC13" s="828"/>
      <c r="DD13" s="828"/>
      <c r="DE13" s="828"/>
      <c r="DF13" s="829"/>
      <c r="DG13" s="827" t="s">
        <v>628</v>
      </c>
      <c r="DH13" s="828"/>
      <c r="DI13" s="828"/>
      <c r="DJ13" s="828"/>
      <c r="DK13" s="829"/>
      <c r="DL13" s="827" t="s">
        <v>626</v>
      </c>
      <c r="DM13" s="828"/>
      <c r="DN13" s="828"/>
      <c r="DO13" s="828"/>
      <c r="DP13" s="829"/>
      <c r="DQ13" s="827" t="s">
        <v>627</v>
      </c>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622</v>
      </c>
      <c r="BT14" s="815"/>
      <c r="BU14" s="815"/>
      <c r="BV14" s="815"/>
      <c r="BW14" s="815"/>
      <c r="BX14" s="815"/>
      <c r="BY14" s="815"/>
      <c r="BZ14" s="815"/>
      <c r="CA14" s="815"/>
      <c r="CB14" s="815"/>
      <c r="CC14" s="815"/>
      <c r="CD14" s="815"/>
      <c r="CE14" s="815"/>
      <c r="CF14" s="815"/>
      <c r="CG14" s="816"/>
      <c r="CH14" s="827">
        <v>9</v>
      </c>
      <c r="CI14" s="828"/>
      <c r="CJ14" s="828"/>
      <c r="CK14" s="828"/>
      <c r="CL14" s="829"/>
      <c r="CM14" s="827">
        <v>327</v>
      </c>
      <c r="CN14" s="828"/>
      <c r="CO14" s="828"/>
      <c r="CP14" s="828"/>
      <c r="CQ14" s="829"/>
      <c r="CR14" s="827">
        <v>40</v>
      </c>
      <c r="CS14" s="828"/>
      <c r="CT14" s="828"/>
      <c r="CU14" s="828"/>
      <c r="CV14" s="829"/>
      <c r="CW14" s="827" t="s">
        <v>613</v>
      </c>
      <c r="CX14" s="828"/>
      <c r="CY14" s="828"/>
      <c r="CZ14" s="828"/>
      <c r="DA14" s="829"/>
      <c r="DB14" s="827" t="s">
        <v>613</v>
      </c>
      <c r="DC14" s="828"/>
      <c r="DD14" s="828"/>
      <c r="DE14" s="828"/>
      <c r="DF14" s="829"/>
      <c r="DG14" s="827" t="s">
        <v>628</v>
      </c>
      <c r="DH14" s="828"/>
      <c r="DI14" s="828"/>
      <c r="DJ14" s="828"/>
      <c r="DK14" s="829"/>
      <c r="DL14" s="827" t="s">
        <v>626</v>
      </c>
      <c r="DM14" s="828"/>
      <c r="DN14" s="828"/>
      <c r="DO14" s="828"/>
      <c r="DP14" s="829"/>
      <c r="DQ14" s="827" t="s">
        <v>627</v>
      </c>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t="s">
        <v>624</v>
      </c>
      <c r="BS15" s="814" t="s">
        <v>623</v>
      </c>
      <c r="BT15" s="815"/>
      <c r="BU15" s="815"/>
      <c r="BV15" s="815"/>
      <c r="BW15" s="815"/>
      <c r="BX15" s="815"/>
      <c r="BY15" s="815"/>
      <c r="BZ15" s="815"/>
      <c r="CA15" s="815"/>
      <c r="CB15" s="815"/>
      <c r="CC15" s="815"/>
      <c r="CD15" s="815"/>
      <c r="CE15" s="815"/>
      <c r="CF15" s="815"/>
      <c r="CG15" s="816"/>
      <c r="CH15" s="827">
        <v>13</v>
      </c>
      <c r="CI15" s="828"/>
      <c r="CJ15" s="828"/>
      <c r="CK15" s="828"/>
      <c r="CL15" s="829"/>
      <c r="CM15" s="827">
        <v>308</v>
      </c>
      <c r="CN15" s="828"/>
      <c r="CO15" s="828"/>
      <c r="CP15" s="828"/>
      <c r="CQ15" s="829"/>
      <c r="CR15" s="827">
        <v>10</v>
      </c>
      <c r="CS15" s="828"/>
      <c r="CT15" s="828"/>
      <c r="CU15" s="828"/>
      <c r="CV15" s="829"/>
      <c r="CW15" s="827" t="s">
        <v>613</v>
      </c>
      <c r="CX15" s="828"/>
      <c r="CY15" s="828"/>
      <c r="CZ15" s="828"/>
      <c r="DA15" s="829"/>
      <c r="DB15" s="827" t="s">
        <v>613</v>
      </c>
      <c r="DC15" s="828"/>
      <c r="DD15" s="828"/>
      <c r="DE15" s="828"/>
      <c r="DF15" s="829"/>
      <c r="DG15" s="827">
        <v>82</v>
      </c>
      <c r="DH15" s="828"/>
      <c r="DI15" s="828"/>
      <c r="DJ15" s="828"/>
      <c r="DK15" s="829"/>
      <c r="DL15" s="827" t="s">
        <v>626</v>
      </c>
      <c r="DM15" s="828"/>
      <c r="DN15" s="828"/>
      <c r="DO15" s="828"/>
      <c r="DP15" s="829"/>
      <c r="DQ15" s="827">
        <v>25</v>
      </c>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393</v>
      </c>
      <c r="B23" s="836" t="s">
        <v>394</v>
      </c>
      <c r="C23" s="837"/>
      <c r="D23" s="837"/>
      <c r="E23" s="837"/>
      <c r="F23" s="837"/>
      <c r="G23" s="837"/>
      <c r="H23" s="837"/>
      <c r="I23" s="837"/>
      <c r="J23" s="837"/>
      <c r="K23" s="837"/>
      <c r="L23" s="837"/>
      <c r="M23" s="837"/>
      <c r="N23" s="837"/>
      <c r="O23" s="837"/>
      <c r="P23" s="838"/>
      <c r="Q23" s="839">
        <v>33540</v>
      </c>
      <c r="R23" s="840"/>
      <c r="S23" s="840"/>
      <c r="T23" s="840"/>
      <c r="U23" s="840"/>
      <c r="V23" s="840">
        <v>31709</v>
      </c>
      <c r="W23" s="840"/>
      <c r="X23" s="840"/>
      <c r="Y23" s="840"/>
      <c r="Z23" s="840"/>
      <c r="AA23" s="840">
        <v>1831</v>
      </c>
      <c r="AB23" s="840"/>
      <c r="AC23" s="840"/>
      <c r="AD23" s="840"/>
      <c r="AE23" s="841"/>
      <c r="AF23" s="842">
        <v>1341</v>
      </c>
      <c r="AG23" s="840"/>
      <c r="AH23" s="840"/>
      <c r="AI23" s="840"/>
      <c r="AJ23" s="843"/>
      <c r="AK23" s="844"/>
      <c r="AL23" s="845"/>
      <c r="AM23" s="845"/>
      <c r="AN23" s="845"/>
      <c r="AO23" s="845"/>
      <c r="AP23" s="840">
        <v>40179</v>
      </c>
      <c r="AQ23" s="840"/>
      <c r="AR23" s="840"/>
      <c r="AS23" s="840"/>
      <c r="AT23" s="840"/>
      <c r="AU23" s="846"/>
      <c r="AV23" s="846"/>
      <c r="AW23" s="846"/>
      <c r="AX23" s="846"/>
      <c r="AY23" s="847"/>
      <c r="AZ23" s="855" t="s">
        <v>131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405</v>
      </c>
      <c r="C28" s="778"/>
      <c r="D28" s="778"/>
      <c r="E28" s="778"/>
      <c r="F28" s="778"/>
      <c r="G28" s="778"/>
      <c r="H28" s="778"/>
      <c r="I28" s="778"/>
      <c r="J28" s="778"/>
      <c r="K28" s="778"/>
      <c r="L28" s="778"/>
      <c r="M28" s="778"/>
      <c r="N28" s="778"/>
      <c r="O28" s="778"/>
      <c r="P28" s="779"/>
      <c r="Q28" s="868">
        <v>5318</v>
      </c>
      <c r="R28" s="869"/>
      <c r="S28" s="869"/>
      <c r="T28" s="869"/>
      <c r="U28" s="869"/>
      <c r="V28" s="869">
        <v>5108</v>
      </c>
      <c r="W28" s="869"/>
      <c r="X28" s="869"/>
      <c r="Y28" s="869"/>
      <c r="Z28" s="869"/>
      <c r="AA28" s="869">
        <v>210</v>
      </c>
      <c r="AB28" s="869"/>
      <c r="AC28" s="869"/>
      <c r="AD28" s="869"/>
      <c r="AE28" s="870"/>
      <c r="AF28" s="871">
        <v>210</v>
      </c>
      <c r="AG28" s="869"/>
      <c r="AH28" s="869"/>
      <c r="AI28" s="869"/>
      <c r="AJ28" s="872"/>
      <c r="AK28" s="873">
        <v>477</v>
      </c>
      <c r="AL28" s="864"/>
      <c r="AM28" s="864"/>
      <c r="AN28" s="864"/>
      <c r="AO28" s="864"/>
      <c r="AP28" s="864" t="s">
        <v>591</v>
      </c>
      <c r="AQ28" s="864"/>
      <c r="AR28" s="864"/>
      <c r="AS28" s="864"/>
      <c r="AT28" s="864"/>
      <c r="AU28" s="864" t="s">
        <v>591</v>
      </c>
      <c r="AV28" s="864"/>
      <c r="AW28" s="864"/>
      <c r="AX28" s="864"/>
      <c r="AY28" s="864"/>
      <c r="AZ28" s="865" t="s">
        <v>590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406</v>
      </c>
      <c r="C29" s="802"/>
      <c r="D29" s="802"/>
      <c r="E29" s="802"/>
      <c r="F29" s="802"/>
      <c r="G29" s="802"/>
      <c r="H29" s="802"/>
      <c r="I29" s="802"/>
      <c r="J29" s="802"/>
      <c r="K29" s="802"/>
      <c r="L29" s="802"/>
      <c r="M29" s="802"/>
      <c r="N29" s="802"/>
      <c r="O29" s="802"/>
      <c r="P29" s="803"/>
      <c r="Q29" s="804">
        <v>133</v>
      </c>
      <c r="R29" s="805"/>
      <c r="S29" s="805"/>
      <c r="T29" s="805"/>
      <c r="U29" s="805"/>
      <c r="V29" s="805">
        <v>133</v>
      </c>
      <c r="W29" s="805"/>
      <c r="X29" s="805"/>
      <c r="Y29" s="805"/>
      <c r="Z29" s="805"/>
      <c r="AA29" s="805" t="s">
        <v>643</v>
      </c>
      <c r="AB29" s="805"/>
      <c r="AC29" s="805"/>
      <c r="AD29" s="805"/>
      <c r="AE29" s="806"/>
      <c r="AF29" s="807" t="s">
        <v>131</v>
      </c>
      <c r="AG29" s="808"/>
      <c r="AH29" s="808"/>
      <c r="AI29" s="808"/>
      <c r="AJ29" s="809"/>
      <c r="AK29" s="876">
        <v>33</v>
      </c>
      <c r="AL29" s="877"/>
      <c r="AM29" s="877"/>
      <c r="AN29" s="877"/>
      <c r="AO29" s="877"/>
      <c r="AP29" s="877" t="s">
        <v>591</v>
      </c>
      <c r="AQ29" s="877"/>
      <c r="AR29" s="877"/>
      <c r="AS29" s="877"/>
      <c r="AT29" s="877"/>
      <c r="AU29" s="877" t="s">
        <v>591</v>
      </c>
      <c r="AV29" s="877"/>
      <c r="AW29" s="877"/>
      <c r="AX29" s="877"/>
      <c r="AY29" s="877"/>
      <c r="AZ29" s="878" t="s">
        <v>590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407</v>
      </c>
      <c r="C30" s="802"/>
      <c r="D30" s="802"/>
      <c r="E30" s="802"/>
      <c r="F30" s="802"/>
      <c r="G30" s="802"/>
      <c r="H30" s="802"/>
      <c r="I30" s="802"/>
      <c r="J30" s="802"/>
      <c r="K30" s="802"/>
      <c r="L30" s="802"/>
      <c r="M30" s="802"/>
      <c r="N30" s="802"/>
      <c r="O30" s="802"/>
      <c r="P30" s="803"/>
      <c r="Q30" s="804">
        <v>625</v>
      </c>
      <c r="R30" s="805"/>
      <c r="S30" s="805"/>
      <c r="T30" s="805"/>
      <c r="U30" s="805"/>
      <c r="V30" s="805">
        <v>613</v>
      </c>
      <c r="W30" s="805"/>
      <c r="X30" s="805"/>
      <c r="Y30" s="805"/>
      <c r="Z30" s="805"/>
      <c r="AA30" s="805">
        <v>11</v>
      </c>
      <c r="AB30" s="805"/>
      <c r="AC30" s="805"/>
      <c r="AD30" s="805"/>
      <c r="AE30" s="806"/>
      <c r="AF30" s="807">
        <v>11</v>
      </c>
      <c r="AG30" s="808"/>
      <c r="AH30" s="808"/>
      <c r="AI30" s="808"/>
      <c r="AJ30" s="809"/>
      <c r="AK30" s="876">
        <v>238</v>
      </c>
      <c r="AL30" s="877"/>
      <c r="AM30" s="877"/>
      <c r="AN30" s="877"/>
      <c r="AO30" s="877"/>
      <c r="AP30" s="877" t="s">
        <v>592</v>
      </c>
      <c r="AQ30" s="877"/>
      <c r="AR30" s="877"/>
      <c r="AS30" s="877"/>
      <c r="AT30" s="877"/>
      <c r="AU30" s="877" t="s">
        <v>592</v>
      </c>
      <c r="AV30" s="877"/>
      <c r="AW30" s="877"/>
      <c r="AX30" s="877"/>
      <c r="AY30" s="877"/>
      <c r="AZ30" s="878" t="s">
        <v>590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408</v>
      </c>
      <c r="C31" s="802"/>
      <c r="D31" s="802"/>
      <c r="E31" s="802"/>
      <c r="F31" s="802"/>
      <c r="G31" s="802"/>
      <c r="H31" s="802"/>
      <c r="I31" s="802"/>
      <c r="J31" s="802"/>
      <c r="K31" s="802"/>
      <c r="L31" s="802"/>
      <c r="M31" s="802"/>
      <c r="N31" s="802"/>
      <c r="O31" s="802"/>
      <c r="P31" s="803"/>
      <c r="Q31" s="804">
        <v>6006</v>
      </c>
      <c r="R31" s="805"/>
      <c r="S31" s="805"/>
      <c r="T31" s="805"/>
      <c r="U31" s="805"/>
      <c r="V31" s="805">
        <v>5994</v>
      </c>
      <c r="W31" s="805"/>
      <c r="X31" s="805"/>
      <c r="Y31" s="805"/>
      <c r="Z31" s="805"/>
      <c r="AA31" s="805">
        <v>12</v>
      </c>
      <c r="AB31" s="805"/>
      <c r="AC31" s="805"/>
      <c r="AD31" s="805"/>
      <c r="AE31" s="806"/>
      <c r="AF31" s="807">
        <v>12</v>
      </c>
      <c r="AG31" s="808"/>
      <c r="AH31" s="808"/>
      <c r="AI31" s="808"/>
      <c r="AJ31" s="809"/>
      <c r="AK31" s="876">
        <v>931</v>
      </c>
      <c r="AL31" s="877"/>
      <c r="AM31" s="877"/>
      <c r="AN31" s="877"/>
      <c r="AO31" s="877"/>
      <c r="AP31" s="877" t="s">
        <v>590</v>
      </c>
      <c r="AQ31" s="877"/>
      <c r="AR31" s="877"/>
      <c r="AS31" s="877"/>
      <c r="AT31" s="877"/>
      <c r="AU31" s="877" t="s">
        <v>590</v>
      </c>
      <c r="AV31" s="877"/>
      <c r="AW31" s="877"/>
      <c r="AX31" s="877"/>
      <c r="AY31" s="877"/>
      <c r="AZ31" s="878" t="s">
        <v>590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409</v>
      </c>
      <c r="C32" s="802"/>
      <c r="D32" s="802"/>
      <c r="E32" s="802"/>
      <c r="F32" s="802"/>
      <c r="G32" s="802"/>
      <c r="H32" s="802"/>
      <c r="I32" s="802"/>
      <c r="J32" s="802"/>
      <c r="K32" s="802"/>
      <c r="L32" s="802"/>
      <c r="M32" s="802"/>
      <c r="N32" s="802"/>
      <c r="O32" s="802"/>
      <c r="P32" s="803"/>
      <c r="Q32" s="804">
        <v>640</v>
      </c>
      <c r="R32" s="805"/>
      <c r="S32" s="805"/>
      <c r="T32" s="805"/>
      <c r="U32" s="805"/>
      <c r="V32" s="805">
        <v>641</v>
      </c>
      <c r="W32" s="805"/>
      <c r="X32" s="805"/>
      <c r="Y32" s="805"/>
      <c r="Z32" s="805"/>
      <c r="AA32" s="805">
        <v>-2</v>
      </c>
      <c r="AB32" s="805"/>
      <c r="AC32" s="805"/>
      <c r="AD32" s="805"/>
      <c r="AE32" s="806"/>
      <c r="AF32" s="807">
        <v>746</v>
      </c>
      <c r="AG32" s="808"/>
      <c r="AH32" s="808"/>
      <c r="AI32" s="808"/>
      <c r="AJ32" s="809"/>
      <c r="AK32" s="876">
        <v>88</v>
      </c>
      <c r="AL32" s="877"/>
      <c r="AM32" s="877"/>
      <c r="AN32" s="877"/>
      <c r="AO32" s="877"/>
      <c r="AP32" s="877">
        <v>2113</v>
      </c>
      <c r="AQ32" s="877"/>
      <c r="AR32" s="877"/>
      <c r="AS32" s="877"/>
      <c r="AT32" s="877"/>
      <c r="AU32" s="877">
        <v>1052</v>
      </c>
      <c r="AV32" s="877"/>
      <c r="AW32" s="877"/>
      <c r="AX32" s="877"/>
      <c r="AY32" s="877"/>
      <c r="AZ32" s="878" t="s">
        <v>590</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411</v>
      </c>
      <c r="C33" s="802"/>
      <c r="D33" s="802"/>
      <c r="E33" s="802"/>
      <c r="F33" s="802"/>
      <c r="G33" s="802"/>
      <c r="H33" s="802"/>
      <c r="I33" s="802"/>
      <c r="J33" s="802"/>
      <c r="K33" s="802"/>
      <c r="L33" s="802"/>
      <c r="M33" s="802"/>
      <c r="N33" s="802"/>
      <c r="O33" s="802"/>
      <c r="P33" s="803"/>
      <c r="Q33" s="804">
        <v>3981</v>
      </c>
      <c r="R33" s="805"/>
      <c r="S33" s="805"/>
      <c r="T33" s="805"/>
      <c r="U33" s="805"/>
      <c r="V33" s="805">
        <v>4158</v>
      </c>
      <c r="W33" s="805"/>
      <c r="X33" s="805"/>
      <c r="Y33" s="805"/>
      <c r="Z33" s="805"/>
      <c r="AA33" s="805">
        <v>-176</v>
      </c>
      <c r="AB33" s="805"/>
      <c r="AC33" s="805"/>
      <c r="AD33" s="805"/>
      <c r="AE33" s="806"/>
      <c r="AF33" s="807">
        <v>1899</v>
      </c>
      <c r="AG33" s="808"/>
      <c r="AH33" s="808"/>
      <c r="AI33" s="808"/>
      <c r="AJ33" s="809"/>
      <c r="AK33" s="876">
        <v>700</v>
      </c>
      <c r="AL33" s="877"/>
      <c r="AM33" s="877"/>
      <c r="AN33" s="877"/>
      <c r="AO33" s="877"/>
      <c r="AP33" s="877">
        <v>5079</v>
      </c>
      <c r="AQ33" s="877"/>
      <c r="AR33" s="877"/>
      <c r="AS33" s="877"/>
      <c r="AT33" s="877"/>
      <c r="AU33" s="877">
        <v>3413</v>
      </c>
      <c r="AV33" s="877"/>
      <c r="AW33" s="877"/>
      <c r="AX33" s="877"/>
      <c r="AY33" s="877"/>
      <c r="AZ33" s="878" t="s">
        <v>590</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412</v>
      </c>
      <c r="C34" s="802"/>
      <c r="D34" s="802"/>
      <c r="E34" s="802"/>
      <c r="F34" s="802"/>
      <c r="G34" s="802"/>
      <c r="H34" s="802"/>
      <c r="I34" s="802"/>
      <c r="J34" s="802"/>
      <c r="K34" s="802"/>
      <c r="L34" s="802"/>
      <c r="M34" s="802"/>
      <c r="N34" s="802"/>
      <c r="O34" s="802"/>
      <c r="P34" s="803"/>
      <c r="Q34" s="804">
        <v>507</v>
      </c>
      <c r="R34" s="805"/>
      <c r="S34" s="805"/>
      <c r="T34" s="805"/>
      <c r="U34" s="805"/>
      <c r="V34" s="805">
        <v>518</v>
      </c>
      <c r="W34" s="805"/>
      <c r="X34" s="805"/>
      <c r="Y34" s="805"/>
      <c r="Z34" s="805"/>
      <c r="AA34" s="805">
        <v>-11</v>
      </c>
      <c r="AB34" s="805"/>
      <c r="AC34" s="805"/>
      <c r="AD34" s="805"/>
      <c r="AE34" s="806"/>
      <c r="AF34" s="807">
        <v>96</v>
      </c>
      <c r="AG34" s="808"/>
      <c r="AH34" s="808"/>
      <c r="AI34" s="808"/>
      <c r="AJ34" s="809"/>
      <c r="AK34" s="876">
        <v>70</v>
      </c>
      <c r="AL34" s="877"/>
      <c r="AM34" s="877"/>
      <c r="AN34" s="877"/>
      <c r="AO34" s="877"/>
      <c r="AP34" s="877">
        <v>817</v>
      </c>
      <c r="AQ34" s="877"/>
      <c r="AR34" s="877"/>
      <c r="AS34" s="877"/>
      <c r="AT34" s="877"/>
      <c r="AU34" s="877">
        <v>646</v>
      </c>
      <c r="AV34" s="877"/>
      <c r="AW34" s="877"/>
      <c r="AX34" s="877"/>
      <c r="AY34" s="877"/>
      <c r="AZ34" s="878" t="s">
        <v>590</v>
      </c>
      <c r="BA34" s="878"/>
      <c r="BB34" s="878"/>
      <c r="BC34" s="878"/>
      <c r="BD34" s="878"/>
      <c r="BE34" s="874" t="s">
        <v>413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t="s">
        <v>414</v>
      </c>
      <c r="C35" s="802"/>
      <c r="D35" s="802"/>
      <c r="E35" s="802"/>
      <c r="F35" s="802"/>
      <c r="G35" s="802"/>
      <c r="H35" s="802"/>
      <c r="I35" s="802"/>
      <c r="J35" s="802"/>
      <c r="K35" s="802"/>
      <c r="L35" s="802"/>
      <c r="M35" s="802"/>
      <c r="N35" s="802"/>
      <c r="O35" s="802"/>
      <c r="P35" s="803"/>
      <c r="Q35" s="804">
        <v>248</v>
      </c>
      <c r="R35" s="805"/>
      <c r="S35" s="805"/>
      <c r="T35" s="805"/>
      <c r="U35" s="805"/>
      <c r="V35" s="805">
        <v>151</v>
      </c>
      <c r="W35" s="805"/>
      <c r="X35" s="805"/>
      <c r="Y35" s="805"/>
      <c r="Z35" s="805"/>
      <c r="AA35" s="805">
        <v>96</v>
      </c>
      <c r="AB35" s="805"/>
      <c r="AC35" s="805"/>
      <c r="AD35" s="805"/>
      <c r="AE35" s="806"/>
      <c r="AF35" s="807">
        <v>96</v>
      </c>
      <c r="AG35" s="808"/>
      <c r="AH35" s="808"/>
      <c r="AI35" s="808"/>
      <c r="AJ35" s="809"/>
      <c r="AK35" s="876">
        <v>162</v>
      </c>
      <c r="AL35" s="877"/>
      <c r="AM35" s="877"/>
      <c r="AN35" s="877"/>
      <c r="AO35" s="877"/>
      <c r="AP35" s="877">
        <v>165</v>
      </c>
      <c r="AQ35" s="877"/>
      <c r="AR35" s="877"/>
      <c r="AS35" s="877"/>
      <c r="AT35" s="877"/>
      <c r="AU35" s="877">
        <v>74</v>
      </c>
      <c r="AV35" s="877"/>
      <c r="AW35" s="877"/>
      <c r="AX35" s="877"/>
      <c r="AY35" s="877"/>
      <c r="AZ35" s="878" t="s">
        <v>590</v>
      </c>
      <c r="BA35" s="878"/>
      <c r="BB35" s="878"/>
      <c r="BC35" s="878"/>
      <c r="BD35" s="878"/>
      <c r="BE35" s="874" t="s">
        <v>415</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t="s">
        <v>416</v>
      </c>
      <c r="C36" s="802"/>
      <c r="D36" s="802"/>
      <c r="E36" s="802"/>
      <c r="F36" s="802"/>
      <c r="G36" s="802"/>
      <c r="H36" s="802"/>
      <c r="I36" s="802"/>
      <c r="J36" s="802"/>
      <c r="K36" s="802"/>
      <c r="L36" s="802"/>
      <c r="M36" s="802"/>
      <c r="N36" s="802"/>
      <c r="O36" s="802"/>
      <c r="P36" s="803"/>
      <c r="Q36" s="804">
        <v>345</v>
      </c>
      <c r="R36" s="805"/>
      <c r="S36" s="805"/>
      <c r="T36" s="805"/>
      <c r="U36" s="805"/>
      <c r="V36" s="805">
        <v>344</v>
      </c>
      <c r="W36" s="805"/>
      <c r="X36" s="805"/>
      <c r="Y36" s="805"/>
      <c r="Z36" s="805"/>
      <c r="AA36" s="805">
        <v>1</v>
      </c>
      <c r="AB36" s="805"/>
      <c r="AC36" s="805"/>
      <c r="AD36" s="805"/>
      <c r="AE36" s="806"/>
      <c r="AF36" s="807">
        <v>1</v>
      </c>
      <c r="AG36" s="808"/>
      <c r="AH36" s="808"/>
      <c r="AI36" s="808"/>
      <c r="AJ36" s="809"/>
      <c r="AK36" s="876">
        <v>232</v>
      </c>
      <c r="AL36" s="877"/>
      <c r="AM36" s="877"/>
      <c r="AN36" s="877"/>
      <c r="AO36" s="877"/>
      <c r="AP36" s="877">
        <v>1538</v>
      </c>
      <c r="AQ36" s="877"/>
      <c r="AR36" s="877"/>
      <c r="AS36" s="877"/>
      <c r="AT36" s="877"/>
      <c r="AU36" s="877">
        <v>1537</v>
      </c>
      <c r="AV36" s="877"/>
      <c r="AW36" s="877"/>
      <c r="AX36" s="877"/>
      <c r="AY36" s="877"/>
      <c r="AZ36" s="878" t="s">
        <v>590</v>
      </c>
      <c r="BA36" s="878"/>
      <c r="BB36" s="878"/>
      <c r="BC36" s="878"/>
      <c r="BD36" s="878"/>
      <c r="BE36" s="874" t="s">
        <v>415</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t="s">
        <v>417</v>
      </c>
      <c r="C37" s="802"/>
      <c r="D37" s="802"/>
      <c r="E37" s="802"/>
      <c r="F37" s="802"/>
      <c r="G37" s="802"/>
      <c r="H37" s="802"/>
      <c r="I37" s="802"/>
      <c r="J37" s="802"/>
      <c r="K37" s="802"/>
      <c r="L37" s="802"/>
      <c r="M37" s="802"/>
      <c r="N37" s="802"/>
      <c r="O37" s="802"/>
      <c r="P37" s="803"/>
      <c r="Q37" s="804">
        <v>648</v>
      </c>
      <c r="R37" s="805"/>
      <c r="S37" s="805"/>
      <c r="T37" s="805"/>
      <c r="U37" s="805"/>
      <c r="V37" s="805">
        <v>643</v>
      </c>
      <c r="W37" s="805"/>
      <c r="X37" s="805"/>
      <c r="Y37" s="805"/>
      <c r="Z37" s="805"/>
      <c r="AA37" s="805">
        <v>6</v>
      </c>
      <c r="AB37" s="805"/>
      <c r="AC37" s="805"/>
      <c r="AD37" s="805"/>
      <c r="AE37" s="806"/>
      <c r="AF37" s="807">
        <v>4</v>
      </c>
      <c r="AG37" s="808"/>
      <c r="AH37" s="808"/>
      <c r="AI37" s="808"/>
      <c r="AJ37" s="809"/>
      <c r="AK37" s="876">
        <v>292</v>
      </c>
      <c r="AL37" s="877"/>
      <c r="AM37" s="877"/>
      <c r="AN37" s="877"/>
      <c r="AO37" s="877"/>
      <c r="AP37" s="877">
        <v>2892</v>
      </c>
      <c r="AQ37" s="877"/>
      <c r="AR37" s="877"/>
      <c r="AS37" s="877"/>
      <c r="AT37" s="877"/>
      <c r="AU37" s="877">
        <v>2858</v>
      </c>
      <c r="AV37" s="877"/>
      <c r="AW37" s="877"/>
      <c r="AX37" s="877"/>
      <c r="AY37" s="877"/>
      <c r="AZ37" s="878" t="s">
        <v>590</v>
      </c>
      <c r="BA37" s="878"/>
      <c r="BB37" s="878"/>
      <c r="BC37" s="878"/>
      <c r="BD37" s="878"/>
      <c r="BE37" s="874" t="s">
        <v>418</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393</v>
      </c>
      <c r="B63" s="836" t="s">
        <v>420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3075</v>
      </c>
      <c r="AG63" s="888"/>
      <c r="AH63" s="888"/>
      <c r="AI63" s="888"/>
      <c r="AJ63" s="889"/>
      <c r="AK63" s="890"/>
      <c r="AL63" s="885"/>
      <c r="AM63" s="885"/>
      <c r="AN63" s="885"/>
      <c r="AO63" s="885"/>
      <c r="AP63" s="888">
        <v>12604</v>
      </c>
      <c r="AQ63" s="888"/>
      <c r="AR63" s="888"/>
      <c r="AS63" s="888"/>
      <c r="AT63" s="888"/>
      <c r="AU63" s="888">
        <v>9133</v>
      </c>
      <c r="AV63" s="888"/>
      <c r="AW63" s="888"/>
      <c r="AX63" s="888"/>
      <c r="AY63" s="888"/>
      <c r="AZ63" s="892"/>
      <c r="BA63" s="892"/>
      <c r="BB63" s="892"/>
      <c r="BC63" s="892"/>
      <c r="BD63" s="892"/>
      <c r="BE63" s="893"/>
      <c r="BF63" s="893"/>
      <c r="BG63" s="893"/>
      <c r="BH63" s="893"/>
      <c r="BI63" s="894"/>
      <c r="BJ63" s="895" t="s">
        <v>421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426</v>
      </c>
      <c r="AB66" s="764"/>
      <c r="AC66" s="764"/>
      <c r="AD66" s="764"/>
      <c r="AE66" s="765"/>
      <c r="AF66" s="898" t="s">
        <v>427</v>
      </c>
      <c r="AG66" s="859"/>
      <c r="AH66" s="859"/>
      <c r="AI66" s="859"/>
      <c r="AJ66" s="899"/>
      <c r="AK66" s="763" t="s">
        <v>428</v>
      </c>
      <c r="AL66" s="787"/>
      <c r="AM66" s="787"/>
      <c r="AN66" s="787"/>
      <c r="AO66" s="788"/>
      <c r="AP66" s="763" t="s">
        <v>402</v>
      </c>
      <c r="AQ66" s="764"/>
      <c r="AR66" s="764"/>
      <c r="AS66" s="764"/>
      <c r="AT66" s="765"/>
      <c r="AU66" s="763" t="s">
        <v>429</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595</v>
      </c>
      <c r="C68" s="916"/>
      <c r="D68" s="916"/>
      <c r="E68" s="916"/>
      <c r="F68" s="916"/>
      <c r="G68" s="916"/>
      <c r="H68" s="916"/>
      <c r="I68" s="916"/>
      <c r="J68" s="916"/>
      <c r="K68" s="916"/>
      <c r="L68" s="916"/>
      <c r="M68" s="916"/>
      <c r="N68" s="916"/>
      <c r="O68" s="916"/>
      <c r="P68" s="917"/>
      <c r="Q68" s="918">
        <v>21</v>
      </c>
      <c r="R68" s="912"/>
      <c r="S68" s="912"/>
      <c r="T68" s="912"/>
      <c r="U68" s="912"/>
      <c r="V68" s="912">
        <v>20</v>
      </c>
      <c r="W68" s="912"/>
      <c r="X68" s="912"/>
      <c r="Y68" s="912"/>
      <c r="Z68" s="912"/>
      <c r="AA68" s="912">
        <v>1</v>
      </c>
      <c r="AB68" s="912"/>
      <c r="AC68" s="912"/>
      <c r="AD68" s="912"/>
      <c r="AE68" s="912"/>
      <c r="AF68" s="912">
        <v>1</v>
      </c>
      <c r="AG68" s="912"/>
      <c r="AH68" s="912"/>
      <c r="AI68" s="912"/>
      <c r="AJ68" s="912"/>
      <c r="AK68" s="912" t="s">
        <v>630</v>
      </c>
      <c r="AL68" s="912"/>
      <c r="AM68" s="912"/>
      <c r="AN68" s="912"/>
      <c r="AO68" s="912"/>
      <c r="AP68" s="912" t="s">
        <v>613</v>
      </c>
      <c r="AQ68" s="912"/>
      <c r="AR68" s="912"/>
      <c r="AS68" s="912"/>
      <c r="AT68" s="912"/>
      <c r="AU68" s="912" t="s">
        <v>615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596</v>
      </c>
      <c r="C69" s="920"/>
      <c r="D69" s="920"/>
      <c r="E69" s="920"/>
      <c r="F69" s="920"/>
      <c r="G69" s="920"/>
      <c r="H69" s="920"/>
      <c r="I69" s="920"/>
      <c r="J69" s="920"/>
      <c r="K69" s="920"/>
      <c r="L69" s="920"/>
      <c r="M69" s="920"/>
      <c r="N69" s="920"/>
      <c r="O69" s="920"/>
      <c r="P69" s="921"/>
      <c r="Q69" s="922">
        <v>1106</v>
      </c>
      <c r="R69" s="877"/>
      <c r="S69" s="877"/>
      <c r="T69" s="877"/>
      <c r="U69" s="877"/>
      <c r="V69" s="877">
        <v>1087</v>
      </c>
      <c r="W69" s="877"/>
      <c r="X69" s="877"/>
      <c r="Y69" s="877"/>
      <c r="Z69" s="877"/>
      <c r="AA69" s="877">
        <v>18</v>
      </c>
      <c r="AB69" s="877"/>
      <c r="AC69" s="877"/>
      <c r="AD69" s="877"/>
      <c r="AE69" s="877"/>
      <c r="AF69" s="877">
        <v>18</v>
      </c>
      <c r="AG69" s="877"/>
      <c r="AH69" s="877"/>
      <c r="AI69" s="877"/>
      <c r="AJ69" s="877"/>
      <c r="AK69" s="877" t="s">
        <v>631</v>
      </c>
      <c r="AL69" s="877"/>
      <c r="AM69" s="877"/>
      <c r="AN69" s="877"/>
      <c r="AO69" s="877"/>
      <c r="AP69" s="877" t="s">
        <v>612</v>
      </c>
      <c r="AQ69" s="877"/>
      <c r="AR69" s="877"/>
      <c r="AS69" s="877"/>
      <c r="AT69" s="877"/>
      <c r="AU69" s="877" t="s">
        <v>613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597</v>
      </c>
      <c r="C70" s="920"/>
      <c r="D70" s="920"/>
      <c r="E70" s="920"/>
      <c r="F70" s="920"/>
      <c r="G70" s="920"/>
      <c r="H70" s="920"/>
      <c r="I70" s="920"/>
      <c r="J70" s="920"/>
      <c r="K70" s="920"/>
      <c r="L70" s="920"/>
      <c r="M70" s="920"/>
      <c r="N70" s="920"/>
      <c r="O70" s="920"/>
      <c r="P70" s="921"/>
      <c r="Q70" s="922">
        <v>100</v>
      </c>
      <c r="R70" s="877"/>
      <c r="S70" s="877"/>
      <c r="T70" s="877"/>
      <c r="U70" s="877"/>
      <c r="V70" s="877">
        <v>90</v>
      </c>
      <c r="W70" s="877"/>
      <c r="X70" s="877"/>
      <c r="Y70" s="877"/>
      <c r="Z70" s="877"/>
      <c r="AA70" s="877">
        <v>10</v>
      </c>
      <c r="AB70" s="877"/>
      <c r="AC70" s="877"/>
      <c r="AD70" s="877"/>
      <c r="AE70" s="877"/>
      <c r="AF70" s="877">
        <v>10</v>
      </c>
      <c r="AG70" s="877"/>
      <c r="AH70" s="877"/>
      <c r="AI70" s="877"/>
      <c r="AJ70" s="877"/>
      <c r="AK70" s="877" t="s">
        <v>631</v>
      </c>
      <c r="AL70" s="877"/>
      <c r="AM70" s="877"/>
      <c r="AN70" s="877"/>
      <c r="AO70" s="877"/>
      <c r="AP70" s="877" t="s">
        <v>612</v>
      </c>
      <c r="AQ70" s="877"/>
      <c r="AR70" s="877"/>
      <c r="AS70" s="877"/>
      <c r="AT70" s="877"/>
      <c r="AU70" s="877" t="s">
        <v>613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598</v>
      </c>
      <c r="C71" s="920"/>
      <c r="D71" s="920"/>
      <c r="E71" s="920"/>
      <c r="F71" s="920"/>
      <c r="G71" s="920"/>
      <c r="H71" s="920"/>
      <c r="I71" s="920"/>
      <c r="J71" s="920"/>
      <c r="K71" s="920"/>
      <c r="L71" s="920"/>
      <c r="M71" s="920"/>
      <c r="N71" s="920"/>
      <c r="O71" s="920"/>
      <c r="P71" s="921"/>
      <c r="Q71" s="922">
        <v>164</v>
      </c>
      <c r="R71" s="877"/>
      <c r="S71" s="877"/>
      <c r="T71" s="877"/>
      <c r="U71" s="877"/>
      <c r="V71" s="877">
        <v>148</v>
      </c>
      <c r="W71" s="877"/>
      <c r="X71" s="877"/>
      <c r="Y71" s="877"/>
      <c r="Z71" s="877"/>
      <c r="AA71" s="877">
        <v>16</v>
      </c>
      <c r="AB71" s="877"/>
      <c r="AC71" s="877"/>
      <c r="AD71" s="877"/>
      <c r="AE71" s="877"/>
      <c r="AF71" s="877">
        <v>16</v>
      </c>
      <c r="AG71" s="877"/>
      <c r="AH71" s="877"/>
      <c r="AI71" s="877"/>
      <c r="AJ71" s="877"/>
      <c r="AK71" s="877" t="s">
        <v>631</v>
      </c>
      <c r="AL71" s="877"/>
      <c r="AM71" s="877"/>
      <c r="AN71" s="877"/>
      <c r="AO71" s="877"/>
      <c r="AP71" s="877" t="s">
        <v>612</v>
      </c>
      <c r="AQ71" s="877"/>
      <c r="AR71" s="877"/>
      <c r="AS71" s="877"/>
      <c r="AT71" s="877"/>
      <c r="AU71" s="877" t="s">
        <v>613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599</v>
      </c>
      <c r="C72" s="920"/>
      <c r="D72" s="920"/>
      <c r="E72" s="920"/>
      <c r="F72" s="920"/>
      <c r="G72" s="920"/>
      <c r="H72" s="920"/>
      <c r="I72" s="920"/>
      <c r="J72" s="920"/>
      <c r="K72" s="920"/>
      <c r="L72" s="920"/>
      <c r="M72" s="920"/>
      <c r="N72" s="920"/>
      <c r="O72" s="920"/>
      <c r="P72" s="921"/>
      <c r="Q72" s="922">
        <v>483</v>
      </c>
      <c r="R72" s="877"/>
      <c r="S72" s="877"/>
      <c r="T72" s="877"/>
      <c r="U72" s="877"/>
      <c r="V72" s="877">
        <v>447</v>
      </c>
      <c r="W72" s="877"/>
      <c r="X72" s="877"/>
      <c r="Y72" s="877"/>
      <c r="Z72" s="877"/>
      <c r="AA72" s="877">
        <v>36</v>
      </c>
      <c r="AB72" s="877"/>
      <c r="AC72" s="877"/>
      <c r="AD72" s="877"/>
      <c r="AE72" s="877"/>
      <c r="AF72" s="877">
        <v>36</v>
      </c>
      <c r="AG72" s="877"/>
      <c r="AH72" s="877"/>
      <c r="AI72" s="877"/>
      <c r="AJ72" s="877"/>
      <c r="AK72" s="877" t="s">
        <v>631</v>
      </c>
      <c r="AL72" s="877"/>
      <c r="AM72" s="877"/>
      <c r="AN72" s="877"/>
      <c r="AO72" s="877"/>
      <c r="AP72" s="877">
        <v>89</v>
      </c>
      <c r="AQ72" s="877"/>
      <c r="AR72" s="877"/>
      <c r="AS72" s="877"/>
      <c r="AT72" s="877"/>
      <c r="AU72" s="877">
        <v>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600</v>
      </c>
      <c r="C73" s="920"/>
      <c r="D73" s="920"/>
      <c r="E73" s="920"/>
      <c r="F73" s="920"/>
      <c r="G73" s="920"/>
      <c r="H73" s="920"/>
      <c r="I73" s="920"/>
      <c r="J73" s="920"/>
      <c r="K73" s="920"/>
      <c r="L73" s="920"/>
      <c r="M73" s="920"/>
      <c r="N73" s="920"/>
      <c r="O73" s="920"/>
      <c r="P73" s="921"/>
      <c r="Q73" s="922">
        <v>4</v>
      </c>
      <c r="R73" s="877"/>
      <c r="S73" s="877"/>
      <c r="T73" s="877"/>
      <c r="U73" s="877"/>
      <c r="V73" s="877">
        <v>4</v>
      </c>
      <c r="W73" s="877"/>
      <c r="X73" s="877"/>
      <c r="Y73" s="877"/>
      <c r="Z73" s="877"/>
      <c r="AA73" s="877">
        <v>0</v>
      </c>
      <c r="AB73" s="877"/>
      <c r="AC73" s="877"/>
      <c r="AD73" s="877"/>
      <c r="AE73" s="877"/>
      <c r="AF73" s="877">
        <v>1</v>
      </c>
      <c r="AG73" s="877"/>
      <c r="AH73" s="877"/>
      <c r="AI73" s="877"/>
      <c r="AJ73" s="877"/>
      <c r="AK73" s="877" t="s">
        <v>631</v>
      </c>
      <c r="AL73" s="877"/>
      <c r="AM73" s="877"/>
      <c r="AN73" s="877"/>
      <c r="AO73" s="877"/>
      <c r="AP73" s="925" t="s">
        <v>613</v>
      </c>
      <c r="AQ73" s="926"/>
      <c r="AR73" s="926"/>
      <c r="AS73" s="926"/>
      <c r="AT73" s="876"/>
      <c r="AU73" s="925" t="s">
        <v>613</v>
      </c>
      <c r="AV73" s="926"/>
      <c r="AW73" s="926"/>
      <c r="AX73" s="926"/>
      <c r="AY73" s="876"/>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601</v>
      </c>
      <c r="C74" s="920"/>
      <c r="D74" s="920"/>
      <c r="E74" s="920"/>
      <c r="F74" s="920"/>
      <c r="G74" s="920"/>
      <c r="H74" s="920"/>
      <c r="I74" s="920"/>
      <c r="J74" s="920"/>
      <c r="K74" s="920"/>
      <c r="L74" s="920"/>
      <c r="M74" s="920"/>
      <c r="N74" s="920"/>
      <c r="O74" s="920"/>
      <c r="P74" s="921"/>
      <c r="Q74" s="922">
        <v>1</v>
      </c>
      <c r="R74" s="877"/>
      <c r="S74" s="877"/>
      <c r="T74" s="877"/>
      <c r="U74" s="877"/>
      <c r="V74" s="877">
        <v>0</v>
      </c>
      <c r="W74" s="877"/>
      <c r="X74" s="877"/>
      <c r="Y74" s="877"/>
      <c r="Z74" s="877"/>
      <c r="AA74" s="877">
        <v>1</v>
      </c>
      <c r="AB74" s="877"/>
      <c r="AC74" s="877"/>
      <c r="AD74" s="877"/>
      <c r="AE74" s="877"/>
      <c r="AF74" s="877">
        <v>1</v>
      </c>
      <c r="AG74" s="877"/>
      <c r="AH74" s="877"/>
      <c r="AI74" s="877"/>
      <c r="AJ74" s="877"/>
      <c r="AK74" s="877" t="s">
        <v>631</v>
      </c>
      <c r="AL74" s="877"/>
      <c r="AM74" s="877"/>
      <c r="AN74" s="877"/>
      <c r="AO74" s="877"/>
      <c r="AP74" s="877" t="s">
        <v>613</v>
      </c>
      <c r="AQ74" s="877"/>
      <c r="AR74" s="877"/>
      <c r="AS74" s="877"/>
      <c r="AT74" s="877"/>
      <c r="AU74" s="877" t="s">
        <v>613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t="s">
        <v>602</v>
      </c>
      <c r="C75" s="920"/>
      <c r="D75" s="920"/>
      <c r="E75" s="920"/>
      <c r="F75" s="920"/>
      <c r="G75" s="920"/>
      <c r="H75" s="920"/>
      <c r="I75" s="920"/>
      <c r="J75" s="920"/>
      <c r="K75" s="920"/>
      <c r="L75" s="920"/>
      <c r="M75" s="920"/>
      <c r="N75" s="920"/>
      <c r="O75" s="920"/>
      <c r="P75" s="921"/>
      <c r="Q75" s="927">
        <v>7</v>
      </c>
      <c r="R75" s="926"/>
      <c r="S75" s="926"/>
      <c r="T75" s="926"/>
      <c r="U75" s="876"/>
      <c r="V75" s="925">
        <v>4</v>
      </c>
      <c r="W75" s="926"/>
      <c r="X75" s="926"/>
      <c r="Y75" s="926"/>
      <c r="Z75" s="876"/>
      <c r="AA75" s="925">
        <v>3</v>
      </c>
      <c r="AB75" s="926"/>
      <c r="AC75" s="926"/>
      <c r="AD75" s="926"/>
      <c r="AE75" s="876"/>
      <c r="AF75" s="925">
        <v>3</v>
      </c>
      <c r="AG75" s="926"/>
      <c r="AH75" s="926"/>
      <c r="AI75" s="926"/>
      <c r="AJ75" s="876"/>
      <c r="AK75" s="877" t="s">
        <v>631</v>
      </c>
      <c r="AL75" s="877"/>
      <c r="AM75" s="877"/>
      <c r="AN75" s="877"/>
      <c r="AO75" s="877"/>
      <c r="AP75" s="925" t="s">
        <v>614</v>
      </c>
      <c r="AQ75" s="926"/>
      <c r="AR75" s="926"/>
      <c r="AS75" s="926"/>
      <c r="AT75" s="876"/>
      <c r="AU75" s="925" t="s">
        <v>614</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t="s">
        <v>603</v>
      </c>
      <c r="C76" s="920"/>
      <c r="D76" s="920"/>
      <c r="E76" s="920"/>
      <c r="F76" s="920"/>
      <c r="G76" s="920"/>
      <c r="H76" s="920"/>
      <c r="I76" s="920"/>
      <c r="J76" s="920"/>
      <c r="K76" s="920"/>
      <c r="L76" s="920"/>
      <c r="M76" s="920"/>
      <c r="N76" s="920"/>
      <c r="O76" s="920"/>
      <c r="P76" s="921"/>
      <c r="Q76" s="927">
        <v>47</v>
      </c>
      <c r="R76" s="926"/>
      <c r="S76" s="926"/>
      <c r="T76" s="926"/>
      <c r="U76" s="876"/>
      <c r="V76" s="925">
        <v>31</v>
      </c>
      <c r="W76" s="926"/>
      <c r="X76" s="926"/>
      <c r="Y76" s="926"/>
      <c r="Z76" s="876"/>
      <c r="AA76" s="925">
        <v>15</v>
      </c>
      <c r="AB76" s="926"/>
      <c r="AC76" s="926"/>
      <c r="AD76" s="926"/>
      <c r="AE76" s="876"/>
      <c r="AF76" s="925">
        <v>15</v>
      </c>
      <c r="AG76" s="926"/>
      <c r="AH76" s="926"/>
      <c r="AI76" s="926"/>
      <c r="AJ76" s="876"/>
      <c r="AK76" s="877" t="s">
        <v>631</v>
      </c>
      <c r="AL76" s="877"/>
      <c r="AM76" s="877"/>
      <c r="AN76" s="877"/>
      <c r="AO76" s="877"/>
      <c r="AP76" s="925" t="s">
        <v>613</v>
      </c>
      <c r="AQ76" s="926"/>
      <c r="AR76" s="926"/>
      <c r="AS76" s="926"/>
      <c r="AT76" s="876"/>
      <c r="AU76" s="925" t="s">
        <v>613</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t="s">
        <v>604</v>
      </c>
      <c r="C77" s="920"/>
      <c r="D77" s="920"/>
      <c r="E77" s="920"/>
      <c r="F77" s="920"/>
      <c r="G77" s="920"/>
      <c r="H77" s="920"/>
      <c r="I77" s="920"/>
      <c r="J77" s="920"/>
      <c r="K77" s="920"/>
      <c r="L77" s="920"/>
      <c r="M77" s="920"/>
      <c r="N77" s="920"/>
      <c r="O77" s="920"/>
      <c r="P77" s="921"/>
      <c r="Q77" s="927">
        <v>9243</v>
      </c>
      <c r="R77" s="926"/>
      <c r="S77" s="926"/>
      <c r="T77" s="926"/>
      <c r="U77" s="876"/>
      <c r="V77" s="925">
        <v>8921</v>
      </c>
      <c r="W77" s="926"/>
      <c r="X77" s="926"/>
      <c r="Y77" s="926"/>
      <c r="Z77" s="876"/>
      <c r="AA77" s="925">
        <v>322</v>
      </c>
      <c r="AB77" s="926"/>
      <c r="AC77" s="926"/>
      <c r="AD77" s="926"/>
      <c r="AE77" s="876"/>
      <c r="AF77" s="925">
        <v>322</v>
      </c>
      <c r="AG77" s="926"/>
      <c r="AH77" s="926"/>
      <c r="AI77" s="926"/>
      <c r="AJ77" s="876"/>
      <c r="AK77" s="925">
        <v>3470</v>
      </c>
      <c r="AL77" s="926"/>
      <c r="AM77" s="926"/>
      <c r="AN77" s="926"/>
      <c r="AO77" s="876"/>
      <c r="AP77" s="925" t="s">
        <v>613</v>
      </c>
      <c r="AQ77" s="926"/>
      <c r="AR77" s="926"/>
      <c r="AS77" s="926"/>
      <c r="AT77" s="876"/>
      <c r="AU77" s="925" t="s">
        <v>613</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t="s">
        <v>605</v>
      </c>
      <c r="C78" s="920"/>
      <c r="D78" s="920"/>
      <c r="E78" s="920"/>
      <c r="F78" s="920"/>
      <c r="G78" s="920"/>
      <c r="H78" s="920"/>
      <c r="I78" s="920"/>
      <c r="J78" s="920"/>
      <c r="K78" s="920"/>
      <c r="L78" s="920"/>
      <c r="M78" s="920"/>
      <c r="N78" s="920"/>
      <c r="O78" s="920"/>
      <c r="P78" s="921"/>
      <c r="Q78" s="922">
        <v>549</v>
      </c>
      <c r="R78" s="877"/>
      <c r="S78" s="877"/>
      <c r="T78" s="877"/>
      <c r="U78" s="877"/>
      <c r="V78" s="877">
        <v>546</v>
      </c>
      <c r="W78" s="877"/>
      <c r="X78" s="877"/>
      <c r="Y78" s="877"/>
      <c r="Z78" s="877"/>
      <c r="AA78" s="877">
        <v>3</v>
      </c>
      <c r="AB78" s="877"/>
      <c r="AC78" s="877"/>
      <c r="AD78" s="877"/>
      <c r="AE78" s="877"/>
      <c r="AF78" s="877">
        <v>3</v>
      </c>
      <c r="AG78" s="877"/>
      <c r="AH78" s="877"/>
      <c r="AI78" s="877"/>
      <c r="AJ78" s="877"/>
      <c r="AK78" s="877" t="s">
        <v>631</v>
      </c>
      <c r="AL78" s="877"/>
      <c r="AM78" s="877"/>
      <c r="AN78" s="877"/>
      <c r="AO78" s="877"/>
      <c r="AP78" s="925" t="s">
        <v>613</v>
      </c>
      <c r="AQ78" s="926"/>
      <c r="AR78" s="926"/>
      <c r="AS78" s="926"/>
      <c r="AT78" s="876"/>
      <c r="AU78" s="925" t="s">
        <v>613</v>
      </c>
      <c r="AV78" s="926"/>
      <c r="AW78" s="926"/>
      <c r="AX78" s="926"/>
      <c r="AY78" s="876"/>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t="s">
        <v>606</v>
      </c>
      <c r="C79" s="920"/>
      <c r="D79" s="920"/>
      <c r="E79" s="920"/>
      <c r="F79" s="920"/>
      <c r="G79" s="920"/>
      <c r="H79" s="920"/>
      <c r="I79" s="920"/>
      <c r="J79" s="920"/>
      <c r="K79" s="920"/>
      <c r="L79" s="920"/>
      <c r="M79" s="920"/>
      <c r="N79" s="920"/>
      <c r="O79" s="920"/>
      <c r="P79" s="921"/>
      <c r="Q79" s="922">
        <v>41</v>
      </c>
      <c r="R79" s="877"/>
      <c r="S79" s="877"/>
      <c r="T79" s="877"/>
      <c r="U79" s="877"/>
      <c r="V79" s="877">
        <v>28</v>
      </c>
      <c r="W79" s="877"/>
      <c r="X79" s="877"/>
      <c r="Y79" s="877"/>
      <c r="Z79" s="877"/>
      <c r="AA79" s="877">
        <v>13</v>
      </c>
      <c r="AB79" s="877"/>
      <c r="AC79" s="877"/>
      <c r="AD79" s="877"/>
      <c r="AE79" s="877"/>
      <c r="AF79" s="877">
        <v>13</v>
      </c>
      <c r="AG79" s="877"/>
      <c r="AH79" s="877"/>
      <c r="AI79" s="877"/>
      <c r="AJ79" s="877"/>
      <c r="AK79" s="877" t="s">
        <v>631</v>
      </c>
      <c r="AL79" s="877"/>
      <c r="AM79" s="877"/>
      <c r="AN79" s="877"/>
      <c r="AO79" s="877"/>
      <c r="AP79" s="925" t="s">
        <v>613</v>
      </c>
      <c r="AQ79" s="926"/>
      <c r="AR79" s="926"/>
      <c r="AS79" s="926"/>
      <c r="AT79" s="876"/>
      <c r="AU79" s="925" t="s">
        <v>613</v>
      </c>
      <c r="AV79" s="926"/>
      <c r="AW79" s="926"/>
      <c r="AX79" s="926"/>
      <c r="AY79" s="876"/>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t="s">
        <v>607</v>
      </c>
      <c r="C80" s="920"/>
      <c r="D80" s="920"/>
      <c r="E80" s="920"/>
      <c r="F80" s="920"/>
      <c r="G80" s="920"/>
      <c r="H80" s="920"/>
      <c r="I80" s="920"/>
      <c r="J80" s="920"/>
      <c r="K80" s="920"/>
      <c r="L80" s="920"/>
      <c r="M80" s="920"/>
      <c r="N80" s="920"/>
      <c r="O80" s="920"/>
      <c r="P80" s="921"/>
      <c r="Q80" s="922">
        <v>535</v>
      </c>
      <c r="R80" s="877"/>
      <c r="S80" s="877"/>
      <c r="T80" s="877"/>
      <c r="U80" s="877"/>
      <c r="V80" s="877">
        <v>481</v>
      </c>
      <c r="W80" s="877"/>
      <c r="X80" s="877"/>
      <c r="Y80" s="877"/>
      <c r="Z80" s="877"/>
      <c r="AA80" s="877">
        <v>54</v>
      </c>
      <c r="AB80" s="877"/>
      <c r="AC80" s="877"/>
      <c r="AD80" s="877"/>
      <c r="AE80" s="877"/>
      <c r="AF80" s="877">
        <v>9</v>
      </c>
      <c r="AG80" s="877"/>
      <c r="AH80" s="877"/>
      <c r="AI80" s="877"/>
      <c r="AJ80" s="877"/>
      <c r="AK80" s="877">
        <v>210</v>
      </c>
      <c r="AL80" s="877"/>
      <c r="AM80" s="877"/>
      <c r="AN80" s="877"/>
      <c r="AO80" s="877"/>
      <c r="AP80" s="925" t="s">
        <v>613</v>
      </c>
      <c r="AQ80" s="926"/>
      <c r="AR80" s="926"/>
      <c r="AS80" s="926"/>
      <c r="AT80" s="876"/>
      <c r="AU80" s="925" t="s">
        <v>613</v>
      </c>
      <c r="AV80" s="926"/>
      <c r="AW80" s="926"/>
      <c r="AX80" s="926"/>
      <c r="AY80" s="876"/>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t="s">
        <v>608</v>
      </c>
      <c r="C81" s="920"/>
      <c r="D81" s="920"/>
      <c r="E81" s="920"/>
      <c r="F81" s="920"/>
      <c r="G81" s="920"/>
      <c r="H81" s="920"/>
      <c r="I81" s="920"/>
      <c r="J81" s="920"/>
      <c r="K81" s="920"/>
      <c r="L81" s="920"/>
      <c r="M81" s="920"/>
      <c r="N81" s="920"/>
      <c r="O81" s="920"/>
      <c r="P81" s="921"/>
      <c r="Q81" s="922">
        <v>0</v>
      </c>
      <c r="R81" s="877"/>
      <c r="S81" s="877"/>
      <c r="T81" s="877"/>
      <c r="U81" s="877"/>
      <c r="V81" s="877">
        <v>0</v>
      </c>
      <c r="W81" s="877"/>
      <c r="X81" s="877"/>
      <c r="Y81" s="877"/>
      <c r="Z81" s="877"/>
      <c r="AA81" s="877">
        <v>0</v>
      </c>
      <c r="AB81" s="877"/>
      <c r="AC81" s="877"/>
      <c r="AD81" s="877"/>
      <c r="AE81" s="877"/>
      <c r="AF81" s="877">
        <v>0</v>
      </c>
      <c r="AG81" s="877"/>
      <c r="AH81" s="877"/>
      <c r="AI81" s="877"/>
      <c r="AJ81" s="877"/>
      <c r="AK81" s="877" t="s">
        <v>631</v>
      </c>
      <c r="AL81" s="877"/>
      <c r="AM81" s="877"/>
      <c r="AN81" s="877"/>
      <c r="AO81" s="877"/>
      <c r="AP81" s="925" t="s">
        <v>613</v>
      </c>
      <c r="AQ81" s="926"/>
      <c r="AR81" s="926"/>
      <c r="AS81" s="926"/>
      <c r="AT81" s="876"/>
      <c r="AU81" s="925" t="s">
        <v>613</v>
      </c>
      <c r="AV81" s="926"/>
      <c r="AW81" s="926"/>
      <c r="AX81" s="926"/>
      <c r="AY81" s="876"/>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t="s">
        <v>609</v>
      </c>
      <c r="C82" s="920"/>
      <c r="D82" s="920"/>
      <c r="E82" s="920"/>
      <c r="F82" s="920"/>
      <c r="G82" s="920"/>
      <c r="H82" s="920"/>
      <c r="I82" s="920"/>
      <c r="J82" s="920"/>
      <c r="K82" s="920"/>
      <c r="L82" s="920"/>
      <c r="M82" s="920"/>
      <c r="N82" s="920"/>
      <c r="O82" s="920"/>
      <c r="P82" s="921"/>
      <c r="Q82" s="922">
        <v>44</v>
      </c>
      <c r="R82" s="877"/>
      <c r="S82" s="877"/>
      <c r="T82" s="877"/>
      <c r="U82" s="877"/>
      <c r="V82" s="877">
        <v>44</v>
      </c>
      <c r="W82" s="877"/>
      <c r="X82" s="877"/>
      <c r="Y82" s="877"/>
      <c r="Z82" s="877"/>
      <c r="AA82" s="877" t="s">
        <v>629</v>
      </c>
      <c r="AB82" s="877"/>
      <c r="AC82" s="877"/>
      <c r="AD82" s="877"/>
      <c r="AE82" s="877"/>
      <c r="AF82" s="877" t="s">
        <v>630</v>
      </c>
      <c r="AG82" s="877"/>
      <c r="AH82" s="877"/>
      <c r="AI82" s="877"/>
      <c r="AJ82" s="877"/>
      <c r="AK82" s="877" t="s">
        <v>631</v>
      </c>
      <c r="AL82" s="877"/>
      <c r="AM82" s="877"/>
      <c r="AN82" s="877"/>
      <c r="AO82" s="877"/>
      <c r="AP82" s="925" t="s">
        <v>613</v>
      </c>
      <c r="AQ82" s="926"/>
      <c r="AR82" s="926"/>
      <c r="AS82" s="926"/>
      <c r="AT82" s="876"/>
      <c r="AU82" s="925" t="s">
        <v>613</v>
      </c>
      <c r="AV82" s="926"/>
      <c r="AW82" s="926"/>
      <c r="AX82" s="926"/>
      <c r="AY82" s="876"/>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t="s">
        <v>593</v>
      </c>
      <c r="C83" s="920"/>
      <c r="D83" s="920"/>
      <c r="E83" s="920"/>
      <c r="F83" s="920"/>
      <c r="G83" s="920"/>
      <c r="H83" s="920"/>
      <c r="I83" s="920"/>
      <c r="J83" s="920"/>
      <c r="K83" s="920"/>
      <c r="L83" s="920"/>
      <c r="M83" s="920"/>
      <c r="N83" s="920"/>
      <c r="O83" s="920"/>
      <c r="P83" s="921"/>
      <c r="Q83" s="922">
        <v>145</v>
      </c>
      <c r="R83" s="877"/>
      <c r="S83" s="877"/>
      <c r="T83" s="877"/>
      <c r="U83" s="877"/>
      <c r="V83" s="877">
        <v>91</v>
      </c>
      <c r="W83" s="877"/>
      <c r="X83" s="877"/>
      <c r="Y83" s="877"/>
      <c r="Z83" s="877"/>
      <c r="AA83" s="877">
        <v>54</v>
      </c>
      <c r="AB83" s="877"/>
      <c r="AC83" s="877"/>
      <c r="AD83" s="877"/>
      <c r="AE83" s="877"/>
      <c r="AF83" s="877">
        <v>54</v>
      </c>
      <c r="AG83" s="877"/>
      <c r="AH83" s="877"/>
      <c r="AI83" s="877"/>
      <c r="AJ83" s="877"/>
      <c r="AK83" s="877" t="s">
        <v>631</v>
      </c>
      <c r="AL83" s="877"/>
      <c r="AM83" s="877"/>
      <c r="AN83" s="877"/>
      <c r="AO83" s="877"/>
      <c r="AP83" s="877" t="s">
        <v>613</v>
      </c>
      <c r="AQ83" s="877"/>
      <c r="AR83" s="877"/>
      <c r="AS83" s="877"/>
      <c r="AT83" s="877"/>
      <c r="AU83" s="877" t="s">
        <v>613</v>
      </c>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t="s">
        <v>610</v>
      </c>
      <c r="C84" s="920"/>
      <c r="D84" s="920"/>
      <c r="E84" s="920"/>
      <c r="F84" s="920"/>
      <c r="G84" s="920"/>
      <c r="H84" s="920"/>
      <c r="I84" s="920"/>
      <c r="J84" s="920"/>
      <c r="K84" s="920"/>
      <c r="L84" s="920"/>
      <c r="M84" s="920"/>
      <c r="N84" s="920"/>
      <c r="O84" s="920"/>
      <c r="P84" s="921"/>
      <c r="Q84" s="922">
        <v>83</v>
      </c>
      <c r="R84" s="877"/>
      <c r="S84" s="877"/>
      <c r="T84" s="877"/>
      <c r="U84" s="877"/>
      <c r="V84" s="877">
        <v>72</v>
      </c>
      <c r="W84" s="877"/>
      <c r="X84" s="877"/>
      <c r="Y84" s="877"/>
      <c r="Z84" s="877"/>
      <c r="AA84" s="877">
        <v>11</v>
      </c>
      <c r="AB84" s="877"/>
      <c r="AC84" s="877"/>
      <c r="AD84" s="877"/>
      <c r="AE84" s="877"/>
      <c r="AF84" s="877">
        <v>11</v>
      </c>
      <c r="AG84" s="877"/>
      <c r="AH84" s="877"/>
      <c r="AI84" s="877"/>
      <c r="AJ84" s="877"/>
      <c r="AK84" s="877" t="s">
        <v>631</v>
      </c>
      <c r="AL84" s="877"/>
      <c r="AM84" s="877"/>
      <c r="AN84" s="877"/>
      <c r="AO84" s="877"/>
      <c r="AP84" s="877" t="s">
        <v>612</v>
      </c>
      <c r="AQ84" s="877"/>
      <c r="AR84" s="877"/>
      <c r="AS84" s="877"/>
      <c r="AT84" s="877"/>
      <c r="AU84" s="877" t="s">
        <v>612</v>
      </c>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t="s">
        <v>611</v>
      </c>
      <c r="C85" s="920"/>
      <c r="D85" s="920"/>
      <c r="E85" s="920"/>
      <c r="F85" s="920"/>
      <c r="G85" s="920"/>
      <c r="H85" s="920"/>
      <c r="I85" s="920"/>
      <c r="J85" s="920"/>
      <c r="K85" s="920"/>
      <c r="L85" s="920"/>
      <c r="M85" s="920"/>
      <c r="N85" s="920"/>
      <c r="O85" s="920"/>
      <c r="P85" s="921"/>
      <c r="Q85" s="922">
        <v>220478</v>
      </c>
      <c r="R85" s="877"/>
      <c r="S85" s="877"/>
      <c r="T85" s="877"/>
      <c r="U85" s="877"/>
      <c r="V85" s="877">
        <v>214081</v>
      </c>
      <c r="W85" s="877"/>
      <c r="X85" s="877"/>
      <c r="Y85" s="877"/>
      <c r="Z85" s="877"/>
      <c r="AA85" s="877">
        <v>6397</v>
      </c>
      <c r="AB85" s="877"/>
      <c r="AC85" s="877"/>
      <c r="AD85" s="877"/>
      <c r="AE85" s="877"/>
      <c r="AF85" s="877">
        <v>6397</v>
      </c>
      <c r="AG85" s="877"/>
      <c r="AH85" s="877"/>
      <c r="AI85" s="877"/>
      <c r="AJ85" s="877"/>
      <c r="AK85" s="877" t="s">
        <v>631</v>
      </c>
      <c r="AL85" s="877"/>
      <c r="AM85" s="877"/>
      <c r="AN85" s="877"/>
      <c r="AO85" s="877"/>
      <c r="AP85" s="877" t="s">
        <v>613</v>
      </c>
      <c r="AQ85" s="877"/>
      <c r="AR85" s="877"/>
      <c r="AS85" s="877"/>
      <c r="AT85" s="877"/>
      <c r="AU85" s="877" t="s">
        <v>613</v>
      </c>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t="s">
        <v>594</v>
      </c>
      <c r="C86" s="920"/>
      <c r="D86" s="920"/>
      <c r="E86" s="920"/>
      <c r="F86" s="920"/>
      <c r="G86" s="920"/>
      <c r="H86" s="920"/>
      <c r="I86" s="920"/>
      <c r="J86" s="920"/>
      <c r="K86" s="920"/>
      <c r="L86" s="920"/>
      <c r="M86" s="920"/>
      <c r="N86" s="920"/>
      <c r="O86" s="920"/>
      <c r="P86" s="921"/>
      <c r="Q86" s="922">
        <v>882</v>
      </c>
      <c r="R86" s="877"/>
      <c r="S86" s="877"/>
      <c r="T86" s="877"/>
      <c r="U86" s="877"/>
      <c r="V86" s="877">
        <v>832</v>
      </c>
      <c r="W86" s="877"/>
      <c r="X86" s="877"/>
      <c r="Y86" s="877"/>
      <c r="Z86" s="877"/>
      <c r="AA86" s="877">
        <v>50</v>
      </c>
      <c r="AB86" s="877"/>
      <c r="AC86" s="877"/>
      <c r="AD86" s="877"/>
      <c r="AE86" s="877"/>
      <c r="AF86" s="877">
        <v>1437</v>
      </c>
      <c r="AG86" s="877"/>
      <c r="AH86" s="877"/>
      <c r="AI86" s="877"/>
      <c r="AJ86" s="877"/>
      <c r="AK86" s="877">
        <v>0</v>
      </c>
      <c r="AL86" s="877"/>
      <c r="AM86" s="877"/>
      <c r="AN86" s="877"/>
      <c r="AO86" s="877"/>
      <c r="AP86" s="877">
        <v>461</v>
      </c>
      <c r="AQ86" s="877"/>
      <c r="AR86" s="877"/>
      <c r="AS86" s="877"/>
      <c r="AT86" s="877"/>
      <c r="AU86" s="877">
        <v>47</v>
      </c>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393</v>
      </c>
      <c r="B88" s="836" t="s">
        <v>430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8347</v>
      </c>
      <c r="AG88" s="888"/>
      <c r="AH88" s="888"/>
      <c r="AI88" s="888"/>
      <c r="AJ88" s="888"/>
      <c r="AK88" s="885"/>
      <c r="AL88" s="885"/>
      <c r="AM88" s="885"/>
      <c r="AN88" s="885"/>
      <c r="AO88" s="885"/>
      <c r="AP88" s="888">
        <v>550</v>
      </c>
      <c r="AQ88" s="888"/>
      <c r="AR88" s="888"/>
      <c r="AS88" s="888"/>
      <c r="AT88" s="888"/>
      <c r="AU88" s="888">
        <v>54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431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378</v>
      </c>
      <c r="CS102" s="896"/>
      <c r="CT102" s="896"/>
      <c r="CU102" s="896"/>
      <c r="CV102" s="939"/>
      <c r="CW102" s="938">
        <v>26</v>
      </c>
      <c r="CX102" s="896"/>
      <c r="CY102" s="896"/>
      <c r="CZ102" s="896"/>
      <c r="DA102" s="939"/>
      <c r="DB102" s="938" t="s">
        <v>613</v>
      </c>
      <c r="DC102" s="896"/>
      <c r="DD102" s="896"/>
      <c r="DE102" s="896"/>
      <c r="DF102" s="939"/>
      <c r="DG102" s="938">
        <v>82</v>
      </c>
      <c r="DH102" s="896"/>
      <c r="DI102" s="896"/>
      <c r="DJ102" s="896"/>
      <c r="DK102" s="939"/>
      <c r="DL102" s="938">
        <v>20</v>
      </c>
      <c r="DM102" s="896"/>
      <c r="DN102" s="896"/>
      <c r="DO102" s="896"/>
      <c r="DP102" s="939"/>
      <c r="DQ102" s="938">
        <v>43</v>
      </c>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436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438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439</v>
      </c>
      <c r="AB109" s="941"/>
      <c r="AC109" s="941"/>
      <c r="AD109" s="941"/>
      <c r="AE109" s="942"/>
      <c r="AF109" s="940" t="s">
        <v>309</v>
      </c>
      <c r="AG109" s="941"/>
      <c r="AH109" s="941"/>
      <c r="AI109" s="941"/>
      <c r="AJ109" s="942"/>
      <c r="AK109" s="940" t="s">
        <v>308</v>
      </c>
      <c r="AL109" s="941"/>
      <c r="AM109" s="941"/>
      <c r="AN109" s="941"/>
      <c r="AO109" s="942"/>
      <c r="AP109" s="940" t="s">
        <v>440</v>
      </c>
      <c r="AQ109" s="941"/>
      <c r="AR109" s="941"/>
      <c r="AS109" s="941"/>
      <c r="AT109" s="943"/>
      <c r="AU109" s="960" t="s">
        <v>438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439</v>
      </c>
      <c r="BR109" s="941"/>
      <c r="BS109" s="941"/>
      <c r="BT109" s="941"/>
      <c r="BU109" s="942"/>
      <c r="BV109" s="940" t="s">
        <v>309</v>
      </c>
      <c r="BW109" s="941"/>
      <c r="BX109" s="941"/>
      <c r="BY109" s="941"/>
      <c r="BZ109" s="942"/>
      <c r="CA109" s="940" t="s">
        <v>308</v>
      </c>
      <c r="CB109" s="941"/>
      <c r="CC109" s="941"/>
      <c r="CD109" s="941"/>
      <c r="CE109" s="942"/>
      <c r="CF109" s="961" t="s">
        <v>440</v>
      </c>
      <c r="CG109" s="961"/>
      <c r="CH109" s="961"/>
      <c r="CI109" s="961"/>
      <c r="CJ109" s="961"/>
      <c r="CK109" s="940" t="s">
        <v>441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439</v>
      </c>
      <c r="DH109" s="941"/>
      <c r="DI109" s="941"/>
      <c r="DJ109" s="941"/>
      <c r="DK109" s="942"/>
      <c r="DL109" s="940" t="s">
        <v>309</v>
      </c>
      <c r="DM109" s="941"/>
      <c r="DN109" s="941"/>
      <c r="DO109" s="941"/>
      <c r="DP109" s="942"/>
      <c r="DQ109" s="940" t="s">
        <v>308</v>
      </c>
      <c r="DR109" s="941"/>
      <c r="DS109" s="941"/>
      <c r="DT109" s="941"/>
      <c r="DU109" s="942"/>
      <c r="DV109" s="940" t="s">
        <v>440</v>
      </c>
      <c r="DW109" s="941"/>
      <c r="DX109" s="941"/>
      <c r="DY109" s="941"/>
      <c r="DZ109" s="943"/>
    </row>
    <row r="110" spans="1:131" s="247" customFormat="1" ht="26.25" customHeight="1" x14ac:dyDescent="0.2">
      <c r="A110" s="944" t="s">
        <v>442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3403706</v>
      </c>
      <c r="AB110" s="948"/>
      <c r="AC110" s="948"/>
      <c r="AD110" s="948"/>
      <c r="AE110" s="949"/>
      <c r="AF110" s="950">
        <v>3431451</v>
      </c>
      <c r="AG110" s="948"/>
      <c r="AH110" s="948"/>
      <c r="AI110" s="948"/>
      <c r="AJ110" s="949"/>
      <c r="AK110" s="950">
        <v>3629304</v>
      </c>
      <c r="AL110" s="948"/>
      <c r="AM110" s="948"/>
      <c r="AN110" s="948"/>
      <c r="AO110" s="949"/>
      <c r="AP110" s="951">
        <v>30.2</v>
      </c>
      <c r="AQ110" s="952"/>
      <c r="AR110" s="952"/>
      <c r="AS110" s="952"/>
      <c r="AT110" s="953"/>
      <c r="AU110" s="954" t="s">
        <v>74</v>
      </c>
      <c r="AV110" s="955"/>
      <c r="AW110" s="955"/>
      <c r="AX110" s="955"/>
      <c r="AY110" s="955"/>
      <c r="AZ110" s="996" t="s">
        <v>443</v>
      </c>
      <c r="BA110" s="945"/>
      <c r="BB110" s="945"/>
      <c r="BC110" s="945"/>
      <c r="BD110" s="945"/>
      <c r="BE110" s="945"/>
      <c r="BF110" s="945"/>
      <c r="BG110" s="945"/>
      <c r="BH110" s="945"/>
      <c r="BI110" s="945"/>
      <c r="BJ110" s="945"/>
      <c r="BK110" s="945"/>
      <c r="BL110" s="945"/>
      <c r="BM110" s="945"/>
      <c r="BN110" s="945"/>
      <c r="BO110" s="945"/>
      <c r="BP110" s="946"/>
      <c r="BQ110" s="982">
        <v>37297511</v>
      </c>
      <c r="BR110" s="983"/>
      <c r="BS110" s="983"/>
      <c r="BT110" s="983"/>
      <c r="BU110" s="983"/>
      <c r="BV110" s="983">
        <v>38542958</v>
      </c>
      <c r="BW110" s="983"/>
      <c r="BX110" s="983"/>
      <c r="BY110" s="983"/>
      <c r="BZ110" s="983"/>
      <c r="CA110" s="983">
        <v>40179360</v>
      </c>
      <c r="CB110" s="983"/>
      <c r="CC110" s="983"/>
      <c r="CD110" s="983"/>
      <c r="CE110" s="983"/>
      <c r="CF110" s="997">
        <v>334.7</v>
      </c>
      <c r="CG110" s="998"/>
      <c r="CH110" s="998"/>
      <c r="CI110" s="998"/>
      <c r="CJ110" s="998"/>
      <c r="CK110" s="999" t="s">
        <v>444</v>
      </c>
      <c r="CL110" s="1000"/>
      <c r="CM110" s="979" t="s">
        <v>445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446</v>
      </c>
      <c r="DH110" s="983"/>
      <c r="DI110" s="983"/>
      <c r="DJ110" s="983"/>
      <c r="DK110" s="983"/>
      <c r="DL110" s="983" t="s">
        <v>447</v>
      </c>
      <c r="DM110" s="983"/>
      <c r="DN110" s="983"/>
      <c r="DO110" s="983"/>
      <c r="DP110" s="983"/>
      <c r="DQ110" s="983" t="s">
        <v>448</v>
      </c>
      <c r="DR110" s="983"/>
      <c r="DS110" s="983"/>
      <c r="DT110" s="983"/>
      <c r="DU110" s="983"/>
      <c r="DV110" s="984" t="s">
        <v>449</v>
      </c>
      <c r="DW110" s="984"/>
      <c r="DX110" s="984"/>
      <c r="DY110" s="984"/>
      <c r="DZ110" s="985"/>
    </row>
    <row r="111" spans="1:131" s="247" customFormat="1" ht="26.25" customHeight="1" x14ac:dyDescent="0.2">
      <c r="A111" s="986" t="s">
        <v>450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451</v>
      </c>
      <c r="AB111" s="990"/>
      <c r="AC111" s="990"/>
      <c r="AD111" s="990"/>
      <c r="AE111" s="991"/>
      <c r="AF111" s="992" t="s">
        <v>446</v>
      </c>
      <c r="AG111" s="990"/>
      <c r="AH111" s="990"/>
      <c r="AI111" s="990"/>
      <c r="AJ111" s="991"/>
      <c r="AK111" s="992" t="s">
        <v>448</v>
      </c>
      <c r="AL111" s="990"/>
      <c r="AM111" s="990"/>
      <c r="AN111" s="990"/>
      <c r="AO111" s="991"/>
      <c r="AP111" s="993" t="s">
        <v>448</v>
      </c>
      <c r="AQ111" s="994"/>
      <c r="AR111" s="994"/>
      <c r="AS111" s="994"/>
      <c r="AT111" s="995"/>
      <c r="AU111" s="956"/>
      <c r="AV111" s="957"/>
      <c r="AW111" s="957"/>
      <c r="AX111" s="957"/>
      <c r="AY111" s="957"/>
      <c r="AZ111" s="1005" t="s">
        <v>452</v>
      </c>
      <c r="BA111" s="1006"/>
      <c r="BB111" s="1006"/>
      <c r="BC111" s="1006"/>
      <c r="BD111" s="1006"/>
      <c r="BE111" s="1006"/>
      <c r="BF111" s="1006"/>
      <c r="BG111" s="1006"/>
      <c r="BH111" s="1006"/>
      <c r="BI111" s="1006"/>
      <c r="BJ111" s="1006"/>
      <c r="BK111" s="1006"/>
      <c r="BL111" s="1006"/>
      <c r="BM111" s="1006"/>
      <c r="BN111" s="1006"/>
      <c r="BO111" s="1006"/>
      <c r="BP111" s="1007"/>
      <c r="BQ111" s="975">
        <v>116559</v>
      </c>
      <c r="BR111" s="976"/>
      <c r="BS111" s="976"/>
      <c r="BT111" s="976"/>
      <c r="BU111" s="976"/>
      <c r="BV111" s="976">
        <v>91657</v>
      </c>
      <c r="BW111" s="976"/>
      <c r="BX111" s="976"/>
      <c r="BY111" s="976"/>
      <c r="BZ111" s="976"/>
      <c r="CA111" s="976">
        <v>75003</v>
      </c>
      <c r="CB111" s="976"/>
      <c r="CC111" s="976"/>
      <c r="CD111" s="976"/>
      <c r="CE111" s="976"/>
      <c r="CF111" s="970">
        <v>0.6</v>
      </c>
      <c r="CG111" s="971"/>
      <c r="CH111" s="971"/>
      <c r="CI111" s="971"/>
      <c r="CJ111" s="971"/>
      <c r="CK111" s="1001"/>
      <c r="CL111" s="1002"/>
      <c r="CM111" s="972" t="s">
        <v>453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448</v>
      </c>
      <c r="DH111" s="976"/>
      <c r="DI111" s="976"/>
      <c r="DJ111" s="976"/>
      <c r="DK111" s="976"/>
      <c r="DL111" s="976" t="s">
        <v>448</v>
      </c>
      <c r="DM111" s="976"/>
      <c r="DN111" s="976"/>
      <c r="DO111" s="976"/>
      <c r="DP111" s="976"/>
      <c r="DQ111" s="976" t="s">
        <v>451</v>
      </c>
      <c r="DR111" s="976"/>
      <c r="DS111" s="976"/>
      <c r="DT111" s="976"/>
      <c r="DU111" s="976"/>
      <c r="DV111" s="977" t="s">
        <v>446</v>
      </c>
      <c r="DW111" s="977"/>
      <c r="DX111" s="977"/>
      <c r="DY111" s="977"/>
      <c r="DZ111" s="978"/>
    </row>
    <row r="112" spans="1:131" s="247" customFormat="1" ht="26.25" customHeight="1" x14ac:dyDescent="0.2">
      <c r="A112" s="1008" t="s">
        <v>454</v>
      </c>
      <c r="B112" s="1009"/>
      <c r="C112" s="1006" t="s">
        <v>455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449</v>
      </c>
      <c r="AB112" s="1015"/>
      <c r="AC112" s="1015"/>
      <c r="AD112" s="1015"/>
      <c r="AE112" s="1016"/>
      <c r="AF112" s="1017" t="s">
        <v>456</v>
      </c>
      <c r="AG112" s="1015"/>
      <c r="AH112" s="1015"/>
      <c r="AI112" s="1015"/>
      <c r="AJ112" s="1016"/>
      <c r="AK112" s="1017" t="s">
        <v>448</v>
      </c>
      <c r="AL112" s="1015"/>
      <c r="AM112" s="1015"/>
      <c r="AN112" s="1015"/>
      <c r="AO112" s="1016"/>
      <c r="AP112" s="1018" t="s">
        <v>446</v>
      </c>
      <c r="AQ112" s="1019"/>
      <c r="AR112" s="1019"/>
      <c r="AS112" s="1019"/>
      <c r="AT112" s="1020"/>
      <c r="AU112" s="956"/>
      <c r="AV112" s="957"/>
      <c r="AW112" s="957"/>
      <c r="AX112" s="957"/>
      <c r="AY112" s="957"/>
      <c r="AZ112" s="1005" t="s">
        <v>457</v>
      </c>
      <c r="BA112" s="1006"/>
      <c r="BB112" s="1006"/>
      <c r="BC112" s="1006"/>
      <c r="BD112" s="1006"/>
      <c r="BE112" s="1006"/>
      <c r="BF112" s="1006"/>
      <c r="BG112" s="1006"/>
      <c r="BH112" s="1006"/>
      <c r="BI112" s="1006"/>
      <c r="BJ112" s="1006"/>
      <c r="BK112" s="1006"/>
      <c r="BL112" s="1006"/>
      <c r="BM112" s="1006"/>
      <c r="BN112" s="1006"/>
      <c r="BO112" s="1006"/>
      <c r="BP112" s="1007"/>
      <c r="BQ112" s="975">
        <v>9606091</v>
      </c>
      <c r="BR112" s="976"/>
      <c r="BS112" s="976"/>
      <c r="BT112" s="976"/>
      <c r="BU112" s="976"/>
      <c r="BV112" s="976">
        <v>9494830</v>
      </c>
      <c r="BW112" s="976"/>
      <c r="BX112" s="976"/>
      <c r="BY112" s="976"/>
      <c r="BZ112" s="976"/>
      <c r="CA112" s="976">
        <v>9579740</v>
      </c>
      <c r="CB112" s="976"/>
      <c r="CC112" s="976"/>
      <c r="CD112" s="976"/>
      <c r="CE112" s="976"/>
      <c r="CF112" s="970">
        <v>79.8</v>
      </c>
      <c r="CG112" s="971"/>
      <c r="CH112" s="971"/>
      <c r="CI112" s="971"/>
      <c r="CJ112" s="971"/>
      <c r="CK112" s="1001"/>
      <c r="CL112" s="1002"/>
      <c r="CM112" s="972" t="s">
        <v>458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448</v>
      </c>
      <c r="DH112" s="976"/>
      <c r="DI112" s="976"/>
      <c r="DJ112" s="976"/>
      <c r="DK112" s="976"/>
      <c r="DL112" s="976" t="s">
        <v>459</v>
      </c>
      <c r="DM112" s="976"/>
      <c r="DN112" s="976"/>
      <c r="DO112" s="976"/>
      <c r="DP112" s="976"/>
      <c r="DQ112" s="976" t="s">
        <v>460</v>
      </c>
      <c r="DR112" s="976"/>
      <c r="DS112" s="976"/>
      <c r="DT112" s="976"/>
      <c r="DU112" s="976"/>
      <c r="DV112" s="977" t="s">
        <v>461</v>
      </c>
      <c r="DW112" s="977"/>
      <c r="DX112" s="977"/>
      <c r="DY112" s="977"/>
      <c r="DZ112" s="978"/>
    </row>
    <row r="113" spans="1:130" s="247" customFormat="1" ht="26.25" customHeight="1" x14ac:dyDescent="0.2">
      <c r="A113" s="1010"/>
      <c r="B113" s="1011"/>
      <c r="C113" s="1006" t="s">
        <v>462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838301</v>
      </c>
      <c r="AB113" s="990"/>
      <c r="AC113" s="990"/>
      <c r="AD113" s="990"/>
      <c r="AE113" s="991"/>
      <c r="AF113" s="992">
        <v>805040</v>
      </c>
      <c r="AG113" s="990"/>
      <c r="AH113" s="990"/>
      <c r="AI113" s="990"/>
      <c r="AJ113" s="991"/>
      <c r="AK113" s="992">
        <v>821550</v>
      </c>
      <c r="AL113" s="990"/>
      <c r="AM113" s="990"/>
      <c r="AN113" s="990"/>
      <c r="AO113" s="991"/>
      <c r="AP113" s="993">
        <v>6.8</v>
      </c>
      <c r="AQ113" s="994"/>
      <c r="AR113" s="994"/>
      <c r="AS113" s="994"/>
      <c r="AT113" s="995"/>
      <c r="AU113" s="956"/>
      <c r="AV113" s="957"/>
      <c r="AW113" s="957"/>
      <c r="AX113" s="957"/>
      <c r="AY113" s="957"/>
      <c r="AZ113" s="1005" t="s">
        <v>463</v>
      </c>
      <c r="BA113" s="1006"/>
      <c r="BB113" s="1006"/>
      <c r="BC113" s="1006"/>
      <c r="BD113" s="1006"/>
      <c r="BE113" s="1006"/>
      <c r="BF113" s="1006"/>
      <c r="BG113" s="1006"/>
      <c r="BH113" s="1006"/>
      <c r="BI113" s="1006"/>
      <c r="BJ113" s="1006"/>
      <c r="BK113" s="1006"/>
      <c r="BL113" s="1006"/>
      <c r="BM113" s="1006"/>
      <c r="BN113" s="1006"/>
      <c r="BO113" s="1006"/>
      <c r="BP113" s="1007"/>
      <c r="BQ113" s="975">
        <v>13152</v>
      </c>
      <c r="BR113" s="976"/>
      <c r="BS113" s="976"/>
      <c r="BT113" s="976"/>
      <c r="BU113" s="976"/>
      <c r="BV113" s="976">
        <v>23303</v>
      </c>
      <c r="BW113" s="976"/>
      <c r="BX113" s="976"/>
      <c r="BY113" s="976"/>
      <c r="BZ113" s="976"/>
      <c r="CA113" s="976">
        <v>53780</v>
      </c>
      <c r="CB113" s="976"/>
      <c r="CC113" s="976"/>
      <c r="CD113" s="976"/>
      <c r="CE113" s="976"/>
      <c r="CF113" s="970">
        <v>0.4</v>
      </c>
      <c r="CG113" s="971"/>
      <c r="CH113" s="971"/>
      <c r="CI113" s="971"/>
      <c r="CJ113" s="971"/>
      <c r="CK113" s="1001"/>
      <c r="CL113" s="1002"/>
      <c r="CM113" s="972" t="s">
        <v>464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447</v>
      </c>
      <c r="DH113" s="1015"/>
      <c r="DI113" s="1015"/>
      <c r="DJ113" s="1015"/>
      <c r="DK113" s="1016"/>
      <c r="DL113" s="1017" t="s">
        <v>459</v>
      </c>
      <c r="DM113" s="1015"/>
      <c r="DN113" s="1015"/>
      <c r="DO113" s="1015"/>
      <c r="DP113" s="1016"/>
      <c r="DQ113" s="1017" t="s">
        <v>446</v>
      </c>
      <c r="DR113" s="1015"/>
      <c r="DS113" s="1015"/>
      <c r="DT113" s="1015"/>
      <c r="DU113" s="1016"/>
      <c r="DV113" s="1018" t="s">
        <v>456</v>
      </c>
      <c r="DW113" s="1019"/>
      <c r="DX113" s="1019"/>
      <c r="DY113" s="1019"/>
      <c r="DZ113" s="1020"/>
    </row>
    <row r="114" spans="1:130" s="247" customFormat="1" ht="26.25" customHeight="1" x14ac:dyDescent="0.2">
      <c r="A114" s="1010"/>
      <c r="B114" s="1011"/>
      <c r="C114" s="1006" t="s">
        <v>465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1190</v>
      </c>
      <c r="AB114" s="1015"/>
      <c r="AC114" s="1015"/>
      <c r="AD114" s="1015"/>
      <c r="AE114" s="1016"/>
      <c r="AF114" s="1017">
        <v>1188</v>
      </c>
      <c r="AG114" s="1015"/>
      <c r="AH114" s="1015"/>
      <c r="AI114" s="1015"/>
      <c r="AJ114" s="1016"/>
      <c r="AK114" s="1017">
        <v>293</v>
      </c>
      <c r="AL114" s="1015"/>
      <c r="AM114" s="1015"/>
      <c r="AN114" s="1015"/>
      <c r="AO114" s="1016"/>
      <c r="AP114" s="1018">
        <v>0</v>
      </c>
      <c r="AQ114" s="1019"/>
      <c r="AR114" s="1019"/>
      <c r="AS114" s="1019"/>
      <c r="AT114" s="1020"/>
      <c r="AU114" s="956"/>
      <c r="AV114" s="957"/>
      <c r="AW114" s="957"/>
      <c r="AX114" s="957"/>
      <c r="AY114" s="957"/>
      <c r="AZ114" s="1005" t="s">
        <v>466</v>
      </c>
      <c r="BA114" s="1006"/>
      <c r="BB114" s="1006"/>
      <c r="BC114" s="1006"/>
      <c r="BD114" s="1006"/>
      <c r="BE114" s="1006"/>
      <c r="BF114" s="1006"/>
      <c r="BG114" s="1006"/>
      <c r="BH114" s="1006"/>
      <c r="BI114" s="1006"/>
      <c r="BJ114" s="1006"/>
      <c r="BK114" s="1006"/>
      <c r="BL114" s="1006"/>
      <c r="BM114" s="1006"/>
      <c r="BN114" s="1006"/>
      <c r="BO114" s="1006"/>
      <c r="BP114" s="1007"/>
      <c r="BQ114" s="975">
        <v>3727768</v>
      </c>
      <c r="BR114" s="976"/>
      <c r="BS114" s="976"/>
      <c r="BT114" s="976"/>
      <c r="BU114" s="976"/>
      <c r="BV114" s="976">
        <v>3334606</v>
      </c>
      <c r="BW114" s="976"/>
      <c r="BX114" s="976"/>
      <c r="BY114" s="976"/>
      <c r="BZ114" s="976"/>
      <c r="CA114" s="976">
        <v>3181150</v>
      </c>
      <c r="CB114" s="976"/>
      <c r="CC114" s="976"/>
      <c r="CD114" s="976"/>
      <c r="CE114" s="976"/>
      <c r="CF114" s="970">
        <v>26.5</v>
      </c>
      <c r="CG114" s="971"/>
      <c r="CH114" s="971"/>
      <c r="CI114" s="971"/>
      <c r="CJ114" s="971"/>
      <c r="CK114" s="1001"/>
      <c r="CL114" s="1002"/>
      <c r="CM114" s="972" t="s">
        <v>467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449</v>
      </c>
      <c r="DH114" s="1015"/>
      <c r="DI114" s="1015"/>
      <c r="DJ114" s="1015"/>
      <c r="DK114" s="1016"/>
      <c r="DL114" s="1017" t="s">
        <v>468</v>
      </c>
      <c r="DM114" s="1015"/>
      <c r="DN114" s="1015"/>
      <c r="DO114" s="1015"/>
      <c r="DP114" s="1016"/>
      <c r="DQ114" s="1017" t="s">
        <v>456</v>
      </c>
      <c r="DR114" s="1015"/>
      <c r="DS114" s="1015"/>
      <c r="DT114" s="1015"/>
      <c r="DU114" s="1016"/>
      <c r="DV114" s="1018" t="s">
        <v>456</v>
      </c>
      <c r="DW114" s="1019"/>
      <c r="DX114" s="1019"/>
      <c r="DY114" s="1019"/>
      <c r="DZ114" s="1020"/>
    </row>
    <row r="115" spans="1:130" s="247" customFormat="1" ht="26.25" customHeight="1" x14ac:dyDescent="0.2">
      <c r="A115" s="1010"/>
      <c r="B115" s="1011"/>
      <c r="C115" s="1006" t="s">
        <v>469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27292</v>
      </c>
      <c r="AB115" s="990"/>
      <c r="AC115" s="990"/>
      <c r="AD115" s="990"/>
      <c r="AE115" s="991"/>
      <c r="AF115" s="992">
        <v>27473</v>
      </c>
      <c r="AG115" s="990"/>
      <c r="AH115" s="990"/>
      <c r="AI115" s="990"/>
      <c r="AJ115" s="991"/>
      <c r="AK115" s="992">
        <v>22786</v>
      </c>
      <c r="AL115" s="990"/>
      <c r="AM115" s="990"/>
      <c r="AN115" s="990"/>
      <c r="AO115" s="991"/>
      <c r="AP115" s="993">
        <v>0.2</v>
      </c>
      <c r="AQ115" s="994"/>
      <c r="AR115" s="994"/>
      <c r="AS115" s="994"/>
      <c r="AT115" s="995"/>
      <c r="AU115" s="956"/>
      <c r="AV115" s="957"/>
      <c r="AW115" s="957"/>
      <c r="AX115" s="957"/>
      <c r="AY115" s="957"/>
      <c r="AZ115" s="1005" t="s">
        <v>470</v>
      </c>
      <c r="BA115" s="1006"/>
      <c r="BB115" s="1006"/>
      <c r="BC115" s="1006"/>
      <c r="BD115" s="1006"/>
      <c r="BE115" s="1006"/>
      <c r="BF115" s="1006"/>
      <c r="BG115" s="1006"/>
      <c r="BH115" s="1006"/>
      <c r="BI115" s="1006"/>
      <c r="BJ115" s="1006"/>
      <c r="BK115" s="1006"/>
      <c r="BL115" s="1006"/>
      <c r="BM115" s="1006"/>
      <c r="BN115" s="1006"/>
      <c r="BO115" s="1006"/>
      <c r="BP115" s="1007"/>
      <c r="BQ115" s="975">
        <v>82601</v>
      </c>
      <c r="BR115" s="976"/>
      <c r="BS115" s="976"/>
      <c r="BT115" s="976"/>
      <c r="BU115" s="976"/>
      <c r="BV115" s="976">
        <v>70422</v>
      </c>
      <c r="BW115" s="976"/>
      <c r="BX115" s="976"/>
      <c r="BY115" s="976"/>
      <c r="BZ115" s="976"/>
      <c r="CA115" s="976">
        <v>42616</v>
      </c>
      <c r="CB115" s="976"/>
      <c r="CC115" s="976"/>
      <c r="CD115" s="976"/>
      <c r="CE115" s="976"/>
      <c r="CF115" s="970">
        <v>0.4</v>
      </c>
      <c r="CG115" s="971"/>
      <c r="CH115" s="971"/>
      <c r="CI115" s="971"/>
      <c r="CJ115" s="971"/>
      <c r="CK115" s="1001"/>
      <c r="CL115" s="1002"/>
      <c r="CM115" s="1005" t="s">
        <v>471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456</v>
      </c>
      <c r="DH115" s="1015"/>
      <c r="DI115" s="1015"/>
      <c r="DJ115" s="1015"/>
      <c r="DK115" s="1016"/>
      <c r="DL115" s="1017" t="s">
        <v>446</v>
      </c>
      <c r="DM115" s="1015"/>
      <c r="DN115" s="1015"/>
      <c r="DO115" s="1015"/>
      <c r="DP115" s="1016"/>
      <c r="DQ115" s="1017" t="s">
        <v>451</v>
      </c>
      <c r="DR115" s="1015"/>
      <c r="DS115" s="1015"/>
      <c r="DT115" s="1015"/>
      <c r="DU115" s="1016"/>
      <c r="DV115" s="1018" t="s">
        <v>461</v>
      </c>
      <c r="DW115" s="1019"/>
      <c r="DX115" s="1019"/>
      <c r="DY115" s="1019"/>
      <c r="DZ115" s="1020"/>
    </row>
    <row r="116" spans="1:130" s="247" customFormat="1" ht="26.25" customHeight="1" x14ac:dyDescent="0.2">
      <c r="A116" s="1012"/>
      <c r="B116" s="1013"/>
      <c r="C116" s="1021" t="s">
        <v>472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20</v>
      </c>
      <c r="AB116" s="1015"/>
      <c r="AC116" s="1015"/>
      <c r="AD116" s="1015"/>
      <c r="AE116" s="1016"/>
      <c r="AF116" s="1017">
        <v>15</v>
      </c>
      <c r="AG116" s="1015"/>
      <c r="AH116" s="1015"/>
      <c r="AI116" s="1015"/>
      <c r="AJ116" s="1016"/>
      <c r="AK116" s="1017">
        <v>5</v>
      </c>
      <c r="AL116" s="1015"/>
      <c r="AM116" s="1015"/>
      <c r="AN116" s="1015"/>
      <c r="AO116" s="1016"/>
      <c r="AP116" s="1018">
        <v>0</v>
      </c>
      <c r="AQ116" s="1019"/>
      <c r="AR116" s="1019"/>
      <c r="AS116" s="1019"/>
      <c r="AT116" s="1020"/>
      <c r="AU116" s="956"/>
      <c r="AV116" s="957"/>
      <c r="AW116" s="957"/>
      <c r="AX116" s="957"/>
      <c r="AY116" s="957"/>
      <c r="AZ116" s="1023" t="s">
        <v>473</v>
      </c>
      <c r="BA116" s="1024"/>
      <c r="BB116" s="1024"/>
      <c r="BC116" s="1024"/>
      <c r="BD116" s="1024"/>
      <c r="BE116" s="1024"/>
      <c r="BF116" s="1024"/>
      <c r="BG116" s="1024"/>
      <c r="BH116" s="1024"/>
      <c r="BI116" s="1024"/>
      <c r="BJ116" s="1024"/>
      <c r="BK116" s="1024"/>
      <c r="BL116" s="1024"/>
      <c r="BM116" s="1024"/>
      <c r="BN116" s="1024"/>
      <c r="BO116" s="1024"/>
      <c r="BP116" s="1025"/>
      <c r="BQ116" s="975" t="s">
        <v>451</v>
      </c>
      <c r="BR116" s="976"/>
      <c r="BS116" s="976"/>
      <c r="BT116" s="976"/>
      <c r="BU116" s="976"/>
      <c r="BV116" s="976" t="s">
        <v>456</v>
      </c>
      <c r="BW116" s="976"/>
      <c r="BX116" s="976"/>
      <c r="BY116" s="976"/>
      <c r="BZ116" s="976"/>
      <c r="CA116" s="976" t="s">
        <v>451</v>
      </c>
      <c r="CB116" s="976"/>
      <c r="CC116" s="976"/>
      <c r="CD116" s="976"/>
      <c r="CE116" s="976"/>
      <c r="CF116" s="970" t="s">
        <v>456</v>
      </c>
      <c r="CG116" s="971"/>
      <c r="CH116" s="971"/>
      <c r="CI116" s="971"/>
      <c r="CJ116" s="971"/>
      <c r="CK116" s="1001"/>
      <c r="CL116" s="1002"/>
      <c r="CM116" s="972" t="s">
        <v>474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8467</v>
      </c>
      <c r="DH116" s="1015"/>
      <c r="DI116" s="1015"/>
      <c r="DJ116" s="1015"/>
      <c r="DK116" s="1016"/>
      <c r="DL116" s="1017" t="s">
        <v>448</v>
      </c>
      <c r="DM116" s="1015"/>
      <c r="DN116" s="1015"/>
      <c r="DO116" s="1015"/>
      <c r="DP116" s="1016"/>
      <c r="DQ116" s="1017" t="s">
        <v>461</v>
      </c>
      <c r="DR116" s="1015"/>
      <c r="DS116" s="1015"/>
      <c r="DT116" s="1015"/>
      <c r="DU116" s="1016"/>
      <c r="DV116" s="1018" t="s">
        <v>449</v>
      </c>
      <c r="DW116" s="1019"/>
      <c r="DX116" s="1019"/>
      <c r="DY116" s="1019"/>
      <c r="DZ116" s="1020"/>
    </row>
    <row r="117" spans="1:130" s="247" customFormat="1" ht="26.25" customHeight="1" x14ac:dyDescent="0.2">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475</v>
      </c>
      <c r="Z117" s="942"/>
      <c r="AA117" s="1032">
        <v>4270509</v>
      </c>
      <c r="AB117" s="1033"/>
      <c r="AC117" s="1033"/>
      <c r="AD117" s="1033"/>
      <c r="AE117" s="1034"/>
      <c r="AF117" s="1035">
        <v>4265167</v>
      </c>
      <c r="AG117" s="1033"/>
      <c r="AH117" s="1033"/>
      <c r="AI117" s="1033"/>
      <c r="AJ117" s="1034"/>
      <c r="AK117" s="1035">
        <v>4473938</v>
      </c>
      <c r="AL117" s="1033"/>
      <c r="AM117" s="1033"/>
      <c r="AN117" s="1033"/>
      <c r="AO117" s="1034"/>
      <c r="AP117" s="1036"/>
      <c r="AQ117" s="1037"/>
      <c r="AR117" s="1037"/>
      <c r="AS117" s="1037"/>
      <c r="AT117" s="1038"/>
      <c r="AU117" s="956"/>
      <c r="AV117" s="957"/>
      <c r="AW117" s="957"/>
      <c r="AX117" s="957"/>
      <c r="AY117" s="957"/>
      <c r="AZ117" s="1023" t="s">
        <v>476</v>
      </c>
      <c r="BA117" s="1024"/>
      <c r="BB117" s="1024"/>
      <c r="BC117" s="1024"/>
      <c r="BD117" s="1024"/>
      <c r="BE117" s="1024"/>
      <c r="BF117" s="1024"/>
      <c r="BG117" s="1024"/>
      <c r="BH117" s="1024"/>
      <c r="BI117" s="1024"/>
      <c r="BJ117" s="1024"/>
      <c r="BK117" s="1024"/>
      <c r="BL117" s="1024"/>
      <c r="BM117" s="1024"/>
      <c r="BN117" s="1024"/>
      <c r="BO117" s="1024"/>
      <c r="BP117" s="1025"/>
      <c r="BQ117" s="975" t="s">
        <v>477</v>
      </c>
      <c r="BR117" s="976"/>
      <c r="BS117" s="976"/>
      <c r="BT117" s="976"/>
      <c r="BU117" s="976"/>
      <c r="BV117" s="976" t="s">
        <v>459</v>
      </c>
      <c r="BW117" s="976"/>
      <c r="BX117" s="976"/>
      <c r="BY117" s="976"/>
      <c r="BZ117" s="976"/>
      <c r="CA117" s="976" t="s">
        <v>468</v>
      </c>
      <c r="CB117" s="976"/>
      <c r="CC117" s="976"/>
      <c r="CD117" s="976"/>
      <c r="CE117" s="976"/>
      <c r="CF117" s="970" t="s">
        <v>448</v>
      </c>
      <c r="CG117" s="971"/>
      <c r="CH117" s="971"/>
      <c r="CI117" s="971"/>
      <c r="CJ117" s="971"/>
      <c r="CK117" s="1001"/>
      <c r="CL117" s="1002"/>
      <c r="CM117" s="972" t="s">
        <v>478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456</v>
      </c>
      <c r="DH117" s="1015"/>
      <c r="DI117" s="1015"/>
      <c r="DJ117" s="1015"/>
      <c r="DK117" s="1016"/>
      <c r="DL117" s="1017" t="s">
        <v>448</v>
      </c>
      <c r="DM117" s="1015"/>
      <c r="DN117" s="1015"/>
      <c r="DO117" s="1015"/>
      <c r="DP117" s="1016"/>
      <c r="DQ117" s="1017" t="s">
        <v>448</v>
      </c>
      <c r="DR117" s="1015"/>
      <c r="DS117" s="1015"/>
      <c r="DT117" s="1015"/>
      <c r="DU117" s="1016"/>
      <c r="DV117" s="1018" t="s">
        <v>460</v>
      </c>
      <c r="DW117" s="1019"/>
      <c r="DX117" s="1019"/>
      <c r="DY117" s="1019"/>
      <c r="DZ117" s="1020"/>
    </row>
    <row r="118" spans="1:130" s="247" customFormat="1" ht="26.25" customHeight="1" x14ac:dyDescent="0.2">
      <c r="A118" s="960" t="s">
        <v>441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439</v>
      </c>
      <c r="AB118" s="941"/>
      <c r="AC118" s="941"/>
      <c r="AD118" s="941"/>
      <c r="AE118" s="942"/>
      <c r="AF118" s="940" t="s">
        <v>309</v>
      </c>
      <c r="AG118" s="941"/>
      <c r="AH118" s="941"/>
      <c r="AI118" s="941"/>
      <c r="AJ118" s="942"/>
      <c r="AK118" s="940" t="s">
        <v>308</v>
      </c>
      <c r="AL118" s="941"/>
      <c r="AM118" s="941"/>
      <c r="AN118" s="941"/>
      <c r="AO118" s="942"/>
      <c r="AP118" s="1027" t="s">
        <v>440</v>
      </c>
      <c r="AQ118" s="1028"/>
      <c r="AR118" s="1028"/>
      <c r="AS118" s="1028"/>
      <c r="AT118" s="1029"/>
      <c r="AU118" s="956"/>
      <c r="AV118" s="957"/>
      <c r="AW118" s="957"/>
      <c r="AX118" s="957"/>
      <c r="AY118" s="957"/>
      <c r="AZ118" s="1030" t="s">
        <v>479</v>
      </c>
      <c r="BA118" s="1021"/>
      <c r="BB118" s="1021"/>
      <c r="BC118" s="1021"/>
      <c r="BD118" s="1021"/>
      <c r="BE118" s="1021"/>
      <c r="BF118" s="1021"/>
      <c r="BG118" s="1021"/>
      <c r="BH118" s="1021"/>
      <c r="BI118" s="1021"/>
      <c r="BJ118" s="1021"/>
      <c r="BK118" s="1021"/>
      <c r="BL118" s="1021"/>
      <c r="BM118" s="1021"/>
      <c r="BN118" s="1021"/>
      <c r="BO118" s="1021"/>
      <c r="BP118" s="1022"/>
      <c r="BQ118" s="1053" t="s">
        <v>448</v>
      </c>
      <c r="BR118" s="1054"/>
      <c r="BS118" s="1054"/>
      <c r="BT118" s="1054"/>
      <c r="BU118" s="1054"/>
      <c r="BV118" s="1054" t="s">
        <v>448</v>
      </c>
      <c r="BW118" s="1054"/>
      <c r="BX118" s="1054"/>
      <c r="BY118" s="1054"/>
      <c r="BZ118" s="1054"/>
      <c r="CA118" s="1054" t="s">
        <v>448</v>
      </c>
      <c r="CB118" s="1054"/>
      <c r="CC118" s="1054"/>
      <c r="CD118" s="1054"/>
      <c r="CE118" s="1054"/>
      <c r="CF118" s="970" t="s">
        <v>451</v>
      </c>
      <c r="CG118" s="971"/>
      <c r="CH118" s="971"/>
      <c r="CI118" s="971"/>
      <c r="CJ118" s="971"/>
      <c r="CK118" s="1001"/>
      <c r="CL118" s="1002"/>
      <c r="CM118" s="972" t="s">
        <v>480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451</v>
      </c>
      <c r="DH118" s="1015"/>
      <c r="DI118" s="1015"/>
      <c r="DJ118" s="1015"/>
      <c r="DK118" s="1016"/>
      <c r="DL118" s="1017" t="s">
        <v>451</v>
      </c>
      <c r="DM118" s="1015"/>
      <c r="DN118" s="1015"/>
      <c r="DO118" s="1015"/>
      <c r="DP118" s="1016"/>
      <c r="DQ118" s="1017" t="s">
        <v>448</v>
      </c>
      <c r="DR118" s="1015"/>
      <c r="DS118" s="1015"/>
      <c r="DT118" s="1015"/>
      <c r="DU118" s="1016"/>
      <c r="DV118" s="1018" t="s">
        <v>451</v>
      </c>
      <c r="DW118" s="1019"/>
      <c r="DX118" s="1019"/>
      <c r="DY118" s="1019"/>
      <c r="DZ118" s="1020"/>
    </row>
    <row r="119" spans="1:130" s="247" customFormat="1" ht="26.25" customHeight="1" x14ac:dyDescent="0.2">
      <c r="A119" s="1114" t="s">
        <v>444</v>
      </c>
      <c r="B119" s="1000"/>
      <c r="C119" s="979" t="s">
        <v>445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448</v>
      </c>
      <c r="AB119" s="948"/>
      <c r="AC119" s="948"/>
      <c r="AD119" s="948"/>
      <c r="AE119" s="949"/>
      <c r="AF119" s="950">
        <v>978</v>
      </c>
      <c r="AG119" s="948"/>
      <c r="AH119" s="948"/>
      <c r="AI119" s="948"/>
      <c r="AJ119" s="949"/>
      <c r="AK119" s="950">
        <v>4919</v>
      </c>
      <c r="AL119" s="948"/>
      <c r="AM119" s="948"/>
      <c r="AN119" s="948"/>
      <c r="AO119" s="949"/>
      <c r="AP119" s="951">
        <v>0</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481</v>
      </c>
      <c r="BP119" s="1062"/>
      <c r="BQ119" s="1053">
        <v>50843682</v>
      </c>
      <c r="BR119" s="1054"/>
      <c r="BS119" s="1054"/>
      <c r="BT119" s="1054"/>
      <c r="BU119" s="1054"/>
      <c r="BV119" s="1054">
        <v>51557776</v>
      </c>
      <c r="BW119" s="1054"/>
      <c r="BX119" s="1054"/>
      <c r="BY119" s="1054"/>
      <c r="BZ119" s="1054"/>
      <c r="CA119" s="1054">
        <v>53111649</v>
      </c>
      <c r="CB119" s="1054"/>
      <c r="CC119" s="1054"/>
      <c r="CD119" s="1054"/>
      <c r="CE119" s="1054"/>
      <c r="CF119" s="1055"/>
      <c r="CG119" s="1056"/>
      <c r="CH119" s="1056"/>
      <c r="CI119" s="1056"/>
      <c r="CJ119" s="1057"/>
      <c r="CK119" s="1003"/>
      <c r="CL119" s="1004"/>
      <c r="CM119" s="1058" t="s">
        <v>482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108092</v>
      </c>
      <c r="DH119" s="1040"/>
      <c r="DI119" s="1040"/>
      <c r="DJ119" s="1040"/>
      <c r="DK119" s="1041"/>
      <c r="DL119" s="1039">
        <v>91657</v>
      </c>
      <c r="DM119" s="1040"/>
      <c r="DN119" s="1040"/>
      <c r="DO119" s="1040"/>
      <c r="DP119" s="1041"/>
      <c r="DQ119" s="1039">
        <v>75003</v>
      </c>
      <c r="DR119" s="1040"/>
      <c r="DS119" s="1040"/>
      <c r="DT119" s="1040"/>
      <c r="DU119" s="1041"/>
      <c r="DV119" s="1042">
        <v>0.6</v>
      </c>
      <c r="DW119" s="1043"/>
      <c r="DX119" s="1043"/>
      <c r="DY119" s="1043"/>
      <c r="DZ119" s="1044"/>
    </row>
    <row r="120" spans="1:130" s="247" customFormat="1" ht="26.25" customHeight="1" x14ac:dyDescent="0.2">
      <c r="A120" s="1115"/>
      <c r="B120" s="1002"/>
      <c r="C120" s="972" t="s">
        <v>453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459</v>
      </c>
      <c r="AB120" s="1015"/>
      <c r="AC120" s="1015"/>
      <c r="AD120" s="1015"/>
      <c r="AE120" s="1016"/>
      <c r="AF120" s="1017" t="s">
        <v>459</v>
      </c>
      <c r="AG120" s="1015"/>
      <c r="AH120" s="1015"/>
      <c r="AI120" s="1015"/>
      <c r="AJ120" s="1016"/>
      <c r="AK120" s="1017" t="s">
        <v>460</v>
      </c>
      <c r="AL120" s="1015"/>
      <c r="AM120" s="1015"/>
      <c r="AN120" s="1015"/>
      <c r="AO120" s="1016"/>
      <c r="AP120" s="1018" t="s">
        <v>459</v>
      </c>
      <c r="AQ120" s="1019"/>
      <c r="AR120" s="1019"/>
      <c r="AS120" s="1019"/>
      <c r="AT120" s="1020"/>
      <c r="AU120" s="1045" t="s">
        <v>483</v>
      </c>
      <c r="AV120" s="1046"/>
      <c r="AW120" s="1046"/>
      <c r="AX120" s="1046"/>
      <c r="AY120" s="1047"/>
      <c r="AZ120" s="996" t="s">
        <v>484</v>
      </c>
      <c r="BA120" s="945"/>
      <c r="BB120" s="945"/>
      <c r="BC120" s="945"/>
      <c r="BD120" s="945"/>
      <c r="BE120" s="945"/>
      <c r="BF120" s="945"/>
      <c r="BG120" s="945"/>
      <c r="BH120" s="945"/>
      <c r="BI120" s="945"/>
      <c r="BJ120" s="945"/>
      <c r="BK120" s="945"/>
      <c r="BL120" s="945"/>
      <c r="BM120" s="945"/>
      <c r="BN120" s="945"/>
      <c r="BO120" s="945"/>
      <c r="BP120" s="946"/>
      <c r="BQ120" s="982">
        <v>10584293</v>
      </c>
      <c r="BR120" s="983"/>
      <c r="BS120" s="983"/>
      <c r="BT120" s="983"/>
      <c r="BU120" s="983"/>
      <c r="BV120" s="983">
        <v>9594744</v>
      </c>
      <c r="BW120" s="983"/>
      <c r="BX120" s="983"/>
      <c r="BY120" s="983"/>
      <c r="BZ120" s="983"/>
      <c r="CA120" s="983">
        <v>8629623</v>
      </c>
      <c r="CB120" s="983"/>
      <c r="CC120" s="983"/>
      <c r="CD120" s="983"/>
      <c r="CE120" s="983"/>
      <c r="CF120" s="997">
        <v>71.900000000000006</v>
      </c>
      <c r="CG120" s="998"/>
      <c r="CH120" s="998"/>
      <c r="CI120" s="998"/>
      <c r="CJ120" s="998"/>
      <c r="CK120" s="1063" t="s">
        <v>485</v>
      </c>
      <c r="CL120" s="1064"/>
      <c r="CM120" s="1064"/>
      <c r="CN120" s="1064"/>
      <c r="CO120" s="1065"/>
      <c r="CP120" s="1071" t="s">
        <v>486</v>
      </c>
      <c r="CQ120" s="1072"/>
      <c r="CR120" s="1072"/>
      <c r="CS120" s="1072"/>
      <c r="CT120" s="1072"/>
      <c r="CU120" s="1072"/>
      <c r="CV120" s="1072"/>
      <c r="CW120" s="1072"/>
      <c r="CX120" s="1072"/>
      <c r="CY120" s="1072"/>
      <c r="CZ120" s="1072"/>
      <c r="DA120" s="1072"/>
      <c r="DB120" s="1072"/>
      <c r="DC120" s="1072"/>
      <c r="DD120" s="1072"/>
      <c r="DE120" s="1072"/>
      <c r="DF120" s="1073"/>
      <c r="DG120" s="982">
        <v>3502844</v>
      </c>
      <c r="DH120" s="983"/>
      <c r="DI120" s="983"/>
      <c r="DJ120" s="983"/>
      <c r="DK120" s="983"/>
      <c r="DL120" s="983">
        <v>3517740</v>
      </c>
      <c r="DM120" s="983"/>
      <c r="DN120" s="983"/>
      <c r="DO120" s="983"/>
      <c r="DP120" s="983"/>
      <c r="DQ120" s="983">
        <v>3412791</v>
      </c>
      <c r="DR120" s="983"/>
      <c r="DS120" s="983"/>
      <c r="DT120" s="983"/>
      <c r="DU120" s="983"/>
      <c r="DV120" s="984">
        <v>28.4</v>
      </c>
      <c r="DW120" s="984"/>
      <c r="DX120" s="984"/>
      <c r="DY120" s="984"/>
      <c r="DZ120" s="985"/>
    </row>
    <row r="121" spans="1:130" s="247" customFormat="1" ht="26.25" customHeight="1" x14ac:dyDescent="0.2">
      <c r="A121" s="1115"/>
      <c r="B121" s="1002"/>
      <c r="C121" s="1023" t="s">
        <v>487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637</v>
      </c>
      <c r="AB121" s="1015"/>
      <c r="AC121" s="1015"/>
      <c r="AD121" s="1015"/>
      <c r="AE121" s="1016"/>
      <c r="AF121" s="1017" t="s">
        <v>460</v>
      </c>
      <c r="AG121" s="1015"/>
      <c r="AH121" s="1015"/>
      <c r="AI121" s="1015"/>
      <c r="AJ121" s="1016"/>
      <c r="AK121" s="1017" t="s">
        <v>448</v>
      </c>
      <c r="AL121" s="1015"/>
      <c r="AM121" s="1015"/>
      <c r="AN121" s="1015"/>
      <c r="AO121" s="1016"/>
      <c r="AP121" s="1018" t="s">
        <v>461</v>
      </c>
      <c r="AQ121" s="1019"/>
      <c r="AR121" s="1019"/>
      <c r="AS121" s="1019"/>
      <c r="AT121" s="1020"/>
      <c r="AU121" s="1048"/>
      <c r="AV121" s="1049"/>
      <c r="AW121" s="1049"/>
      <c r="AX121" s="1049"/>
      <c r="AY121" s="1050"/>
      <c r="AZ121" s="1005" t="s">
        <v>488</v>
      </c>
      <c r="BA121" s="1006"/>
      <c r="BB121" s="1006"/>
      <c r="BC121" s="1006"/>
      <c r="BD121" s="1006"/>
      <c r="BE121" s="1006"/>
      <c r="BF121" s="1006"/>
      <c r="BG121" s="1006"/>
      <c r="BH121" s="1006"/>
      <c r="BI121" s="1006"/>
      <c r="BJ121" s="1006"/>
      <c r="BK121" s="1006"/>
      <c r="BL121" s="1006"/>
      <c r="BM121" s="1006"/>
      <c r="BN121" s="1006"/>
      <c r="BO121" s="1006"/>
      <c r="BP121" s="1007"/>
      <c r="BQ121" s="975">
        <v>402588</v>
      </c>
      <c r="BR121" s="976"/>
      <c r="BS121" s="976"/>
      <c r="BT121" s="976"/>
      <c r="BU121" s="976"/>
      <c r="BV121" s="976">
        <v>358834</v>
      </c>
      <c r="BW121" s="976"/>
      <c r="BX121" s="976"/>
      <c r="BY121" s="976"/>
      <c r="BZ121" s="976"/>
      <c r="CA121" s="976">
        <v>389192</v>
      </c>
      <c r="CB121" s="976"/>
      <c r="CC121" s="976"/>
      <c r="CD121" s="976"/>
      <c r="CE121" s="976"/>
      <c r="CF121" s="970">
        <v>3.2</v>
      </c>
      <c r="CG121" s="971"/>
      <c r="CH121" s="971"/>
      <c r="CI121" s="971"/>
      <c r="CJ121" s="971"/>
      <c r="CK121" s="1066"/>
      <c r="CL121" s="1067"/>
      <c r="CM121" s="1067"/>
      <c r="CN121" s="1067"/>
      <c r="CO121" s="1068"/>
      <c r="CP121" s="1076" t="s">
        <v>489</v>
      </c>
      <c r="CQ121" s="1077"/>
      <c r="CR121" s="1077"/>
      <c r="CS121" s="1077"/>
      <c r="CT121" s="1077"/>
      <c r="CU121" s="1077"/>
      <c r="CV121" s="1077"/>
      <c r="CW121" s="1077"/>
      <c r="CX121" s="1077"/>
      <c r="CY121" s="1077"/>
      <c r="CZ121" s="1077"/>
      <c r="DA121" s="1077"/>
      <c r="DB121" s="1077"/>
      <c r="DC121" s="1077"/>
      <c r="DD121" s="1077"/>
      <c r="DE121" s="1077"/>
      <c r="DF121" s="1078"/>
      <c r="DG121" s="975">
        <v>3031898</v>
      </c>
      <c r="DH121" s="976"/>
      <c r="DI121" s="976"/>
      <c r="DJ121" s="976"/>
      <c r="DK121" s="976"/>
      <c r="DL121" s="976">
        <v>2826830</v>
      </c>
      <c r="DM121" s="976"/>
      <c r="DN121" s="976"/>
      <c r="DO121" s="976"/>
      <c r="DP121" s="976"/>
      <c r="DQ121" s="976">
        <v>2857762</v>
      </c>
      <c r="DR121" s="976"/>
      <c r="DS121" s="976"/>
      <c r="DT121" s="976"/>
      <c r="DU121" s="976"/>
      <c r="DV121" s="977">
        <v>23.8</v>
      </c>
      <c r="DW121" s="977"/>
      <c r="DX121" s="977"/>
      <c r="DY121" s="977"/>
      <c r="DZ121" s="978"/>
    </row>
    <row r="122" spans="1:130" s="247" customFormat="1" ht="26.25" customHeight="1" x14ac:dyDescent="0.2">
      <c r="A122" s="1115"/>
      <c r="B122" s="1002"/>
      <c r="C122" s="972" t="s">
        <v>467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459</v>
      </c>
      <c r="AB122" s="1015"/>
      <c r="AC122" s="1015"/>
      <c r="AD122" s="1015"/>
      <c r="AE122" s="1016"/>
      <c r="AF122" s="1017" t="s">
        <v>447</v>
      </c>
      <c r="AG122" s="1015"/>
      <c r="AH122" s="1015"/>
      <c r="AI122" s="1015"/>
      <c r="AJ122" s="1016"/>
      <c r="AK122" s="1017" t="s">
        <v>460</v>
      </c>
      <c r="AL122" s="1015"/>
      <c r="AM122" s="1015"/>
      <c r="AN122" s="1015"/>
      <c r="AO122" s="1016"/>
      <c r="AP122" s="1018" t="s">
        <v>460</v>
      </c>
      <c r="AQ122" s="1019"/>
      <c r="AR122" s="1019"/>
      <c r="AS122" s="1019"/>
      <c r="AT122" s="1020"/>
      <c r="AU122" s="1048"/>
      <c r="AV122" s="1049"/>
      <c r="AW122" s="1049"/>
      <c r="AX122" s="1049"/>
      <c r="AY122" s="1050"/>
      <c r="AZ122" s="1030" t="s">
        <v>490</v>
      </c>
      <c r="BA122" s="1021"/>
      <c r="BB122" s="1021"/>
      <c r="BC122" s="1021"/>
      <c r="BD122" s="1021"/>
      <c r="BE122" s="1021"/>
      <c r="BF122" s="1021"/>
      <c r="BG122" s="1021"/>
      <c r="BH122" s="1021"/>
      <c r="BI122" s="1021"/>
      <c r="BJ122" s="1021"/>
      <c r="BK122" s="1021"/>
      <c r="BL122" s="1021"/>
      <c r="BM122" s="1021"/>
      <c r="BN122" s="1021"/>
      <c r="BO122" s="1021"/>
      <c r="BP122" s="1022"/>
      <c r="BQ122" s="1053">
        <v>33874079</v>
      </c>
      <c r="BR122" s="1054"/>
      <c r="BS122" s="1054"/>
      <c r="BT122" s="1054"/>
      <c r="BU122" s="1054"/>
      <c r="BV122" s="1054">
        <v>35187717</v>
      </c>
      <c r="BW122" s="1054"/>
      <c r="BX122" s="1054"/>
      <c r="BY122" s="1054"/>
      <c r="BZ122" s="1054"/>
      <c r="CA122" s="1054">
        <v>35393436</v>
      </c>
      <c r="CB122" s="1054"/>
      <c r="CC122" s="1054"/>
      <c r="CD122" s="1054"/>
      <c r="CE122" s="1054"/>
      <c r="CF122" s="1074">
        <v>294.8</v>
      </c>
      <c r="CG122" s="1075"/>
      <c r="CH122" s="1075"/>
      <c r="CI122" s="1075"/>
      <c r="CJ122" s="1075"/>
      <c r="CK122" s="1066"/>
      <c r="CL122" s="1067"/>
      <c r="CM122" s="1067"/>
      <c r="CN122" s="1067"/>
      <c r="CO122" s="1068"/>
      <c r="CP122" s="1076" t="s">
        <v>491</v>
      </c>
      <c r="CQ122" s="1077"/>
      <c r="CR122" s="1077"/>
      <c r="CS122" s="1077"/>
      <c r="CT122" s="1077"/>
      <c r="CU122" s="1077"/>
      <c r="CV122" s="1077"/>
      <c r="CW122" s="1077"/>
      <c r="CX122" s="1077"/>
      <c r="CY122" s="1077"/>
      <c r="CZ122" s="1077"/>
      <c r="DA122" s="1077"/>
      <c r="DB122" s="1077"/>
      <c r="DC122" s="1077"/>
      <c r="DD122" s="1077"/>
      <c r="DE122" s="1077"/>
      <c r="DF122" s="1078"/>
      <c r="DG122" s="975">
        <v>1659693</v>
      </c>
      <c r="DH122" s="976"/>
      <c r="DI122" s="976"/>
      <c r="DJ122" s="976"/>
      <c r="DK122" s="976"/>
      <c r="DL122" s="976">
        <v>1596046</v>
      </c>
      <c r="DM122" s="976"/>
      <c r="DN122" s="976"/>
      <c r="DO122" s="976"/>
      <c r="DP122" s="976"/>
      <c r="DQ122" s="976">
        <v>1536570</v>
      </c>
      <c r="DR122" s="976"/>
      <c r="DS122" s="976"/>
      <c r="DT122" s="976"/>
      <c r="DU122" s="976"/>
      <c r="DV122" s="977">
        <v>12.8</v>
      </c>
      <c r="DW122" s="977"/>
      <c r="DX122" s="977"/>
      <c r="DY122" s="977"/>
      <c r="DZ122" s="978"/>
    </row>
    <row r="123" spans="1:130" s="247" customFormat="1" ht="26.25" customHeight="1" x14ac:dyDescent="0.2">
      <c r="A123" s="1115"/>
      <c r="B123" s="1002"/>
      <c r="C123" s="972" t="s">
        <v>474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8788</v>
      </c>
      <c r="AB123" s="1015"/>
      <c r="AC123" s="1015"/>
      <c r="AD123" s="1015"/>
      <c r="AE123" s="1016"/>
      <c r="AF123" s="1017">
        <v>8628</v>
      </c>
      <c r="AG123" s="1015"/>
      <c r="AH123" s="1015"/>
      <c r="AI123" s="1015"/>
      <c r="AJ123" s="1016"/>
      <c r="AK123" s="1017" t="s">
        <v>456</v>
      </c>
      <c r="AL123" s="1015"/>
      <c r="AM123" s="1015"/>
      <c r="AN123" s="1015"/>
      <c r="AO123" s="1016"/>
      <c r="AP123" s="1018" t="s">
        <v>460</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492</v>
      </c>
      <c r="BP123" s="1062"/>
      <c r="BQ123" s="1121">
        <v>44860960</v>
      </c>
      <c r="BR123" s="1122"/>
      <c r="BS123" s="1122"/>
      <c r="BT123" s="1122"/>
      <c r="BU123" s="1122"/>
      <c r="BV123" s="1122">
        <v>45141295</v>
      </c>
      <c r="BW123" s="1122"/>
      <c r="BX123" s="1122"/>
      <c r="BY123" s="1122"/>
      <c r="BZ123" s="1122"/>
      <c r="CA123" s="1122">
        <v>44412251</v>
      </c>
      <c r="CB123" s="1122"/>
      <c r="CC123" s="1122"/>
      <c r="CD123" s="1122"/>
      <c r="CE123" s="1122"/>
      <c r="CF123" s="1055"/>
      <c r="CG123" s="1056"/>
      <c r="CH123" s="1056"/>
      <c r="CI123" s="1056"/>
      <c r="CJ123" s="1057"/>
      <c r="CK123" s="1066"/>
      <c r="CL123" s="1067"/>
      <c r="CM123" s="1067"/>
      <c r="CN123" s="1067"/>
      <c r="CO123" s="1068"/>
      <c r="CP123" s="1076" t="s">
        <v>493</v>
      </c>
      <c r="CQ123" s="1077"/>
      <c r="CR123" s="1077"/>
      <c r="CS123" s="1077"/>
      <c r="CT123" s="1077"/>
      <c r="CU123" s="1077"/>
      <c r="CV123" s="1077"/>
      <c r="CW123" s="1077"/>
      <c r="CX123" s="1077"/>
      <c r="CY123" s="1077"/>
      <c r="CZ123" s="1077"/>
      <c r="DA123" s="1077"/>
      <c r="DB123" s="1077"/>
      <c r="DC123" s="1077"/>
      <c r="DD123" s="1077"/>
      <c r="DE123" s="1077"/>
      <c r="DF123" s="1078"/>
      <c r="DG123" s="1014">
        <v>642801</v>
      </c>
      <c r="DH123" s="1015"/>
      <c r="DI123" s="1015"/>
      <c r="DJ123" s="1015"/>
      <c r="DK123" s="1016"/>
      <c r="DL123" s="1017">
        <v>802011</v>
      </c>
      <c r="DM123" s="1015"/>
      <c r="DN123" s="1015"/>
      <c r="DO123" s="1015"/>
      <c r="DP123" s="1016"/>
      <c r="DQ123" s="1017">
        <v>1052088</v>
      </c>
      <c r="DR123" s="1015"/>
      <c r="DS123" s="1015"/>
      <c r="DT123" s="1015"/>
      <c r="DU123" s="1016"/>
      <c r="DV123" s="1018">
        <v>8.8000000000000007</v>
      </c>
      <c r="DW123" s="1019"/>
      <c r="DX123" s="1019"/>
      <c r="DY123" s="1019"/>
      <c r="DZ123" s="1020"/>
    </row>
    <row r="124" spans="1:130" s="247" customFormat="1" ht="26.25" customHeight="1" thickBot="1" x14ac:dyDescent="0.25">
      <c r="A124" s="1115"/>
      <c r="B124" s="1002"/>
      <c r="C124" s="972" t="s">
        <v>478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460</v>
      </c>
      <c r="AB124" s="1015"/>
      <c r="AC124" s="1015"/>
      <c r="AD124" s="1015"/>
      <c r="AE124" s="1016"/>
      <c r="AF124" s="1017" t="s">
        <v>460</v>
      </c>
      <c r="AG124" s="1015"/>
      <c r="AH124" s="1015"/>
      <c r="AI124" s="1015"/>
      <c r="AJ124" s="1016"/>
      <c r="AK124" s="1017" t="s">
        <v>460</v>
      </c>
      <c r="AL124" s="1015"/>
      <c r="AM124" s="1015"/>
      <c r="AN124" s="1015"/>
      <c r="AO124" s="1016"/>
      <c r="AP124" s="1018" t="s">
        <v>460</v>
      </c>
      <c r="AQ124" s="1019"/>
      <c r="AR124" s="1019"/>
      <c r="AS124" s="1019"/>
      <c r="AT124" s="1020"/>
      <c r="AU124" s="1117" t="s">
        <v>494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47.6</v>
      </c>
      <c r="BR124" s="1084"/>
      <c r="BS124" s="1084"/>
      <c r="BT124" s="1084"/>
      <c r="BU124" s="1084"/>
      <c r="BV124" s="1084">
        <v>52.1</v>
      </c>
      <c r="BW124" s="1084"/>
      <c r="BX124" s="1084"/>
      <c r="BY124" s="1084"/>
      <c r="BZ124" s="1084"/>
      <c r="CA124" s="1084">
        <v>72.400000000000006</v>
      </c>
      <c r="CB124" s="1084"/>
      <c r="CC124" s="1084"/>
      <c r="CD124" s="1084"/>
      <c r="CE124" s="1084"/>
      <c r="CF124" s="1085"/>
      <c r="CG124" s="1086"/>
      <c r="CH124" s="1086"/>
      <c r="CI124" s="1086"/>
      <c r="CJ124" s="1087"/>
      <c r="CK124" s="1069"/>
      <c r="CL124" s="1069"/>
      <c r="CM124" s="1069"/>
      <c r="CN124" s="1069"/>
      <c r="CO124" s="1070"/>
      <c r="CP124" s="1076" t="s">
        <v>495</v>
      </c>
      <c r="CQ124" s="1077"/>
      <c r="CR124" s="1077"/>
      <c r="CS124" s="1077"/>
      <c r="CT124" s="1077"/>
      <c r="CU124" s="1077"/>
      <c r="CV124" s="1077"/>
      <c r="CW124" s="1077"/>
      <c r="CX124" s="1077"/>
      <c r="CY124" s="1077"/>
      <c r="CZ124" s="1077"/>
      <c r="DA124" s="1077"/>
      <c r="DB124" s="1077"/>
      <c r="DC124" s="1077"/>
      <c r="DD124" s="1077"/>
      <c r="DE124" s="1077"/>
      <c r="DF124" s="1078"/>
      <c r="DG124" s="1061">
        <v>768855</v>
      </c>
      <c r="DH124" s="1040"/>
      <c r="DI124" s="1040"/>
      <c r="DJ124" s="1040"/>
      <c r="DK124" s="1041"/>
      <c r="DL124" s="1039">
        <v>752203</v>
      </c>
      <c r="DM124" s="1040"/>
      <c r="DN124" s="1040"/>
      <c r="DO124" s="1040"/>
      <c r="DP124" s="1041"/>
      <c r="DQ124" s="1039">
        <v>720529</v>
      </c>
      <c r="DR124" s="1040"/>
      <c r="DS124" s="1040"/>
      <c r="DT124" s="1040"/>
      <c r="DU124" s="1041"/>
      <c r="DV124" s="1042">
        <v>6</v>
      </c>
      <c r="DW124" s="1043"/>
      <c r="DX124" s="1043"/>
      <c r="DY124" s="1043"/>
      <c r="DZ124" s="1044"/>
    </row>
    <row r="125" spans="1:130" s="247" customFormat="1" ht="26.25" customHeight="1" x14ac:dyDescent="0.2">
      <c r="A125" s="1115"/>
      <c r="B125" s="1002"/>
      <c r="C125" s="972" t="s">
        <v>480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460</v>
      </c>
      <c r="AB125" s="1015"/>
      <c r="AC125" s="1015"/>
      <c r="AD125" s="1015"/>
      <c r="AE125" s="1016"/>
      <c r="AF125" s="1017" t="s">
        <v>447</v>
      </c>
      <c r="AG125" s="1015"/>
      <c r="AH125" s="1015"/>
      <c r="AI125" s="1015"/>
      <c r="AJ125" s="1016"/>
      <c r="AK125" s="1017" t="s">
        <v>460</v>
      </c>
      <c r="AL125" s="1015"/>
      <c r="AM125" s="1015"/>
      <c r="AN125" s="1015"/>
      <c r="AO125" s="1016"/>
      <c r="AP125" s="1018" t="s">
        <v>456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496</v>
      </c>
      <c r="CL125" s="1064"/>
      <c r="CM125" s="1064"/>
      <c r="CN125" s="1064"/>
      <c r="CO125" s="1065"/>
      <c r="CP125" s="996" t="s">
        <v>497</v>
      </c>
      <c r="CQ125" s="945"/>
      <c r="CR125" s="945"/>
      <c r="CS125" s="945"/>
      <c r="CT125" s="945"/>
      <c r="CU125" s="945"/>
      <c r="CV125" s="945"/>
      <c r="CW125" s="945"/>
      <c r="CX125" s="945"/>
      <c r="CY125" s="945"/>
      <c r="CZ125" s="945"/>
      <c r="DA125" s="945"/>
      <c r="DB125" s="945"/>
      <c r="DC125" s="945"/>
      <c r="DD125" s="945"/>
      <c r="DE125" s="945"/>
      <c r="DF125" s="946"/>
      <c r="DG125" s="982" t="s">
        <v>447</v>
      </c>
      <c r="DH125" s="983"/>
      <c r="DI125" s="983"/>
      <c r="DJ125" s="983"/>
      <c r="DK125" s="983"/>
      <c r="DL125" s="983" t="s">
        <v>451</v>
      </c>
      <c r="DM125" s="983"/>
      <c r="DN125" s="983"/>
      <c r="DO125" s="983"/>
      <c r="DP125" s="983"/>
      <c r="DQ125" s="983" t="s">
        <v>456</v>
      </c>
      <c r="DR125" s="983"/>
      <c r="DS125" s="983"/>
      <c r="DT125" s="983"/>
      <c r="DU125" s="983"/>
      <c r="DV125" s="984" t="s">
        <v>447</v>
      </c>
      <c r="DW125" s="984"/>
      <c r="DX125" s="984"/>
      <c r="DY125" s="984"/>
      <c r="DZ125" s="985"/>
    </row>
    <row r="126" spans="1:130" s="247" customFormat="1" ht="26.25" customHeight="1" thickBot="1" x14ac:dyDescent="0.25">
      <c r="A126" s="1115"/>
      <c r="B126" s="1002"/>
      <c r="C126" s="972" t="s">
        <v>482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17867</v>
      </c>
      <c r="AB126" s="1015"/>
      <c r="AC126" s="1015"/>
      <c r="AD126" s="1015"/>
      <c r="AE126" s="1016"/>
      <c r="AF126" s="1017">
        <v>17867</v>
      </c>
      <c r="AG126" s="1015"/>
      <c r="AH126" s="1015"/>
      <c r="AI126" s="1015"/>
      <c r="AJ126" s="1016"/>
      <c r="AK126" s="1017">
        <v>17867</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498</v>
      </c>
      <c r="CQ126" s="1006"/>
      <c r="CR126" s="1006"/>
      <c r="CS126" s="1006"/>
      <c r="CT126" s="1006"/>
      <c r="CU126" s="1006"/>
      <c r="CV126" s="1006"/>
      <c r="CW126" s="1006"/>
      <c r="CX126" s="1006"/>
      <c r="CY126" s="1006"/>
      <c r="CZ126" s="1006"/>
      <c r="DA126" s="1006"/>
      <c r="DB126" s="1006"/>
      <c r="DC126" s="1006"/>
      <c r="DD126" s="1006"/>
      <c r="DE126" s="1006"/>
      <c r="DF126" s="1007"/>
      <c r="DG126" s="975">
        <v>64601</v>
      </c>
      <c r="DH126" s="976"/>
      <c r="DI126" s="976"/>
      <c r="DJ126" s="976"/>
      <c r="DK126" s="976"/>
      <c r="DL126" s="976">
        <v>52422</v>
      </c>
      <c r="DM126" s="976"/>
      <c r="DN126" s="976"/>
      <c r="DO126" s="976"/>
      <c r="DP126" s="976"/>
      <c r="DQ126" s="976">
        <v>24616</v>
      </c>
      <c r="DR126" s="976"/>
      <c r="DS126" s="976"/>
      <c r="DT126" s="976"/>
      <c r="DU126" s="976"/>
      <c r="DV126" s="977">
        <v>0.2</v>
      </c>
      <c r="DW126" s="977"/>
      <c r="DX126" s="977"/>
      <c r="DY126" s="977"/>
      <c r="DZ126" s="978"/>
    </row>
    <row r="127" spans="1:130" s="247" customFormat="1" ht="26.25" customHeight="1" x14ac:dyDescent="0.2">
      <c r="A127" s="1116"/>
      <c r="B127" s="1004"/>
      <c r="C127" s="1058" t="s">
        <v>499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447</v>
      </c>
      <c r="AB127" s="1015"/>
      <c r="AC127" s="1015"/>
      <c r="AD127" s="1015"/>
      <c r="AE127" s="1016"/>
      <c r="AF127" s="1017" t="s">
        <v>456</v>
      </c>
      <c r="AG127" s="1015"/>
      <c r="AH127" s="1015"/>
      <c r="AI127" s="1015"/>
      <c r="AJ127" s="1016"/>
      <c r="AK127" s="1017" t="s">
        <v>456</v>
      </c>
      <c r="AL127" s="1015"/>
      <c r="AM127" s="1015"/>
      <c r="AN127" s="1015"/>
      <c r="AO127" s="1016"/>
      <c r="AP127" s="1018" t="s">
        <v>456</v>
      </c>
      <c r="AQ127" s="1019"/>
      <c r="AR127" s="1019"/>
      <c r="AS127" s="1019"/>
      <c r="AT127" s="1020"/>
      <c r="AU127" s="283"/>
      <c r="AV127" s="283"/>
      <c r="AW127" s="283"/>
      <c r="AX127" s="1088" t="s">
        <v>500</v>
      </c>
      <c r="AY127" s="1089"/>
      <c r="AZ127" s="1089"/>
      <c r="BA127" s="1089"/>
      <c r="BB127" s="1089"/>
      <c r="BC127" s="1089"/>
      <c r="BD127" s="1089"/>
      <c r="BE127" s="1090"/>
      <c r="BF127" s="1091" t="s">
        <v>501</v>
      </c>
      <c r="BG127" s="1089"/>
      <c r="BH127" s="1089"/>
      <c r="BI127" s="1089"/>
      <c r="BJ127" s="1089"/>
      <c r="BK127" s="1089"/>
      <c r="BL127" s="1090"/>
      <c r="BM127" s="1091" t="s">
        <v>502</v>
      </c>
      <c r="BN127" s="1089"/>
      <c r="BO127" s="1089"/>
      <c r="BP127" s="1089"/>
      <c r="BQ127" s="1089"/>
      <c r="BR127" s="1089"/>
      <c r="BS127" s="1090"/>
      <c r="BT127" s="1091" t="s">
        <v>503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504</v>
      </c>
      <c r="CQ127" s="1006"/>
      <c r="CR127" s="1006"/>
      <c r="CS127" s="1006"/>
      <c r="CT127" s="1006"/>
      <c r="CU127" s="1006"/>
      <c r="CV127" s="1006"/>
      <c r="CW127" s="1006"/>
      <c r="CX127" s="1006"/>
      <c r="CY127" s="1006"/>
      <c r="CZ127" s="1006"/>
      <c r="DA127" s="1006"/>
      <c r="DB127" s="1006"/>
      <c r="DC127" s="1006"/>
      <c r="DD127" s="1006"/>
      <c r="DE127" s="1006"/>
      <c r="DF127" s="1007"/>
      <c r="DG127" s="975" t="s">
        <v>460</v>
      </c>
      <c r="DH127" s="976"/>
      <c r="DI127" s="976"/>
      <c r="DJ127" s="976"/>
      <c r="DK127" s="976"/>
      <c r="DL127" s="976" t="s">
        <v>460</v>
      </c>
      <c r="DM127" s="976"/>
      <c r="DN127" s="976"/>
      <c r="DO127" s="976"/>
      <c r="DP127" s="976"/>
      <c r="DQ127" s="976" t="s">
        <v>456</v>
      </c>
      <c r="DR127" s="976"/>
      <c r="DS127" s="976"/>
      <c r="DT127" s="976"/>
      <c r="DU127" s="976"/>
      <c r="DV127" s="977" t="s">
        <v>456</v>
      </c>
      <c r="DW127" s="977"/>
      <c r="DX127" s="977"/>
      <c r="DY127" s="977"/>
      <c r="DZ127" s="978"/>
    </row>
    <row r="128" spans="1:130" s="247" customFormat="1" ht="26.25" customHeight="1" thickBot="1" x14ac:dyDescent="0.25">
      <c r="A128" s="1099" t="s">
        <v>505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506</v>
      </c>
      <c r="X128" s="1101"/>
      <c r="Y128" s="1101"/>
      <c r="Z128" s="1102"/>
      <c r="AA128" s="1103">
        <v>62063</v>
      </c>
      <c r="AB128" s="1104"/>
      <c r="AC128" s="1104"/>
      <c r="AD128" s="1104"/>
      <c r="AE128" s="1105"/>
      <c r="AF128" s="1106">
        <v>55617</v>
      </c>
      <c r="AG128" s="1104"/>
      <c r="AH128" s="1104"/>
      <c r="AI128" s="1104"/>
      <c r="AJ128" s="1105"/>
      <c r="AK128" s="1106">
        <v>50791</v>
      </c>
      <c r="AL128" s="1104"/>
      <c r="AM128" s="1104"/>
      <c r="AN128" s="1104"/>
      <c r="AO128" s="1105"/>
      <c r="AP128" s="1107"/>
      <c r="AQ128" s="1108"/>
      <c r="AR128" s="1108"/>
      <c r="AS128" s="1108"/>
      <c r="AT128" s="1109"/>
      <c r="AU128" s="283"/>
      <c r="AV128" s="283"/>
      <c r="AW128" s="283"/>
      <c r="AX128" s="944" t="s">
        <v>507</v>
      </c>
      <c r="AY128" s="945"/>
      <c r="AZ128" s="945"/>
      <c r="BA128" s="945"/>
      <c r="BB128" s="945"/>
      <c r="BC128" s="945"/>
      <c r="BD128" s="945"/>
      <c r="BE128" s="946"/>
      <c r="BF128" s="1110" t="s">
        <v>477</v>
      </c>
      <c r="BG128" s="1111"/>
      <c r="BH128" s="1111"/>
      <c r="BI128" s="1111"/>
      <c r="BJ128" s="1111"/>
      <c r="BK128" s="1111"/>
      <c r="BL128" s="1112"/>
      <c r="BM128" s="1110">
        <v>12.77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508</v>
      </c>
      <c r="CQ128" s="1093"/>
      <c r="CR128" s="1093"/>
      <c r="CS128" s="1093"/>
      <c r="CT128" s="1093"/>
      <c r="CU128" s="1093"/>
      <c r="CV128" s="1093"/>
      <c r="CW128" s="1093"/>
      <c r="CX128" s="1093"/>
      <c r="CY128" s="1093"/>
      <c r="CZ128" s="1093"/>
      <c r="DA128" s="1093"/>
      <c r="DB128" s="1093"/>
      <c r="DC128" s="1093"/>
      <c r="DD128" s="1093"/>
      <c r="DE128" s="1093"/>
      <c r="DF128" s="1094"/>
      <c r="DG128" s="1095">
        <v>18000</v>
      </c>
      <c r="DH128" s="1096"/>
      <c r="DI128" s="1096"/>
      <c r="DJ128" s="1096"/>
      <c r="DK128" s="1096"/>
      <c r="DL128" s="1096">
        <v>18000</v>
      </c>
      <c r="DM128" s="1096"/>
      <c r="DN128" s="1096"/>
      <c r="DO128" s="1096"/>
      <c r="DP128" s="1096"/>
      <c r="DQ128" s="1096">
        <v>18000</v>
      </c>
      <c r="DR128" s="1096"/>
      <c r="DS128" s="1096"/>
      <c r="DT128" s="1096"/>
      <c r="DU128" s="1096"/>
      <c r="DV128" s="1097">
        <v>0.1</v>
      </c>
      <c r="DW128" s="1097"/>
      <c r="DX128" s="1097"/>
      <c r="DY128" s="1097"/>
      <c r="DZ128" s="1098"/>
    </row>
    <row r="129" spans="1:131" s="247" customFormat="1" ht="26.25" customHeight="1" x14ac:dyDescent="0.2">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509</v>
      </c>
      <c r="X129" s="1130"/>
      <c r="Y129" s="1130"/>
      <c r="Z129" s="1131"/>
      <c r="AA129" s="1014">
        <v>15643390</v>
      </c>
      <c r="AB129" s="1015"/>
      <c r="AC129" s="1015"/>
      <c r="AD129" s="1015"/>
      <c r="AE129" s="1016"/>
      <c r="AF129" s="1017">
        <v>15309027</v>
      </c>
      <c r="AG129" s="1015"/>
      <c r="AH129" s="1015"/>
      <c r="AI129" s="1015"/>
      <c r="AJ129" s="1016"/>
      <c r="AK129" s="1017">
        <v>15153395</v>
      </c>
      <c r="AL129" s="1015"/>
      <c r="AM129" s="1015"/>
      <c r="AN129" s="1015"/>
      <c r="AO129" s="1016"/>
      <c r="AP129" s="1132"/>
      <c r="AQ129" s="1133"/>
      <c r="AR129" s="1133"/>
      <c r="AS129" s="1133"/>
      <c r="AT129" s="1134"/>
      <c r="AU129" s="285"/>
      <c r="AV129" s="285"/>
      <c r="AW129" s="285"/>
      <c r="AX129" s="1123" t="s">
        <v>510</v>
      </c>
      <c r="AY129" s="1006"/>
      <c r="AZ129" s="1006"/>
      <c r="BA129" s="1006"/>
      <c r="BB129" s="1006"/>
      <c r="BC129" s="1006"/>
      <c r="BD129" s="1006"/>
      <c r="BE129" s="1007"/>
      <c r="BF129" s="1124" t="s">
        <v>460</v>
      </c>
      <c r="BG129" s="1125"/>
      <c r="BH129" s="1125"/>
      <c r="BI129" s="1125"/>
      <c r="BJ129" s="1125"/>
      <c r="BK129" s="1125"/>
      <c r="BL129" s="1126"/>
      <c r="BM129" s="1124">
        <v>17.77</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511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512</v>
      </c>
      <c r="X130" s="1130"/>
      <c r="Y130" s="1130"/>
      <c r="Z130" s="1131"/>
      <c r="AA130" s="1014">
        <v>3085105</v>
      </c>
      <c r="AB130" s="1015"/>
      <c r="AC130" s="1015"/>
      <c r="AD130" s="1015"/>
      <c r="AE130" s="1016"/>
      <c r="AF130" s="1017">
        <v>3014803</v>
      </c>
      <c r="AG130" s="1015"/>
      <c r="AH130" s="1015"/>
      <c r="AI130" s="1015"/>
      <c r="AJ130" s="1016"/>
      <c r="AK130" s="1017">
        <v>3148202</v>
      </c>
      <c r="AL130" s="1015"/>
      <c r="AM130" s="1015"/>
      <c r="AN130" s="1015"/>
      <c r="AO130" s="1016"/>
      <c r="AP130" s="1132"/>
      <c r="AQ130" s="1133"/>
      <c r="AR130" s="1133"/>
      <c r="AS130" s="1133"/>
      <c r="AT130" s="1134"/>
      <c r="AU130" s="285"/>
      <c r="AV130" s="285"/>
      <c r="AW130" s="285"/>
      <c r="AX130" s="1123" t="s">
        <v>513</v>
      </c>
      <c r="AY130" s="1006"/>
      <c r="AZ130" s="1006"/>
      <c r="BA130" s="1006"/>
      <c r="BB130" s="1006"/>
      <c r="BC130" s="1006"/>
      <c r="BD130" s="1006"/>
      <c r="BE130" s="1007"/>
      <c r="BF130" s="1160">
        <v>9.6999999999999993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514</v>
      </c>
      <c r="X131" s="1168"/>
      <c r="Y131" s="1168"/>
      <c r="Z131" s="1169"/>
      <c r="AA131" s="1061">
        <v>12558285</v>
      </c>
      <c r="AB131" s="1040"/>
      <c r="AC131" s="1040"/>
      <c r="AD131" s="1040"/>
      <c r="AE131" s="1041"/>
      <c r="AF131" s="1039">
        <v>12294224</v>
      </c>
      <c r="AG131" s="1040"/>
      <c r="AH131" s="1040"/>
      <c r="AI131" s="1040"/>
      <c r="AJ131" s="1041"/>
      <c r="AK131" s="1039">
        <v>12005193</v>
      </c>
      <c r="AL131" s="1040"/>
      <c r="AM131" s="1040"/>
      <c r="AN131" s="1040"/>
      <c r="AO131" s="1041"/>
      <c r="AP131" s="1170"/>
      <c r="AQ131" s="1171"/>
      <c r="AR131" s="1171"/>
      <c r="AS131" s="1171"/>
      <c r="AT131" s="1172"/>
      <c r="AU131" s="285"/>
      <c r="AV131" s="285"/>
      <c r="AW131" s="285"/>
      <c r="AX131" s="1142" t="s">
        <v>515</v>
      </c>
      <c r="AY131" s="1093"/>
      <c r="AZ131" s="1093"/>
      <c r="BA131" s="1093"/>
      <c r="BB131" s="1093"/>
      <c r="BC131" s="1093"/>
      <c r="BD131" s="1093"/>
      <c r="BE131" s="1094"/>
      <c r="BF131" s="1143">
        <v>72.400000000000006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516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517</v>
      </c>
      <c r="W132" s="1153"/>
      <c r="X132" s="1153"/>
      <c r="Y132" s="1153"/>
      <c r="Z132" s="1154"/>
      <c r="AA132" s="1155">
        <v>8.9450191649999997</v>
      </c>
      <c r="AB132" s="1156"/>
      <c r="AC132" s="1156"/>
      <c r="AD132" s="1156"/>
      <c r="AE132" s="1157"/>
      <c r="AF132" s="1158">
        <v>9.7179537319999998</v>
      </c>
      <c r="AG132" s="1156"/>
      <c r="AH132" s="1156"/>
      <c r="AI132" s="1156"/>
      <c r="AJ132" s="1157"/>
      <c r="AK132" s="1158">
        <v>10.61994589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518</v>
      </c>
      <c r="W133" s="1136"/>
      <c r="X133" s="1136"/>
      <c r="Y133" s="1136"/>
      <c r="Z133" s="1137"/>
      <c r="AA133" s="1138">
        <v>8.5</v>
      </c>
      <c r="AB133" s="1139"/>
      <c r="AC133" s="1139"/>
      <c r="AD133" s="1139"/>
      <c r="AE133" s="1140"/>
      <c r="AF133" s="1138">
        <v>8.8000000000000007</v>
      </c>
      <c r="AG133" s="1139"/>
      <c r="AH133" s="1139"/>
      <c r="AI133" s="1139"/>
      <c r="AJ133" s="1140"/>
      <c r="AK133" s="1138">
        <v>9.6999999999999993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sACkjnuRam8AV7C6RZ/4bpXInRPbyrxcrTkZP6AQW0qLeRoM70LysjAGVI0lfjuEVoQ/GnWQk4vkR9bFnO2Prw==" saltValue="S2M+JYUHZiHvaMs7y2QF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a6r4447aOIJmlhbmKqVfyOHFo0qmLH0lf6li5nuBFdF+s2BbdGNVROtOACDiU5ZGsUvoM409rsEmQbTYNepcRw==" saltValue="aHU9FOWoGXP8YIkKIbJy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Hj+vjDwUYaL/Zq8w71B0AqepYLxqRYEzB+a3/mQvJYPpVarFw/dMCYD3VpralwaWdNvwX+HVSXeqZldyN53Eg==" saltValue="X89r0WpW0ahjeoxqlAD2m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522</v>
      </c>
      <c r="AP7" s="304"/>
      <c r="AQ7" s="305" t="s">
        <v>523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524</v>
      </c>
      <c r="AQ8" s="311" t="s">
        <v>525</v>
      </c>
      <c r="AR8" s="312" t="s">
        <v>526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527</v>
      </c>
      <c r="AL9" s="1193"/>
      <c r="AM9" s="1193"/>
      <c r="AN9" s="1194"/>
      <c r="AO9" s="313">
        <v>4414301</v>
      </c>
      <c r="AP9" s="313">
        <v>118511</v>
      </c>
      <c r="AQ9" s="314">
        <v>90613</v>
      </c>
      <c r="AR9" s="315">
        <v>30.8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528</v>
      </c>
      <c r="AL10" s="1193"/>
      <c r="AM10" s="1193"/>
      <c r="AN10" s="1194"/>
      <c r="AO10" s="316">
        <v>719126</v>
      </c>
      <c r="AP10" s="316">
        <v>19306</v>
      </c>
      <c r="AQ10" s="317">
        <v>7525</v>
      </c>
      <c r="AR10" s="318">
        <v>156.6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529</v>
      </c>
      <c r="AL11" s="1193"/>
      <c r="AM11" s="1193"/>
      <c r="AN11" s="1194"/>
      <c r="AO11" s="316">
        <v>157708</v>
      </c>
      <c r="AP11" s="316">
        <v>4234</v>
      </c>
      <c r="AQ11" s="317">
        <v>9582</v>
      </c>
      <c r="AR11" s="318">
        <v>-55.8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530</v>
      </c>
      <c r="AL12" s="1193"/>
      <c r="AM12" s="1193"/>
      <c r="AN12" s="1194"/>
      <c r="AO12" s="316">
        <v>424907</v>
      </c>
      <c r="AP12" s="316">
        <v>11408</v>
      </c>
      <c r="AQ12" s="317">
        <v>1356</v>
      </c>
      <c r="AR12" s="318">
        <v>741.3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531</v>
      </c>
      <c r="AL13" s="1193"/>
      <c r="AM13" s="1193"/>
      <c r="AN13" s="1194"/>
      <c r="AO13" s="316" t="s">
        <v>532</v>
      </c>
      <c r="AP13" s="316" t="s">
        <v>532</v>
      </c>
      <c r="AQ13" s="317">
        <v>2</v>
      </c>
      <c r="AR13" s="318" t="s">
        <v>532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533</v>
      </c>
      <c r="AL14" s="1193"/>
      <c r="AM14" s="1193"/>
      <c r="AN14" s="1194"/>
      <c r="AO14" s="316">
        <v>154004</v>
      </c>
      <c r="AP14" s="316">
        <v>4135</v>
      </c>
      <c r="AQ14" s="317">
        <v>4182</v>
      </c>
      <c r="AR14" s="318">
        <v>-1.1000000000000001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534</v>
      </c>
      <c r="AL15" s="1193"/>
      <c r="AM15" s="1193"/>
      <c r="AN15" s="1194"/>
      <c r="AO15" s="316" t="s">
        <v>532</v>
      </c>
      <c r="AP15" s="316" t="s">
        <v>532</v>
      </c>
      <c r="AQ15" s="317">
        <v>2331</v>
      </c>
      <c r="AR15" s="318" t="s">
        <v>532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535</v>
      </c>
      <c r="AL16" s="1196"/>
      <c r="AM16" s="1196"/>
      <c r="AN16" s="1197"/>
      <c r="AO16" s="316">
        <v>-473360</v>
      </c>
      <c r="AP16" s="316">
        <v>-12708</v>
      </c>
      <c r="AQ16" s="317">
        <v>-8270</v>
      </c>
      <c r="AR16" s="318">
        <v>53.7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5396686</v>
      </c>
      <c r="AP17" s="316">
        <v>144885</v>
      </c>
      <c r="AQ17" s="317">
        <v>107322</v>
      </c>
      <c r="AR17" s="318">
        <v>35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540</v>
      </c>
      <c r="AL21" s="1190"/>
      <c r="AM21" s="1190"/>
      <c r="AN21" s="1191"/>
      <c r="AO21" s="328">
        <v>14.28</v>
      </c>
      <c r="AP21" s="329">
        <v>10.18</v>
      </c>
      <c r="AQ21" s="330">
        <v>4.0999999999999996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541</v>
      </c>
      <c r="AL22" s="1190"/>
      <c r="AM22" s="1190"/>
      <c r="AN22" s="1191"/>
      <c r="AO22" s="333">
        <v>93.1</v>
      </c>
      <c r="AP22" s="334">
        <v>97.7</v>
      </c>
      <c r="AQ22" s="335">
        <v>-4.5999999999999996</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522</v>
      </c>
      <c r="AP30" s="304"/>
      <c r="AQ30" s="305" t="s">
        <v>523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524</v>
      </c>
      <c r="AQ31" s="311" t="s">
        <v>525</v>
      </c>
      <c r="AR31" s="312" t="s">
        <v>526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545</v>
      </c>
      <c r="AL32" s="1181"/>
      <c r="AM32" s="1181"/>
      <c r="AN32" s="1182"/>
      <c r="AO32" s="343">
        <v>3629304</v>
      </c>
      <c r="AP32" s="343">
        <v>97436</v>
      </c>
      <c r="AQ32" s="344">
        <v>67619</v>
      </c>
      <c r="AR32" s="345">
        <v>44.1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546</v>
      </c>
      <c r="AL33" s="1181"/>
      <c r="AM33" s="1181"/>
      <c r="AN33" s="1182"/>
      <c r="AO33" s="343" t="s">
        <v>532</v>
      </c>
      <c r="AP33" s="343" t="s">
        <v>532</v>
      </c>
      <c r="AQ33" s="344" t="s">
        <v>532</v>
      </c>
      <c r="AR33" s="345" t="s">
        <v>532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547</v>
      </c>
      <c r="AL34" s="1181"/>
      <c r="AM34" s="1181"/>
      <c r="AN34" s="1182"/>
      <c r="AO34" s="343" t="s">
        <v>532</v>
      </c>
      <c r="AP34" s="343" t="s">
        <v>532</v>
      </c>
      <c r="AQ34" s="344">
        <v>3</v>
      </c>
      <c r="AR34" s="345" t="s">
        <v>532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632</v>
      </c>
      <c r="AL35" s="1181"/>
      <c r="AM35" s="1181"/>
      <c r="AN35" s="1182"/>
      <c r="AO35" s="343">
        <v>821550</v>
      </c>
      <c r="AP35" s="343">
        <v>22056</v>
      </c>
      <c r="AQ35" s="344">
        <v>17835</v>
      </c>
      <c r="AR35" s="345">
        <v>23.7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633</v>
      </c>
      <c r="AL36" s="1181"/>
      <c r="AM36" s="1181"/>
      <c r="AN36" s="1182"/>
      <c r="AO36" s="343">
        <v>293</v>
      </c>
      <c r="AP36" s="343">
        <v>8</v>
      </c>
      <c r="AQ36" s="344">
        <v>2401</v>
      </c>
      <c r="AR36" s="345">
        <v>-99.7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634</v>
      </c>
      <c r="AL37" s="1181"/>
      <c r="AM37" s="1181"/>
      <c r="AN37" s="1182"/>
      <c r="AO37" s="343">
        <v>22786</v>
      </c>
      <c r="AP37" s="343">
        <v>612</v>
      </c>
      <c r="AQ37" s="344">
        <v>732</v>
      </c>
      <c r="AR37" s="345">
        <v>-16.399999999999999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548</v>
      </c>
      <c r="AL38" s="1184"/>
      <c r="AM38" s="1184"/>
      <c r="AN38" s="1185"/>
      <c r="AO38" s="346">
        <v>5</v>
      </c>
      <c r="AP38" s="346">
        <v>0</v>
      </c>
      <c r="AQ38" s="347">
        <v>5</v>
      </c>
      <c r="AR38" s="335">
        <v>-100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549</v>
      </c>
      <c r="AL39" s="1184"/>
      <c r="AM39" s="1184"/>
      <c r="AN39" s="1185"/>
      <c r="AO39" s="343">
        <v>-50791</v>
      </c>
      <c r="AP39" s="343">
        <v>-1364</v>
      </c>
      <c r="AQ39" s="344">
        <v>-3806</v>
      </c>
      <c r="AR39" s="345">
        <v>-64.2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550</v>
      </c>
      <c r="AL40" s="1181"/>
      <c r="AM40" s="1181"/>
      <c r="AN40" s="1182"/>
      <c r="AO40" s="343">
        <v>-3148202</v>
      </c>
      <c r="AP40" s="343">
        <v>-84520</v>
      </c>
      <c r="AQ40" s="344">
        <v>-59049</v>
      </c>
      <c r="AR40" s="345">
        <v>43.1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1274945</v>
      </c>
      <c r="AP41" s="343">
        <v>34229</v>
      </c>
      <c r="AQ41" s="344">
        <v>25740</v>
      </c>
      <c r="AR41" s="345">
        <v>33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522</v>
      </c>
      <c r="AN49" s="1175" t="s">
        <v>554</v>
      </c>
      <c r="AO49" s="1176"/>
      <c r="AP49" s="1176"/>
      <c r="AQ49" s="1176"/>
      <c r="AR49" s="117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555</v>
      </c>
      <c r="AO50" s="360" t="s">
        <v>556</v>
      </c>
      <c r="AP50" s="361" t="s">
        <v>557</v>
      </c>
      <c r="AQ50" s="362" t="s">
        <v>558</v>
      </c>
      <c r="AR50" s="363" t="s">
        <v>559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4832858</v>
      </c>
      <c r="AN51" s="365">
        <v>119548</v>
      </c>
      <c r="AO51" s="366">
        <v>-13.6</v>
      </c>
      <c r="AP51" s="367">
        <v>85459</v>
      </c>
      <c r="AQ51" s="368">
        <v>-19.8</v>
      </c>
      <c r="AR51" s="369">
        <v>6.2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1946621</v>
      </c>
      <c r="AN52" s="373">
        <v>48153</v>
      </c>
      <c r="AO52" s="374">
        <v>-6</v>
      </c>
      <c r="AP52" s="375">
        <v>44378</v>
      </c>
      <c r="AQ52" s="376">
        <v>-2.6</v>
      </c>
      <c r="AR52" s="377">
        <v>-3.4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7069093</v>
      </c>
      <c r="AN53" s="365">
        <v>177763</v>
      </c>
      <c r="AO53" s="366">
        <v>48.7</v>
      </c>
      <c r="AP53" s="367">
        <v>83280</v>
      </c>
      <c r="AQ53" s="368">
        <v>-2.5</v>
      </c>
      <c r="AR53" s="369">
        <v>51.2</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2187095</v>
      </c>
      <c r="AN54" s="373">
        <v>54998</v>
      </c>
      <c r="AO54" s="374">
        <v>14.2</v>
      </c>
      <c r="AP54" s="375">
        <v>43123</v>
      </c>
      <c r="AQ54" s="376">
        <v>-2.8</v>
      </c>
      <c r="AR54" s="377">
        <v>17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4765419</v>
      </c>
      <c r="AN55" s="365">
        <v>122357</v>
      </c>
      <c r="AO55" s="366">
        <v>-31.2</v>
      </c>
      <c r="AP55" s="367">
        <v>88968</v>
      </c>
      <c r="AQ55" s="368">
        <v>6.8</v>
      </c>
      <c r="AR55" s="369">
        <v>-38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2203369</v>
      </c>
      <c r="AN56" s="373">
        <v>56574</v>
      </c>
      <c r="AO56" s="374">
        <v>2.9</v>
      </c>
      <c r="AP56" s="375">
        <v>45482</v>
      </c>
      <c r="AQ56" s="376">
        <v>5.5</v>
      </c>
      <c r="AR56" s="377">
        <v>-2.6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5356955</v>
      </c>
      <c r="AN57" s="365">
        <v>140902</v>
      </c>
      <c r="AO57" s="366">
        <v>15.2</v>
      </c>
      <c r="AP57" s="367">
        <v>85173</v>
      </c>
      <c r="AQ57" s="368">
        <v>-4.3</v>
      </c>
      <c r="AR57" s="369">
        <v>19.5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2229765</v>
      </c>
      <c r="AN58" s="373">
        <v>58649</v>
      </c>
      <c r="AO58" s="374">
        <v>3.7</v>
      </c>
      <c r="AP58" s="375">
        <v>43913</v>
      </c>
      <c r="AQ58" s="376">
        <v>-3.4</v>
      </c>
      <c r="AR58" s="377">
        <v>7.1</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5650217</v>
      </c>
      <c r="AN59" s="365">
        <v>151692</v>
      </c>
      <c r="AO59" s="366">
        <v>7.7</v>
      </c>
      <c r="AP59" s="367">
        <v>94081</v>
      </c>
      <c r="AQ59" s="368">
        <v>10.5</v>
      </c>
      <c r="AR59" s="369">
        <v>-2.8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3036076</v>
      </c>
      <c r="AN60" s="373">
        <v>81510</v>
      </c>
      <c r="AO60" s="374">
        <v>39</v>
      </c>
      <c r="AP60" s="375">
        <v>48949</v>
      </c>
      <c r="AQ60" s="376">
        <v>11.5</v>
      </c>
      <c r="AR60" s="377">
        <v>27.5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5534908</v>
      </c>
      <c r="AN61" s="380">
        <v>142452</v>
      </c>
      <c r="AO61" s="381">
        <v>5.4</v>
      </c>
      <c r="AP61" s="382">
        <v>87392</v>
      </c>
      <c r="AQ61" s="383">
        <v>-1.9</v>
      </c>
      <c r="AR61" s="369">
        <v>7.3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2320585</v>
      </c>
      <c r="AN62" s="373">
        <v>59977</v>
      </c>
      <c r="AO62" s="374">
        <v>10.8</v>
      </c>
      <c r="AP62" s="375">
        <v>45169</v>
      </c>
      <c r="AQ62" s="376">
        <v>1.6</v>
      </c>
      <c r="AR62" s="377">
        <v>9.1999999999999993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E0rsVqXbOFA+4zYheVJ0MkFbBbMSHBykdihaLcQkvGchGjqU/OtQEoRJOx/odPFyDvHUK3PaONF7j/Dh+7OeFA==" saltValue="d184nh4fNAbfnyfyHKSk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635</v>
      </c>
    </row>
    <row r="120" spans="125:125" ht="13.5" hidden="1" customHeight="1" x14ac:dyDescent="0.2"/>
    <row r="121" spans="125:125" ht="13.5" hidden="1" customHeight="1" x14ac:dyDescent="0.2">
      <c r="DU121" s="291"/>
    </row>
  </sheetData>
  <sheetProtection algorithmName="SHA-512" hashValue="NgEvWIm8/L4lox4rq5fY6dyR7e8k/sxBZQE08sHMPFVxRhVlZaIKAtiMTQ1+wVfU+rCMFvLAieSPvdBbYOBtnQ==" saltValue="XXVnQolfIFrR+1gemzFg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636</v>
      </c>
    </row>
  </sheetData>
  <sheetProtection algorithmName="SHA-512" hashValue="TcAx3uwdlMFJvFcb37ZStV0OkJRbGQ+dqTZ7ok5fJew4WeI02wIDnyEScffRQbSjRNGOGnkGY8I5VSAo2SEs2Q==" saltValue="UdqCzD3AAMHaJslIz11Q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98" t="s">
        <v>3</v>
      </c>
      <c r="D47" s="1198"/>
      <c r="E47" s="1199"/>
      <c r="F47" s="11">
        <v>25.87</v>
      </c>
      <c r="G47" s="12">
        <v>30.17</v>
      </c>
      <c r="H47" s="12">
        <v>29.65</v>
      </c>
      <c r="I47" s="12">
        <v>22.67</v>
      </c>
      <c r="J47" s="13">
        <v>19.53</v>
      </c>
    </row>
    <row r="48" spans="2:10" ht="57.75" customHeight="1" x14ac:dyDescent="0.2">
      <c r="B48" s="14"/>
      <c r="C48" s="1200" t="s">
        <v>4</v>
      </c>
      <c r="D48" s="1200"/>
      <c r="E48" s="1201"/>
      <c r="F48" s="15">
        <v>6.5</v>
      </c>
      <c r="G48" s="16">
        <v>4.18</v>
      </c>
      <c r="H48" s="16">
        <v>5.92</v>
      </c>
      <c r="I48" s="16">
        <v>5.57</v>
      </c>
      <c r="J48" s="17">
        <v>8.85</v>
      </c>
    </row>
    <row r="49" spans="2:10" ht="57.75" customHeight="1" thickBot="1" x14ac:dyDescent="0.25">
      <c r="B49" s="18"/>
      <c r="C49" s="1202" t="s">
        <v>5</v>
      </c>
      <c r="D49" s="1202"/>
      <c r="E49" s="1203"/>
      <c r="F49" s="19">
        <v>5.05</v>
      </c>
      <c r="G49" s="20">
        <v>0.69</v>
      </c>
      <c r="H49" s="20">
        <v>0.41</v>
      </c>
      <c r="I49" s="20" t="s">
        <v>573</v>
      </c>
      <c r="J49" s="21" t="s">
        <v>574</v>
      </c>
    </row>
    <row r="50" spans="2:10" ht="13.5" customHeight="1" x14ac:dyDescent="0.2"/>
  </sheetData>
  <sheetProtection algorithmName="SHA-512" hashValue="mVoRWPHB+nrYFF3vXs+zETiEPs+JCnubNR6n8Jxao7ERbuH1BH2zLHYSxRor6A1hpereM4qYDYsuPeI64vZJFA==" saltValue="oIimcHpKSBzjt+7A1qkV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2021-03-17T04:16:32Z</cp:lastPrinted>
  <dcterms:created xsi:type="dcterms:W3CDTF">2021-02-05T04:15:43Z</dcterms:created>
  <dcterms:modified xsi:type="dcterms:W3CDTF">2021-11-02T02:50:16Z</dcterms:modified>
  <cp:category/>
</cp:coreProperties>
</file>