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1.0.213\1060.監理用地課（長期保存用）\契約監理係\☆条例・規則・要綱等改正案☆\単品スライド\"/>
    </mc:Choice>
  </mc:AlternateContent>
  <bookViews>
    <workbookView xWindow="0" yWindow="0" windowWidth="28800" windowHeight="12450"/>
  </bookViews>
  <sheets>
    <sheet name="別表２" sheetId="1" r:id="rId1"/>
    <sheet name="別表３" sheetId="6" r:id="rId2"/>
    <sheet name="別表４" sheetId="3" r:id="rId3"/>
  </sheets>
  <definedNames>
    <definedName name="_xlnm.Print_Area" localSheetId="0">別表２!$A$1:$L$44</definedName>
    <definedName name="_xlnm.Print_Area" localSheetId="1">別表３!$A$1:$O$26</definedName>
  </definedNames>
  <calcPr calcId="152511"/>
</workbook>
</file>

<file path=xl/calcChain.xml><?xml version="1.0" encoding="utf-8"?>
<calcChain xmlns="http://schemas.openxmlformats.org/spreadsheetml/2006/main">
  <c r="N20" i="6" l="1"/>
  <c r="N18" i="6"/>
  <c r="N15" i="6"/>
  <c r="N14" i="6"/>
  <c r="L22" i="6"/>
  <c r="F17" i="6"/>
  <c r="F14" i="6"/>
  <c r="Q29" i="3"/>
  <c r="Q28" i="3"/>
  <c r="Q32" i="3" s="1"/>
  <c r="Q33" i="3" s="1"/>
  <c r="Q41" i="3"/>
  <c r="Q15" i="3"/>
</calcChain>
</file>

<file path=xl/sharedStrings.xml><?xml version="1.0" encoding="utf-8"?>
<sst xmlns="http://schemas.openxmlformats.org/spreadsheetml/2006/main" count="362" uniqueCount="133">
  <si>
    <t>品　　　目</t>
  </si>
  <si>
    <t>規　格</t>
  </si>
  <si>
    <t>備　　　　考</t>
  </si>
  <si>
    <t>(注)</t>
  </si>
  <si>
    <t>請負代金額の変更の対象材料計算総括表</t>
    <rPh sb="2" eb="4">
      <t>ダイキン</t>
    </rPh>
    <rPh sb="4" eb="5">
      <t>ガク</t>
    </rPh>
    <rPh sb="6" eb="8">
      <t>ヘンコウ</t>
    </rPh>
    <rPh sb="9" eb="11">
      <t>タイショウ</t>
    </rPh>
    <rPh sb="11" eb="13">
      <t>ザイリョウ</t>
    </rPh>
    <rPh sb="13" eb="15">
      <t>ケイサン</t>
    </rPh>
    <rPh sb="15" eb="17">
      <t>ソウカツ</t>
    </rPh>
    <rPh sb="17" eb="18">
      <t>オモテ</t>
    </rPh>
    <phoneticPr fontId="5"/>
  </si>
  <si>
    <t>単位</t>
    <phoneticPr fontId="5"/>
  </si>
  <si>
    <t>数量</t>
    <phoneticPr fontId="5"/>
  </si>
  <si>
    <t>購入単価</t>
    <rPh sb="0" eb="2">
      <t>コウニュウ</t>
    </rPh>
    <rPh sb="2" eb="4">
      <t>タンカ</t>
    </rPh>
    <phoneticPr fontId="5"/>
  </si>
  <si>
    <t>購入金額</t>
    <rPh sb="0" eb="2">
      <t>コウニュウ</t>
    </rPh>
    <rPh sb="2" eb="4">
      <t>キンガク</t>
    </rPh>
    <phoneticPr fontId="5"/>
  </si>
  <si>
    <t>購入先</t>
    <rPh sb="0" eb="2">
      <t>コウニュウ</t>
    </rPh>
    <rPh sb="2" eb="3">
      <t>サキ</t>
    </rPh>
    <phoneticPr fontId="5"/>
  </si>
  <si>
    <t>購入年月</t>
    <rPh sb="0" eb="2">
      <t>コウニュウ</t>
    </rPh>
    <rPh sb="2" eb="3">
      <t>ネン</t>
    </rPh>
    <rPh sb="3" eb="4">
      <t>ツキ</t>
    </rPh>
    <phoneticPr fontId="5"/>
  </si>
  <si>
    <t>使用した
建設機械名</t>
    <rPh sb="0" eb="2">
      <t>シヨウ</t>
    </rPh>
    <rPh sb="5" eb="6">
      <t>タテ</t>
    </rPh>
    <rPh sb="6" eb="7">
      <t>セツ</t>
    </rPh>
    <rPh sb="7" eb="9">
      <t>キカイ</t>
    </rPh>
    <rPh sb="9" eb="10">
      <t>メイ</t>
    </rPh>
    <phoneticPr fontId="5"/>
  </si>
  <si>
    <t>使用目的</t>
    <rPh sb="0" eb="2">
      <t>シヨウ</t>
    </rPh>
    <rPh sb="2" eb="4">
      <t>モクテキ</t>
    </rPh>
    <phoneticPr fontId="5"/>
  </si>
  <si>
    <t>証明の
有無</t>
    <rPh sb="0" eb="2">
      <t>ショウメイ</t>
    </rPh>
    <rPh sb="4" eb="6">
      <t>ウム</t>
    </rPh>
    <phoneticPr fontId="5"/>
  </si>
  <si>
    <t>記載例</t>
    <rPh sb="0" eb="2">
      <t>キサイ</t>
    </rPh>
    <rPh sb="2" eb="3">
      <t>レイ</t>
    </rPh>
    <phoneticPr fontId="5"/>
  </si>
  <si>
    <t>軽油</t>
    <rPh sb="0" eb="2">
      <t>ケイユ</t>
    </rPh>
    <phoneticPr fontId="5"/>
  </si>
  <si>
    <t>１．２号</t>
    <rPh sb="3" eb="4">
      <t>ゴウ</t>
    </rPh>
    <phoneticPr fontId="5"/>
  </si>
  <si>
    <t>L</t>
    <phoneticPr fontId="5"/>
  </si>
  <si>
    <t>有</t>
    <rPh sb="0" eb="1">
      <t>ア</t>
    </rPh>
    <phoneticPr fontId="5"/>
  </si>
  <si>
    <t>別添○○</t>
    <rPh sb="0" eb="2">
      <t>ベッテン</t>
    </rPh>
    <phoneticPr fontId="5"/>
  </si>
  <si>
    <t>購入数量（証明済み）合計</t>
    <rPh sb="0" eb="2">
      <t>コウニュウ</t>
    </rPh>
    <rPh sb="2" eb="4">
      <t>スウリョウ</t>
    </rPh>
    <rPh sb="5" eb="7">
      <t>ショウメイ</t>
    </rPh>
    <rPh sb="7" eb="8">
      <t>ズ</t>
    </rPh>
    <rPh sb="10" eb="12">
      <t>ゴウケイ</t>
    </rPh>
    <phoneticPr fontId="5"/>
  </si>
  <si>
    <t>ダンプ</t>
    <phoneticPr fontId="5"/>
  </si>
  <si>
    <t>現場～○○地先（流用先）運搬</t>
    <rPh sb="0" eb="2">
      <t>ゲンバ</t>
    </rPh>
    <rPh sb="5" eb="6">
      <t>チ</t>
    </rPh>
    <rPh sb="6" eb="7">
      <t>サキ</t>
    </rPh>
    <rPh sb="8" eb="10">
      <t>リュウヨウ</t>
    </rPh>
    <rPh sb="10" eb="11">
      <t>サキ</t>
    </rPh>
    <rPh sb="12" eb="14">
      <t>ウンパン</t>
    </rPh>
    <phoneticPr fontId="5"/>
  </si>
  <si>
    <t>無</t>
    <rPh sb="0" eb="1">
      <t>ナ</t>
    </rPh>
    <phoneticPr fontId="5"/>
  </si>
  <si>
    <t>ダンプ</t>
    <phoneticPr fontId="5"/>
  </si>
  <si>
    <t>購入数量（未証明）合計</t>
    <rPh sb="0" eb="2">
      <t>コウニュウ</t>
    </rPh>
    <rPh sb="2" eb="4">
      <t>スウリョウ</t>
    </rPh>
    <rPh sb="5" eb="8">
      <t>ミショウメイ</t>
    </rPh>
    <rPh sb="9" eb="11">
      <t>ゴウケイ</t>
    </rPh>
    <phoneticPr fontId="5"/>
  </si>
  <si>
    <t>　</t>
    <phoneticPr fontId="5"/>
  </si>
  <si>
    <t>（別表２）</t>
    <rPh sb="1" eb="3">
      <t>ベッピョウ</t>
    </rPh>
    <phoneticPr fontId="3"/>
  </si>
  <si>
    <t>工事番号：</t>
    <rPh sb="0" eb="2">
      <t>コウジ</t>
    </rPh>
    <rPh sb="2" eb="4">
      <t>バンゴウ</t>
    </rPh>
    <phoneticPr fontId="3"/>
  </si>
  <si>
    <t>○○第○号</t>
    <rPh sb="2" eb="3">
      <t>ダイ</t>
    </rPh>
    <rPh sb="4" eb="5">
      <t>ゴウ</t>
    </rPh>
    <phoneticPr fontId="3"/>
  </si>
  <si>
    <t>工事名：</t>
    <rPh sb="0" eb="3">
      <t>コウジメイ</t>
    </rPh>
    <phoneticPr fontId="3"/>
  </si>
  <si>
    <t>○○線　○○工事</t>
    <rPh sb="2" eb="3">
      <t>セン</t>
    </rPh>
    <rPh sb="6" eb="8">
      <t>コウジ</t>
    </rPh>
    <phoneticPr fontId="3"/>
  </si>
  <si>
    <t>対象請負代金額：</t>
    <rPh sb="0" eb="2">
      <t>タイショウ</t>
    </rPh>
    <rPh sb="2" eb="4">
      <t>ウケオイ</t>
    </rPh>
    <rPh sb="4" eb="6">
      <t>ダイキン</t>
    </rPh>
    <rPh sb="6" eb="7">
      <t>ガク</t>
    </rPh>
    <phoneticPr fontId="3"/>
  </si>
  <si>
    <t>（別表４）</t>
    <rPh sb="1" eb="3">
      <t>ベッピョウ</t>
    </rPh>
    <phoneticPr fontId="3"/>
  </si>
  <si>
    <t>（別表３）</t>
    <rPh sb="1" eb="3">
      <t>ベッピョウ</t>
    </rPh>
    <phoneticPr fontId="3"/>
  </si>
  <si>
    <t>現場内     重機</t>
    <rPh sb="0" eb="2">
      <t>ゲンバ</t>
    </rPh>
    <rPh sb="2" eb="3">
      <t>ナイ</t>
    </rPh>
    <rPh sb="8" eb="10">
      <t>ジュウキ</t>
    </rPh>
    <phoneticPr fontId="5"/>
  </si>
  <si>
    <t>　各種資機材の材料証明書</t>
    <rPh sb="1" eb="3">
      <t>カクシュ</t>
    </rPh>
    <rPh sb="3" eb="6">
      <t>シキザイ</t>
    </rPh>
    <rPh sb="4" eb="6">
      <t>キザイ</t>
    </rPh>
    <rPh sb="7" eb="9">
      <t>ザイリョウ</t>
    </rPh>
    <rPh sb="9" eb="11">
      <t>ショウメイ</t>
    </rPh>
    <rPh sb="11" eb="12">
      <t>ショ</t>
    </rPh>
    <phoneticPr fontId="3"/>
  </si>
  <si>
    <t>品目</t>
    <rPh sb="0" eb="2">
      <t>ヒンモク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</si>
  <si>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</si>
  <si>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</si>
  <si>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</si>
  <si>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購入単価</t>
    <rPh sb="0" eb="2">
      <t>コウニュウ</t>
    </rPh>
    <rPh sb="2" eb="4">
      <t>タンカ</t>
    </rPh>
    <phoneticPr fontId="3"/>
  </si>
  <si>
    <t>購入金額</t>
    <rPh sb="0" eb="2">
      <t>コウニュウ</t>
    </rPh>
    <rPh sb="2" eb="4">
      <t>キンガク</t>
    </rPh>
    <phoneticPr fontId="3"/>
  </si>
  <si>
    <t>出荷元</t>
    <rPh sb="0" eb="2">
      <t>シュッカ</t>
    </rPh>
    <rPh sb="2" eb="3">
      <t>モト</t>
    </rPh>
    <phoneticPr fontId="3"/>
  </si>
  <si>
    <t>搬入年月</t>
    <rPh sb="0" eb="2">
      <t>ハンニュウ</t>
    </rPh>
    <rPh sb="2" eb="4">
      <t>ネンゲツ</t>
    </rPh>
    <phoneticPr fontId="3"/>
  </si>
  <si>
    <t>運搬費の内燃料代</t>
    <rPh sb="0" eb="3">
      <t>ウンパンヒ</t>
    </rPh>
    <rPh sb="4" eb="5">
      <t>ナイ</t>
    </rPh>
    <rPh sb="5" eb="7">
      <t>ネンリョウ</t>
    </rPh>
    <rPh sb="7" eb="8">
      <t>ダイ</t>
    </rPh>
    <phoneticPr fontId="3"/>
  </si>
  <si>
    <t>購入先</t>
    <rPh sb="0" eb="3">
      <t>コウニュウサキ</t>
    </rPh>
    <phoneticPr fontId="3"/>
  </si>
  <si>
    <t>再生骨材</t>
    <rPh sb="0" eb="2">
      <t>サイセイ</t>
    </rPh>
    <rPh sb="2" eb="4">
      <t>コツザイ</t>
    </rPh>
    <phoneticPr fontId="3"/>
  </si>
  <si>
    <t>重建設機械</t>
    <rPh sb="0" eb="1">
      <t>ジュウ</t>
    </rPh>
    <rPh sb="1" eb="3">
      <t>ケンセツ</t>
    </rPh>
    <rPh sb="3" eb="5">
      <t>キカイ</t>
    </rPh>
    <phoneticPr fontId="3"/>
  </si>
  <si>
    <t>ブルドーザ２１ｔ級</t>
    <rPh sb="8" eb="9">
      <t>キュウ</t>
    </rPh>
    <phoneticPr fontId="3"/>
  </si>
  <si>
    <t>40mm</t>
    <phoneticPr fontId="3"/>
  </si>
  <si>
    <t>m3</t>
    <phoneticPr fontId="3"/>
  </si>
  <si>
    <t>m3</t>
    <phoneticPr fontId="3"/>
  </si>
  <si>
    <t>回</t>
    <rPh sb="0" eb="1">
      <t>カイ</t>
    </rPh>
    <phoneticPr fontId="3"/>
  </si>
  <si>
    <t>-</t>
    <phoneticPr fontId="3"/>
  </si>
  <si>
    <t>○○砂利</t>
    <rPh sb="2" eb="4">
      <t>ジャリ</t>
    </rPh>
    <phoneticPr fontId="3"/>
  </si>
  <si>
    <t>○○ﾘｰｽ</t>
    <phoneticPr fontId="3"/>
  </si>
  <si>
    <t>軽油</t>
    <rPh sb="0" eb="2">
      <t>ケイユ</t>
    </rPh>
    <phoneticPr fontId="3"/>
  </si>
  <si>
    <t>1.2号</t>
    <rPh sb="3" eb="4">
      <t>ゴウ</t>
    </rPh>
    <phoneticPr fontId="3"/>
  </si>
  <si>
    <t>L</t>
    <phoneticPr fontId="3"/>
  </si>
  <si>
    <t>計</t>
    <rPh sb="0" eb="1">
      <t>ケイ</t>
    </rPh>
    <phoneticPr fontId="3"/>
  </si>
  <si>
    <t>○○石油</t>
    <rPh sb="2" eb="4">
      <t>セキユ</t>
    </rPh>
    <phoneticPr fontId="3"/>
  </si>
  <si>
    <t>建設機械の貨物自動車等による運搬にかかる運搬金額計算総括表（提出資料）</t>
    <rPh sb="0" eb="2">
      <t>ケンセツ</t>
    </rPh>
    <rPh sb="2" eb="4">
      <t>キカイ</t>
    </rPh>
    <rPh sb="5" eb="7">
      <t>カモツ</t>
    </rPh>
    <rPh sb="7" eb="10">
      <t>ジドウシャ</t>
    </rPh>
    <rPh sb="10" eb="11">
      <t>トウ</t>
    </rPh>
    <rPh sb="14" eb="16">
      <t>ウンパン</t>
    </rPh>
    <rPh sb="20" eb="22">
      <t>ウンパン</t>
    </rPh>
    <rPh sb="22" eb="23">
      <t>キン</t>
    </rPh>
    <rPh sb="23" eb="24">
      <t>ガク</t>
    </rPh>
    <rPh sb="24" eb="26">
      <t>ケイサン</t>
    </rPh>
    <rPh sb="26" eb="28">
      <t>ソウカツ</t>
    </rPh>
    <rPh sb="28" eb="29">
      <t>ヒョウ</t>
    </rPh>
    <rPh sb="30" eb="32">
      <t>テイシュツ</t>
    </rPh>
    <rPh sb="32" eb="34">
      <t>シリョウ</t>
    </rPh>
    <phoneticPr fontId="3"/>
  </si>
  <si>
    <t>（単位：円）</t>
    <rPh sb="1" eb="3">
      <t>タンイ</t>
    </rPh>
    <rPh sb="4" eb="5">
      <t>エン</t>
    </rPh>
    <phoneticPr fontId="3"/>
  </si>
  <si>
    <t>（記載例）</t>
    <rPh sb="1" eb="4">
      <t>キサイレイ</t>
    </rPh>
    <phoneticPr fontId="3"/>
  </si>
  <si>
    <t>記載例</t>
    <rPh sb="0" eb="3">
      <t>キサイレイ</t>
    </rPh>
    <phoneticPr fontId="3"/>
  </si>
  <si>
    <t>建設機械名・規格</t>
    <rPh sb="0" eb="2">
      <t>ケンセツ</t>
    </rPh>
    <rPh sb="2" eb="4">
      <t>キカイ</t>
    </rPh>
    <rPh sb="4" eb="5">
      <t>メイ</t>
    </rPh>
    <rPh sb="6" eb="8">
      <t>キカク</t>
    </rPh>
    <phoneticPr fontId="3"/>
  </si>
  <si>
    <t>路面切削機</t>
    <rPh sb="0" eb="2">
      <t>ロメン</t>
    </rPh>
    <rPh sb="2" eb="4">
      <t>セッサク</t>
    </rPh>
    <rPh sb="4" eb="5">
      <t>キ</t>
    </rPh>
    <phoneticPr fontId="3"/>
  </si>
  <si>
    <t>機械名</t>
    <rPh sb="0" eb="2">
      <t>キカイ</t>
    </rPh>
    <rPh sb="2" eb="3">
      <t>メイ</t>
    </rPh>
    <phoneticPr fontId="3"/>
  </si>
  <si>
    <t>セミトレーラ</t>
    <phoneticPr fontId="3"/>
  </si>
  <si>
    <t>(t積）</t>
    <rPh sb="2" eb="3">
      <t>ツ</t>
    </rPh>
    <phoneticPr fontId="3"/>
  </si>
  <si>
    <t>（ｋｍ）</t>
    <phoneticPr fontId="3"/>
  </si>
  <si>
    <t>運搬距離</t>
    <rPh sb="0" eb="2">
      <t>ウンパン</t>
    </rPh>
    <rPh sb="2" eb="4">
      <t>キョリ</t>
    </rPh>
    <phoneticPr fontId="3"/>
  </si>
  <si>
    <t>積載重量</t>
    <rPh sb="0" eb="2">
      <t>セキサイ</t>
    </rPh>
    <rPh sb="2" eb="4">
      <t>ジュウリョウ</t>
    </rPh>
    <phoneticPr fontId="3"/>
  </si>
  <si>
    <t>（ｔ）</t>
    <phoneticPr fontId="3"/>
  </si>
  <si>
    <t>基本運賃</t>
    <rPh sb="0" eb="2">
      <t>キホン</t>
    </rPh>
    <rPh sb="2" eb="4">
      <t>ウンチン</t>
    </rPh>
    <phoneticPr fontId="3"/>
  </si>
  <si>
    <t>特大品</t>
    <rPh sb="0" eb="2">
      <t>トクダイ</t>
    </rPh>
    <rPh sb="2" eb="3">
      <t>ヒン</t>
    </rPh>
    <phoneticPr fontId="3"/>
  </si>
  <si>
    <t>＋</t>
    <phoneticPr fontId="3"/>
  </si>
  <si>
    <t>悪路</t>
    <rPh sb="0" eb="2">
      <t>アクロ</t>
    </rPh>
    <phoneticPr fontId="3"/>
  </si>
  <si>
    <t>深夜早朝</t>
    <rPh sb="0" eb="2">
      <t>シンヤ</t>
    </rPh>
    <rPh sb="2" eb="4">
      <t>ソウチョウ</t>
    </rPh>
    <phoneticPr fontId="3"/>
  </si>
  <si>
    <t>冬期割増</t>
    <rPh sb="0" eb="2">
      <t>トウキ</t>
    </rPh>
    <rPh sb="2" eb="3">
      <t>ワ</t>
    </rPh>
    <rPh sb="3" eb="4">
      <t>マ</t>
    </rPh>
    <phoneticPr fontId="3"/>
  </si>
  <si>
    <t>）＋</t>
    <phoneticPr fontId="3"/>
  </si>
  <si>
    <t>地区割増・その他</t>
    <rPh sb="0" eb="2">
      <t>チク</t>
    </rPh>
    <rPh sb="2" eb="3">
      <t>ワ</t>
    </rPh>
    <rPh sb="3" eb="4">
      <t>マ</t>
    </rPh>
    <rPh sb="7" eb="8">
      <t>タ</t>
    </rPh>
    <phoneticPr fontId="3"/>
  </si>
  <si>
    <t>合計</t>
    <rPh sb="0" eb="2">
      <t>ゴウケイ</t>
    </rPh>
    <phoneticPr fontId="3"/>
  </si>
  <si>
    <t>＝</t>
    <phoneticPr fontId="3"/>
  </si>
  <si>
    <t>＋</t>
    <phoneticPr fontId="3"/>
  </si>
  <si>
    <t>）＋</t>
    <phoneticPr fontId="3"/>
  </si>
  <si>
    <t>＝</t>
    <phoneticPr fontId="3"/>
  </si>
  <si>
    <t>機械搬入所在地</t>
    <rPh sb="0" eb="2">
      <t>キカイ</t>
    </rPh>
    <rPh sb="2" eb="4">
      <t>ハンニュウ</t>
    </rPh>
    <rPh sb="4" eb="7">
      <t>ショザイチ</t>
    </rPh>
    <phoneticPr fontId="3"/>
  </si>
  <si>
    <t>○○市○○</t>
    <rPh sb="2" eb="3">
      <t>シ</t>
    </rPh>
    <phoneticPr fontId="3"/>
  </si>
  <si>
    <t>現場所在地</t>
    <rPh sb="0" eb="2">
      <t>ゲンバ</t>
    </rPh>
    <rPh sb="2" eb="5">
      <t>ショザイチ</t>
    </rPh>
    <phoneticPr fontId="3"/>
  </si>
  <si>
    <t>機械搬出場所</t>
    <rPh sb="0" eb="2">
      <t>キカイ</t>
    </rPh>
    <rPh sb="2" eb="4">
      <t>ハンシュツ</t>
    </rPh>
    <rPh sb="4" eb="6">
      <t>バショ</t>
    </rPh>
    <phoneticPr fontId="3"/>
  </si>
  <si>
    <t>運　搬　車　両</t>
    <rPh sb="0" eb="1">
      <t>ウン</t>
    </rPh>
    <rPh sb="2" eb="3">
      <t>ハン</t>
    </rPh>
    <rPh sb="4" eb="5">
      <t>シャ</t>
    </rPh>
    <rPh sb="6" eb="7">
      <t>リョウ</t>
    </rPh>
    <phoneticPr fontId="3"/>
  </si>
  <si>
    <t>運　　　　　　　　賃</t>
    <rPh sb="0" eb="1">
      <t>ウン</t>
    </rPh>
    <rPh sb="9" eb="10">
      <t>チン</t>
    </rPh>
    <phoneticPr fontId="3"/>
  </si>
  <si>
    <t>トラック</t>
    <phoneticPr fontId="3"/>
  </si>
  <si>
    <t>種別・規格</t>
    <rPh sb="0" eb="2">
      <t>シュベツ</t>
    </rPh>
    <rPh sb="3" eb="5">
      <t>キカク</t>
    </rPh>
    <phoneticPr fontId="3"/>
  </si>
  <si>
    <t>H鋼（12m以内）</t>
    <rPh sb="1" eb="2">
      <t>コウ</t>
    </rPh>
    <rPh sb="6" eb="8">
      <t>イナイ</t>
    </rPh>
    <phoneticPr fontId="3"/>
  </si>
  <si>
    <t>数量(t)</t>
    <rPh sb="0" eb="2">
      <t>スウリョウ</t>
    </rPh>
    <phoneticPr fontId="3"/>
  </si>
  <si>
    <t>×</t>
    <phoneticPr fontId="3"/>
  </si>
  <si>
    <t>基本運賃(t)</t>
    <rPh sb="0" eb="2">
      <t>キホン</t>
    </rPh>
    <rPh sb="2" eb="4">
      <t>ウンチン</t>
    </rPh>
    <phoneticPr fontId="3"/>
  </si>
  <si>
    <t>その他</t>
    <rPh sb="2" eb="3">
      <t>タ</t>
    </rPh>
    <phoneticPr fontId="3"/>
  </si>
  <si>
    <t>×(1+</t>
    <phoneticPr fontId="3"/>
  </si>
  <si>
    <t>×(1+</t>
    <phoneticPr fontId="3"/>
  </si>
  <si>
    <t>×（1＋</t>
    <phoneticPr fontId="3"/>
  </si>
  <si>
    <t>合計往復</t>
    <rPh sb="0" eb="2">
      <t>ゴウケイ</t>
    </rPh>
    <rPh sb="2" eb="4">
      <t>オウフク</t>
    </rPh>
    <phoneticPr fontId="3"/>
  </si>
  <si>
    <t>重建設機械の分解、組立及び輸送にかかる運搬金額計算総括表（提出資料）</t>
    <rPh sb="0" eb="1">
      <t>ジュウ</t>
    </rPh>
    <rPh sb="1" eb="3">
      <t>ケンセツ</t>
    </rPh>
    <rPh sb="3" eb="5">
      <t>キカイ</t>
    </rPh>
    <rPh sb="6" eb="8">
      <t>ブンカイ</t>
    </rPh>
    <rPh sb="9" eb="10">
      <t>ク</t>
    </rPh>
    <rPh sb="10" eb="11">
      <t>タ</t>
    </rPh>
    <rPh sb="11" eb="12">
      <t>オヨ</t>
    </rPh>
    <rPh sb="13" eb="15">
      <t>ユソウ</t>
    </rPh>
    <rPh sb="19" eb="21">
      <t>ウンパン</t>
    </rPh>
    <rPh sb="21" eb="23">
      <t>キンガク</t>
    </rPh>
    <rPh sb="23" eb="25">
      <t>ケイサン</t>
    </rPh>
    <rPh sb="25" eb="27">
      <t>ソウカツ</t>
    </rPh>
    <rPh sb="27" eb="28">
      <t>ヒョウ</t>
    </rPh>
    <rPh sb="29" eb="31">
      <t>テイシュツ</t>
    </rPh>
    <rPh sb="31" eb="33">
      <t>シリョウ</t>
    </rPh>
    <phoneticPr fontId="3"/>
  </si>
  <si>
    <t>仮設材（鋼矢板、H形鋼、覆工板等）の運搬にかかる運搬金額計算総括表（提出資料）</t>
    <rPh sb="0" eb="2">
      <t>カセツ</t>
    </rPh>
    <rPh sb="2" eb="3">
      <t>ザイ</t>
    </rPh>
    <rPh sb="4" eb="5">
      <t>コウ</t>
    </rPh>
    <rPh sb="5" eb="7">
      <t>ヤイタ</t>
    </rPh>
    <rPh sb="9" eb="11">
      <t>カタコウ</t>
    </rPh>
    <rPh sb="12" eb="13">
      <t>フク</t>
    </rPh>
    <rPh sb="13" eb="14">
      <t>コウ</t>
    </rPh>
    <rPh sb="14" eb="15">
      <t>バン</t>
    </rPh>
    <rPh sb="15" eb="16">
      <t>トウ</t>
    </rPh>
    <rPh sb="18" eb="20">
      <t>ウンパン</t>
    </rPh>
    <rPh sb="24" eb="26">
      <t>ウンパン</t>
    </rPh>
    <rPh sb="26" eb="28">
      <t>キンガク</t>
    </rPh>
    <rPh sb="28" eb="30">
      <t>ケイサン</t>
    </rPh>
    <rPh sb="30" eb="32">
      <t>ソウカツ</t>
    </rPh>
    <rPh sb="32" eb="33">
      <t>ヒョウ</t>
    </rPh>
    <rPh sb="34" eb="36">
      <t>テイシュツ</t>
    </rPh>
    <rPh sb="36" eb="38">
      <t>シリョウ</t>
    </rPh>
    <phoneticPr fontId="3"/>
  </si>
  <si>
    <t>仮設材</t>
    <rPh sb="0" eb="2">
      <t>カセツ</t>
    </rPh>
    <rPh sb="2" eb="3">
      <t>ザイ</t>
    </rPh>
    <phoneticPr fontId="3"/>
  </si>
  <si>
    <t>台数</t>
    <rPh sb="0" eb="2">
      <t>ダイスウ</t>
    </rPh>
    <phoneticPr fontId="3"/>
  </si>
  <si>
    <t>（台）</t>
    <rPh sb="1" eb="2">
      <t>ダイ</t>
    </rPh>
    <phoneticPr fontId="3"/>
  </si>
  <si>
    <t>○○石油</t>
    <rPh sb="2" eb="3">
      <t>イシ</t>
    </rPh>
    <rPh sb="3" eb="4">
      <t>ユ</t>
    </rPh>
    <phoneticPr fontId="5"/>
  </si>
  <si>
    <t>○○年○月○○日</t>
    <rPh sb="2" eb="3">
      <t>ネン</t>
    </rPh>
    <rPh sb="4" eb="5">
      <t>ツキ</t>
    </rPh>
    <rPh sb="7" eb="8">
      <t>ヒ</t>
    </rPh>
    <phoneticPr fontId="5"/>
  </si>
  <si>
    <t>　　年　　月　　日</t>
    <rPh sb="2" eb="3">
      <t>ネン</t>
    </rPh>
    <rPh sb="5" eb="6">
      <t>ガツ</t>
    </rPh>
    <rPh sb="8" eb="9">
      <t>ニチ</t>
    </rPh>
    <phoneticPr fontId="3"/>
  </si>
  <si>
    <t>(受注者）</t>
    <rPh sb="1" eb="3">
      <t>ジュチュウ</t>
    </rPh>
    <rPh sb="3" eb="4">
      <t>シャ</t>
    </rPh>
    <phoneticPr fontId="5"/>
  </si>
  <si>
    <t>（受注者）　　　　　　　　　　　　　　</t>
    <rPh sb="1" eb="4">
      <t>ジュチュウシャ</t>
    </rPh>
    <phoneticPr fontId="3"/>
  </si>
  <si>
    <r>
      <rPr>
        <sz val="11"/>
        <color indexed="8"/>
        <rFont val="游ゴシック"/>
        <family val="3"/>
        <charset val="128"/>
      </rPr>
      <t>R4</t>
    </r>
    <r>
      <rPr>
        <sz val="11"/>
        <color indexed="8"/>
        <rFont val="明朝"/>
        <family val="1"/>
        <charset val="128"/>
      </rPr>
      <t>年４月</t>
    </r>
    <rPh sb="2" eb="3">
      <t>ネン</t>
    </rPh>
    <rPh sb="4" eb="5">
      <t>ツキ</t>
    </rPh>
    <phoneticPr fontId="5"/>
  </si>
  <si>
    <r>
      <rPr>
        <sz val="11"/>
        <color indexed="8"/>
        <rFont val="游ゴシック"/>
        <family val="3"/>
        <charset val="128"/>
      </rPr>
      <t>R4</t>
    </r>
    <r>
      <rPr>
        <sz val="11"/>
        <color indexed="8"/>
        <rFont val="明朝"/>
        <family val="1"/>
        <charset val="128"/>
      </rPr>
      <t>年5月</t>
    </r>
    <rPh sb="2" eb="3">
      <t>ネン</t>
    </rPh>
    <rPh sb="4" eb="5">
      <t>ツキ</t>
    </rPh>
    <phoneticPr fontId="5"/>
  </si>
  <si>
    <t>R4年６月</t>
    <rPh sb="2" eb="3">
      <t>ネン</t>
    </rPh>
    <rPh sb="4" eb="5">
      <t>ツキ</t>
    </rPh>
    <phoneticPr fontId="5"/>
  </si>
  <si>
    <t>R4年７月</t>
    <rPh sb="2" eb="3">
      <t>ネン</t>
    </rPh>
    <rPh sb="4" eb="5">
      <t>ツキ</t>
    </rPh>
    <phoneticPr fontId="5"/>
  </si>
  <si>
    <t>R4年８月</t>
    <rPh sb="2" eb="3">
      <t>ネン</t>
    </rPh>
    <rPh sb="4" eb="5">
      <t>ツキ</t>
    </rPh>
    <phoneticPr fontId="5"/>
  </si>
  <si>
    <t>R4年９月</t>
    <rPh sb="2" eb="3">
      <t>ネン</t>
    </rPh>
    <rPh sb="4" eb="5">
      <t>ツキ</t>
    </rPh>
    <phoneticPr fontId="5"/>
  </si>
  <si>
    <t>R4年１０月</t>
    <rPh sb="2" eb="3">
      <t>ネン</t>
    </rPh>
    <rPh sb="5" eb="6">
      <t>ツキ</t>
    </rPh>
    <phoneticPr fontId="5"/>
  </si>
  <si>
    <t>R4年１１月</t>
    <rPh sb="2" eb="3">
      <t>ネン</t>
    </rPh>
    <rPh sb="5" eb="6">
      <t>ツキ</t>
    </rPh>
    <phoneticPr fontId="5"/>
  </si>
  <si>
    <t>R4年１２月</t>
    <rPh sb="2" eb="3">
      <t>ネン</t>
    </rPh>
    <rPh sb="5" eb="6">
      <t>ツキ</t>
    </rPh>
    <phoneticPr fontId="5"/>
  </si>
  <si>
    <t>R4年4月</t>
    <rPh sb="2" eb="3">
      <t>ネン</t>
    </rPh>
    <rPh sb="4" eb="5">
      <t>ガツ</t>
    </rPh>
    <phoneticPr fontId="3"/>
  </si>
  <si>
    <t>R4年7月</t>
    <rPh sb="2" eb="3">
      <t>ネン</t>
    </rPh>
    <rPh sb="4" eb="5">
      <t>ガツ</t>
    </rPh>
    <phoneticPr fontId="3"/>
  </si>
  <si>
    <t>R4年8月</t>
    <rPh sb="2" eb="3">
      <t>ネン</t>
    </rPh>
    <rPh sb="4" eb="5">
      <t>ガツ</t>
    </rPh>
    <phoneticPr fontId="3"/>
  </si>
  <si>
    <t>　1．購入先、購入単価、購入数量等を証明できる場合は、その資料（納品書等）を添付の上、併せて監督員に提出すること。</t>
    <rPh sb="3" eb="6">
      <t>コウニュウサキ</t>
    </rPh>
    <rPh sb="14" eb="16">
      <t>スウリョウ</t>
    </rPh>
    <rPh sb="16" eb="17">
      <t>トウ</t>
    </rPh>
    <rPh sb="18" eb="20">
      <t>ショウメイ</t>
    </rPh>
    <rPh sb="23" eb="25">
      <t>バアイ</t>
    </rPh>
    <rPh sb="29" eb="31">
      <t>シリョウ</t>
    </rPh>
    <rPh sb="32" eb="35">
      <t>ノウヒンショ</t>
    </rPh>
    <rPh sb="35" eb="36">
      <t>トウ</t>
    </rPh>
    <rPh sb="38" eb="40">
      <t>テンプ</t>
    </rPh>
    <rPh sb="41" eb="42">
      <t>ウエ</t>
    </rPh>
    <rPh sb="43" eb="44">
      <t>アワ</t>
    </rPh>
    <phoneticPr fontId="5"/>
  </si>
  <si>
    <t>　　 証明できない場合は、概算数量を記載の上、その算出根拠を記した書類を提出すること。</t>
    <phoneticPr fontId="3"/>
  </si>
  <si>
    <t>　２．対象材料は、品目毎及び購入年月毎にとりまとめるものとする。なお、とりまとめ数量欄が足りない場合は、別紙にとりまとめるも</t>
    <rPh sb="3" eb="5">
      <t>タイショウ</t>
    </rPh>
    <rPh sb="5" eb="7">
      <t>ザイリョウ</t>
    </rPh>
    <rPh sb="9" eb="11">
      <t>ヒンモク</t>
    </rPh>
    <rPh sb="11" eb="12">
      <t>ゴト</t>
    </rPh>
    <rPh sb="12" eb="13">
      <t>オヨ</t>
    </rPh>
    <rPh sb="14" eb="16">
      <t>コウニュウ</t>
    </rPh>
    <rPh sb="16" eb="17">
      <t>ネン</t>
    </rPh>
    <rPh sb="17" eb="18">
      <t>ツキ</t>
    </rPh>
    <rPh sb="18" eb="19">
      <t>ゴト</t>
    </rPh>
    <rPh sb="40" eb="42">
      <t>スウリョウ</t>
    </rPh>
    <rPh sb="42" eb="43">
      <t>ラン</t>
    </rPh>
    <rPh sb="44" eb="45">
      <t>タ</t>
    </rPh>
    <rPh sb="48" eb="50">
      <t>バアイ</t>
    </rPh>
    <rPh sb="52" eb="54">
      <t>ベッシ</t>
    </rPh>
    <phoneticPr fontId="5"/>
  </si>
  <si>
    <t>　　 のとする。ただし、同一の品目で同一年月でも複数の単価がある場合は、区分するものとする。</t>
    <phoneticPr fontId="3"/>
  </si>
  <si>
    <t>　　　また、当該品目が同一月で複数の工種や機械で使用されている場合、監督員より工種や機械毎等の内訳を提出するよう要求</t>
    <rPh sb="56" eb="58">
      <t>ヨウキュウ</t>
    </rPh>
    <phoneticPr fontId="3"/>
  </si>
  <si>
    <t>　　 があった場合など、追加資料が必要な場合がある。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</si>
</sst>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$-411]ggge&quot;年&quot;m&quot;月&quot;d&quot;日&quot;;@"/>
    <numFmt numFmtId="177" formatCode="#,##0_ "/>
    <numFmt numFmtId="178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6"/>
      <name val="明朝"/>
      <family val="3"/>
      <charset val="128"/>
    </font>
    <font>
      <sz val="16"/>
      <color indexed="8"/>
      <name val="明朝"/>
      <family val="1"/>
      <charset val="128"/>
    </font>
    <font>
      <sz val="11"/>
      <name val="ＭＳ 明朝"/>
      <family val="1"/>
      <charset val="128"/>
    </font>
    <font>
      <sz val="6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0"/>
      <color indexed="8"/>
      <name val="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4" fillId="2" borderId="1" xfId="3" applyFont="1" applyFill="1" applyBorder="1" applyAlignment="1">
      <alignment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3" borderId="2" xfId="3" applyFont="1" applyFill="1" applyBorder="1" applyAlignment="1">
      <alignment horizontal="center" vertical="center" wrapText="1"/>
    </xf>
    <xf numFmtId="3" fontId="9" fillId="3" borderId="2" xfId="3" applyNumberFormat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center" vertical="center" wrapText="1"/>
    </xf>
    <xf numFmtId="3" fontId="9" fillId="0" borderId="2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4" fillId="4" borderId="2" xfId="3" applyFont="1" applyFill="1" applyBorder="1" applyAlignment="1">
      <alignment horizontal="center" vertical="center" wrapText="1"/>
    </xf>
    <xf numFmtId="3" fontId="9" fillId="4" borderId="2" xfId="3" applyNumberFormat="1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shrinkToFit="1"/>
    </xf>
    <xf numFmtId="0" fontId="10" fillId="4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 vertical="center" wrapText="1"/>
    </xf>
    <xf numFmtId="0" fontId="4" fillId="4" borderId="2" xfId="3" applyFont="1" applyFill="1" applyBorder="1" applyAlignment="1">
      <alignment horizontal="left" vertical="center"/>
    </xf>
    <xf numFmtId="3" fontId="9" fillId="2" borderId="2" xfId="3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0" fontId="4" fillId="0" borderId="3" xfId="3" applyFont="1" applyBorder="1" applyAlignment="1">
      <alignment vertical="center"/>
    </xf>
    <xf numFmtId="0" fontId="0" fillId="0" borderId="0" xfId="0" applyBorder="1"/>
    <xf numFmtId="0" fontId="1" fillId="0" borderId="0" xfId="0" applyFont="1"/>
    <xf numFmtId="0" fontId="4" fillId="5" borderId="0" xfId="3" applyFont="1" applyFill="1" applyAlignment="1">
      <alignment vertical="center"/>
    </xf>
    <xf numFmtId="0" fontId="4" fillId="5" borderId="0" xfId="3" applyFont="1" applyFill="1" applyAlignment="1">
      <alignment horizontal="right" vertical="center"/>
    </xf>
    <xf numFmtId="0" fontId="0" fillId="5" borderId="0" xfId="0" applyFill="1"/>
    <xf numFmtId="0" fontId="4" fillId="5" borderId="0" xfId="3" applyFont="1" applyFill="1" applyAlignment="1">
      <alignment vertical="center" wrapText="1"/>
    </xf>
    <xf numFmtId="0" fontId="4" fillId="5" borderId="0" xfId="3" applyFont="1" applyFill="1" applyAlignment="1">
      <alignment horizontal="left" vertical="center" wrapText="1"/>
    </xf>
    <xf numFmtId="0" fontId="4" fillId="5" borderId="0" xfId="2" applyFont="1" applyFill="1" applyAlignment="1">
      <alignment vertical="center"/>
    </xf>
    <xf numFmtId="0" fontId="4" fillId="5" borderId="0" xfId="3" applyFont="1" applyFill="1" applyAlignment="1">
      <alignment horizontal="right" vertical="center" wrapText="1"/>
    </xf>
    <xf numFmtId="0" fontId="7" fillId="5" borderId="0" xfId="0" applyFont="1" applyFill="1"/>
    <xf numFmtId="176" fontId="7" fillId="5" borderId="0" xfId="0" applyNumberFormat="1" applyFont="1" applyFill="1" applyAlignment="1">
      <alignment horizontal="center" vertical="center" shrinkToFit="1"/>
    </xf>
    <xf numFmtId="0" fontId="11" fillId="5" borderId="0" xfId="3" applyFont="1" applyFill="1" applyAlignment="1">
      <alignment horizontal="right" vertical="center"/>
    </xf>
    <xf numFmtId="0" fontId="11" fillId="5" borderId="0" xfId="3" applyFont="1" applyFill="1" applyAlignment="1">
      <alignment horizontal="left" vertical="center"/>
    </xf>
    <xf numFmtId="0" fontId="12" fillId="5" borderId="0" xfId="0" applyFont="1" applyFill="1"/>
    <xf numFmtId="0" fontId="12" fillId="0" borderId="0" xfId="0" applyFont="1"/>
    <xf numFmtId="0" fontId="11" fillId="5" borderId="0" xfId="3" applyFont="1" applyFill="1" applyAlignment="1">
      <alignment vertical="center"/>
    </xf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/>
    <xf numFmtId="177" fontId="0" fillId="0" borderId="1" xfId="0" applyNumberFormat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2" xfId="0" applyBorder="1"/>
    <xf numFmtId="177" fontId="0" fillId="0" borderId="2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77" fontId="0" fillId="0" borderId="11" xfId="0" applyNumberFormat="1" applyBorder="1"/>
    <xf numFmtId="178" fontId="0" fillId="0" borderId="13" xfId="0" applyNumberFormat="1" applyBorder="1"/>
    <xf numFmtId="178" fontId="0" fillId="0" borderId="11" xfId="0" applyNumberFormat="1" applyBorder="1"/>
    <xf numFmtId="178" fontId="0" fillId="0" borderId="14" xfId="0" applyNumberFormat="1" applyBorder="1"/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4" xfId="0" applyNumberFormat="1" applyBorder="1"/>
    <xf numFmtId="0" fontId="4" fillId="0" borderId="0" xfId="3" applyFont="1" applyAlignment="1">
      <alignment vertical="top" wrapText="1"/>
    </xf>
    <xf numFmtId="6" fontId="4" fillId="0" borderId="1" xfId="1" applyFont="1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6" fontId="4" fillId="0" borderId="10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6" fontId="4" fillId="0" borderId="10" xfId="1" applyFont="1" applyBorder="1" applyAlignment="1">
      <alignment horizontal="center" vertical="center" wrapText="1"/>
    </xf>
    <xf numFmtId="6" fontId="4" fillId="0" borderId="18" xfId="1" applyFont="1" applyBorder="1" applyAlignment="1">
      <alignment horizontal="center" vertical="center" wrapText="1"/>
    </xf>
    <xf numFmtId="176" fontId="11" fillId="5" borderId="0" xfId="3" applyNumberFormat="1" applyFont="1" applyFill="1" applyAlignment="1">
      <alignment horizontal="right" vertical="center" shrinkToFit="1"/>
    </xf>
    <xf numFmtId="0" fontId="6" fillId="5" borderId="0" xfId="3" applyFont="1" applyFill="1" applyAlignment="1">
      <alignment horizontal="center" vertical="center"/>
    </xf>
    <xf numFmtId="0" fontId="4" fillId="5" borderId="0" xfId="3" applyFont="1" applyFill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/>
    <xf numFmtId="0" fontId="0" fillId="0" borderId="6" xfId="0" applyBorder="1" applyAlignment="1">
      <alignment horizontal="center" vertical="center"/>
    </xf>
    <xf numFmtId="178" fontId="0" fillId="0" borderId="13" xfId="0" applyNumberFormat="1" applyBorder="1" applyAlignment="1"/>
    <xf numFmtId="0" fontId="0" fillId="0" borderId="11" xfId="0" applyBorder="1" applyAlignment="1"/>
    <xf numFmtId="0" fontId="0" fillId="0" borderId="0" xfId="0" applyAlignment="1">
      <alignment vertical="top" wrapText="1"/>
    </xf>
    <xf numFmtId="0" fontId="4" fillId="0" borderId="0" xfId="3" applyFont="1" applyFill="1" applyBorder="1" applyAlignment="1">
      <alignment vertical="top" wrapText="1"/>
    </xf>
  </cellXfs>
  <cellStyles count="4">
    <cellStyle name="通貨" xfId="1" builtinId="7"/>
    <cellStyle name="標準" xfId="0" builtinId="0"/>
    <cellStyle name="標準_011貸与品借用（返納）書" xfId="2"/>
    <cellStyle name="標準_012支給品受領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topLeftCell="A7" zoomScale="85" zoomScaleNormal="100" zoomScaleSheetLayoutView="85" zoomScalePageLayoutView="85" workbookViewId="0">
      <selection activeCell="P10" sqref="P10"/>
    </sheetView>
  </sheetViews>
  <sheetFormatPr defaultRowHeight="13.5"/>
  <sheetData>
    <row r="1" spans="1:12" ht="17.25">
      <c r="K1" s="42" t="s">
        <v>27</v>
      </c>
    </row>
    <row r="2" spans="1:12" ht="17.25">
      <c r="A2" s="30"/>
      <c r="B2" s="30"/>
      <c r="C2" s="30"/>
      <c r="D2" s="30"/>
      <c r="E2" s="30"/>
      <c r="F2" s="30"/>
      <c r="G2" s="31"/>
      <c r="H2" s="83" t="s">
        <v>111</v>
      </c>
      <c r="I2" s="83"/>
      <c r="J2" s="83"/>
      <c r="K2" s="83"/>
      <c r="L2" s="83"/>
    </row>
    <row r="3" spans="1:12" ht="17.25">
      <c r="A3" s="32"/>
      <c r="B3" s="32"/>
      <c r="C3" s="32"/>
      <c r="D3" s="32"/>
      <c r="E3" s="32"/>
      <c r="F3" s="32"/>
      <c r="G3" s="32"/>
      <c r="H3" s="39"/>
      <c r="I3" s="40" t="s">
        <v>113</v>
      </c>
      <c r="J3" s="41"/>
      <c r="K3" s="41"/>
      <c r="L3" s="41"/>
    </row>
    <row r="4" spans="1:12">
      <c r="A4" s="32"/>
      <c r="B4" s="32"/>
      <c r="C4" s="32"/>
      <c r="D4" s="32"/>
      <c r="E4" s="32"/>
      <c r="F4" s="32"/>
      <c r="G4" s="32"/>
      <c r="H4" s="31"/>
      <c r="I4" s="31"/>
      <c r="J4" s="32"/>
      <c r="K4" s="32"/>
      <c r="L4" s="32"/>
    </row>
    <row r="5" spans="1:12" ht="18.7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7.25">
      <c r="A7" s="41" t="s">
        <v>28</v>
      </c>
      <c r="B7" s="41"/>
      <c r="C7" s="41" t="s">
        <v>29</v>
      </c>
      <c r="D7" s="43"/>
      <c r="E7" s="30"/>
      <c r="F7" s="30"/>
      <c r="G7" s="30"/>
      <c r="H7" s="30"/>
      <c r="I7" s="30"/>
      <c r="J7" s="30"/>
      <c r="K7" s="30"/>
      <c r="L7" s="30"/>
    </row>
    <row r="8" spans="1:12" ht="17.25">
      <c r="A8" s="41" t="s">
        <v>30</v>
      </c>
      <c r="B8" s="41"/>
      <c r="C8" s="41" t="s">
        <v>31</v>
      </c>
      <c r="D8" s="43"/>
      <c r="E8" s="30"/>
      <c r="F8" s="30"/>
      <c r="G8" s="30"/>
      <c r="H8" s="30"/>
      <c r="I8" s="30"/>
      <c r="J8" s="30"/>
      <c r="K8" s="30"/>
      <c r="L8" s="30"/>
    </row>
    <row r="9" spans="1:12" ht="17.25">
      <c r="A9" s="41" t="s">
        <v>32</v>
      </c>
      <c r="B9" s="41"/>
      <c r="C9" s="43"/>
      <c r="D9" s="43"/>
      <c r="E9" s="30"/>
      <c r="F9" s="31"/>
      <c r="G9" s="33"/>
      <c r="H9" s="33"/>
      <c r="I9" s="33"/>
      <c r="J9" s="33"/>
      <c r="K9" s="33"/>
      <c r="L9" s="33"/>
    </row>
    <row r="10" spans="1:12">
      <c r="A10" s="30"/>
      <c r="B10" s="30"/>
      <c r="C10" s="30"/>
      <c r="D10" s="30"/>
      <c r="E10" s="30"/>
      <c r="F10" s="30"/>
      <c r="G10" s="85"/>
      <c r="H10" s="85"/>
      <c r="I10" s="34"/>
      <c r="J10" s="34"/>
      <c r="K10" s="34"/>
      <c r="L10" s="33"/>
    </row>
    <row r="11" spans="1:12">
      <c r="A11" s="30"/>
      <c r="B11" s="30"/>
      <c r="C11" s="30"/>
      <c r="D11" s="30"/>
      <c r="E11" s="35"/>
      <c r="F11" s="30"/>
      <c r="G11" s="33"/>
      <c r="H11" s="33"/>
      <c r="I11" s="33"/>
      <c r="J11" s="33"/>
      <c r="K11" s="33"/>
      <c r="L11" s="36"/>
    </row>
    <row r="12" spans="1:1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18.75">
      <c r="A13" s="84" t="s">
        <v>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>
      <c r="A14" s="37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63</v>
      </c>
    </row>
    <row r="17" spans="1:12">
      <c r="A17" s="77" t="s">
        <v>0</v>
      </c>
      <c r="B17" s="79" t="s">
        <v>1</v>
      </c>
      <c r="C17" s="79" t="s">
        <v>5</v>
      </c>
      <c r="D17" s="73" t="s">
        <v>6</v>
      </c>
      <c r="E17" s="73" t="s">
        <v>7</v>
      </c>
      <c r="F17" s="73" t="s">
        <v>8</v>
      </c>
      <c r="G17" s="75" t="s">
        <v>9</v>
      </c>
      <c r="H17" s="81" t="s">
        <v>10</v>
      </c>
      <c r="I17" s="81" t="s">
        <v>11</v>
      </c>
      <c r="J17" s="81" t="s">
        <v>12</v>
      </c>
      <c r="K17" s="81" t="s">
        <v>13</v>
      </c>
      <c r="L17" s="79" t="s">
        <v>2</v>
      </c>
    </row>
    <row r="18" spans="1:12" ht="14.25" thickBot="1">
      <c r="A18" s="78"/>
      <c r="B18" s="80"/>
      <c r="C18" s="80"/>
      <c r="D18" s="74"/>
      <c r="E18" s="74"/>
      <c r="F18" s="74"/>
      <c r="G18" s="76"/>
      <c r="H18" s="82"/>
      <c r="I18" s="82"/>
      <c r="J18" s="82"/>
      <c r="K18" s="82"/>
      <c r="L18" s="80"/>
    </row>
    <row r="19" spans="1:12" ht="14.25" thickTop="1">
      <c r="A19" s="4" t="s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5"/>
      <c r="B20" s="5"/>
      <c r="C20" s="5"/>
      <c r="D20" s="6"/>
      <c r="E20" s="6"/>
      <c r="F20" s="6"/>
      <c r="G20" s="5"/>
      <c r="H20" s="5"/>
      <c r="I20" s="5"/>
      <c r="J20" s="5"/>
      <c r="K20" s="5"/>
      <c r="L20" s="7"/>
    </row>
    <row r="21" spans="1:12" ht="24" customHeight="1">
      <c r="A21" s="8" t="s">
        <v>15</v>
      </c>
      <c r="B21" s="8" t="s">
        <v>16</v>
      </c>
      <c r="C21" s="8" t="s">
        <v>17</v>
      </c>
      <c r="D21" s="9">
        <v>5000</v>
      </c>
      <c r="E21" s="9">
        <v>90</v>
      </c>
      <c r="F21" s="9">
        <v>450000</v>
      </c>
      <c r="G21" s="8" t="s">
        <v>110</v>
      </c>
      <c r="H21" s="8" t="s">
        <v>115</v>
      </c>
      <c r="I21" s="8"/>
      <c r="J21" s="10" t="s">
        <v>35</v>
      </c>
      <c r="K21" s="10" t="s">
        <v>18</v>
      </c>
      <c r="L21" s="11" t="s">
        <v>19</v>
      </c>
    </row>
    <row r="22" spans="1:12" ht="24" customHeight="1">
      <c r="A22" s="8" t="s">
        <v>15</v>
      </c>
      <c r="B22" s="8" t="s">
        <v>16</v>
      </c>
      <c r="C22" s="8" t="s">
        <v>17</v>
      </c>
      <c r="D22" s="9">
        <v>10000</v>
      </c>
      <c r="E22" s="9">
        <v>100</v>
      </c>
      <c r="F22" s="9">
        <v>1000000</v>
      </c>
      <c r="G22" s="8" t="s">
        <v>110</v>
      </c>
      <c r="H22" s="8" t="s">
        <v>116</v>
      </c>
      <c r="I22" s="8"/>
      <c r="J22" s="10" t="s">
        <v>35</v>
      </c>
      <c r="K22" s="10" t="s">
        <v>18</v>
      </c>
      <c r="L22" s="11" t="s">
        <v>19</v>
      </c>
    </row>
    <row r="23" spans="1:12" ht="24" customHeight="1">
      <c r="A23" s="8" t="s">
        <v>15</v>
      </c>
      <c r="B23" s="8" t="s">
        <v>16</v>
      </c>
      <c r="C23" s="8" t="s">
        <v>17</v>
      </c>
      <c r="D23" s="9">
        <v>15000</v>
      </c>
      <c r="E23" s="9">
        <v>100</v>
      </c>
      <c r="F23" s="9">
        <v>1500000</v>
      </c>
      <c r="G23" s="8" t="s">
        <v>110</v>
      </c>
      <c r="H23" s="8" t="s">
        <v>117</v>
      </c>
      <c r="I23" s="8"/>
      <c r="J23" s="10" t="s">
        <v>35</v>
      </c>
      <c r="K23" s="10" t="s">
        <v>18</v>
      </c>
      <c r="L23" s="11" t="s">
        <v>19</v>
      </c>
    </row>
    <row r="24" spans="1:12" ht="24" customHeight="1">
      <c r="A24" s="8" t="s">
        <v>15</v>
      </c>
      <c r="B24" s="8" t="s">
        <v>16</v>
      </c>
      <c r="C24" s="8" t="s">
        <v>17</v>
      </c>
      <c r="D24" s="9">
        <v>14000</v>
      </c>
      <c r="E24" s="9">
        <v>100</v>
      </c>
      <c r="F24" s="9">
        <v>1400000</v>
      </c>
      <c r="G24" s="8" t="s">
        <v>110</v>
      </c>
      <c r="H24" s="8" t="s">
        <v>118</v>
      </c>
      <c r="I24" s="8"/>
      <c r="J24" s="10" t="s">
        <v>35</v>
      </c>
      <c r="K24" s="10" t="s">
        <v>18</v>
      </c>
      <c r="L24" s="11" t="s">
        <v>19</v>
      </c>
    </row>
    <row r="25" spans="1:12" ht="24" customHeight="1">
      <c r="A25" s="8" t="s">
        <v>15</v>
      </c>
      <c r="B25" s="8" t="s">
        <v>16</v>
      </c>
      <c r="C25" s="8" t="s">
        <v>17</v>
      </c>
      <c r="D25" s="9">
        <v>5000</v>
      </c>
      <c r="E25" s="9">
        <v>110</v>
      </c>
      <c r="F25" s="9">
        <v>550000</v>
      </c>
      <c r="G25" s="8" t="s">
        <v>110</v>
      </c>
      <c r="H25" s="8" t="s">
        <v>119</v>
      </c>
      <c r="I25" s="8"/>
      <c r="J25" s="10" t="s">
        <v>35</v>
      </c>
      <c r="K25" s="10" t="s">
        <v>18</v>
      </c>
      <c r="L25" s="11" t="s">
        <v>19</v>
      </c>
    </row>
    <row r="26" spans="1:12" ht="24" customHeight="1">
      <c r="A26" s="8" t="s">
        <v>15</v>
      </c>
      <c r="B26" s="8" t="s">
        <v>16</v>
      </c>
      <c r="C26" s="8" t="s">
        <v>17</v>
      </c>
      <c r="D26" s="9">
        <v>1000</v>
      </c>
      <c r="E26" s="9">
        <v>100</v>
      </c>
      <c r="F26" s="9">
        <v>100000</v>
      </c>
      <c r="G26" s="8" t="s">
        <v>110</v>
      </c>
      <c r="H26" s="8" t="s">
        <v>120</v>
      </c>
      <c r="I26" s="8"/>
      <c r="J26" s="10" t="s">
        <v>35</v>
      </c>
      <c r="K26" s="10" t="s">
        <v>18</v>
      </c>
      <c r="L26" s="11" t="s">
        <v>19</v>
      </c>
    </row>
    <row r="27" spans="1:12">
      <c r="A27" s="12" t="s">
        <v>20</v>
      </c>
      <c r="B27" s="8"/>
      <c r="C27" s="8"/>
      <c r="D27" s="9">
        <v>50000</v>
      </c>
      <c r="E27" s="9"/>
      <c r="F27" s="9"/>
      <c r="G27" s="8"/>
      <c r="H27" s="8"/>
      <c r="I27" s="8"/>
      <c r="J27" s="10"/>
      <c r="K27" s="10"/>
      <c r="L27" s="11"/>
    </row>
    <row r="28" spans="1:12">
      <c r="A28" s="13"/>
      <c r="B28" s="13"/>
      <c r="C28" s="13"/>
      <c r="D28" s="14"/>
      <c r="E28" s="14"/>
      <c r="F28" s="14"/>
      <c r="G28" s="13"/>
      <c r="H28" s="13"/>
      <c r="I28" s="13"/>
      <c r="J28" s="15"/>
      <c r="K28" s="15"/>
      <c r="L28" s="16"/>
    </row>
    <row r="29" spans="1:12" ht="36">
      <c r="A29" s="17" t="s">
        <v>15</v>
      </c>
      <c r="B29" s="17" t="s">
        <v>16</v>
      </c>
      <c r="C29" s="17" t="s">
        <v>17</v>
      </c>
      <c r="D29" s="18">
        <v>2000</v>
      </c>
      <c r="E29" s="18"/>
      <c r="F29" s="18">
        <v>0</v>
      </c>
      <c r="G29" s="17" t="s">
        <v>110</v>
      </c>
      <c r="H29" s="19" t="s">
        <v>121</v>
      </c>
      <c r="I29" s="17" t="s">
        <v>21</v>
      </c>
      <c r="J29" s="20" t="s">
        <v>22</v>
      </c>
      <c r="K29" s="20" t="s">
        <v>23</v>
      </c>
      <c r="L29" s="21" t="s">
        <v>19</v>
      </c>
    </row>
    <row r="30" spans="1:12" ht="36">
      <c r="A30" s="17" t="s">
        <v>15</v>
      </c>
      <c r="B30" s="17" t="s">
        <v>16</v>
      </c>
      <c r="C30" s="17" t="s">
        <v>17</v>
      </c>
      <c r="D30" s="18">
        <v>2000</v>
      </c>
      <c r="E30" s="18"/>
      <c r="F30" s="18">
        <v>0</v>
      </c>
      <c r="G30" s="17" t="s">
        <v>110</v>
      </c>
      <c r="H30" s="19" t="s">
        <v>122</v>
      </c>
      <c r="I30" s="17" t="s">
        <v>21</v>
      </c>
      <c r="J30" s="20" t="s">
        <v>22</v>
      </c>
      <c r="K30" s="20" t="s">
        <v>23</v>
      </c>
      <c r="L30" s="21" t="s">
        <v>19</v>
      </c>
    </row>
    <row r="31" spans="1:12" ht="36">
      <c r="A31" s="17" t="s">
        <v>15</v>
      </c>
      <c r="B31" s="17" t="s">
        <v>16</v>
      </c>
      <c r="C31" s="17" t="s">
        <v>17</v>
      </c>
      <c r="D31" s="18">
        <v>1000</v>
      </c>
      <c r="E31" s="18"/>
      <c r="F31" s="18">
        <v>0</v>
      </c>
      <c r="G31" s="17" t="s">
        <v>110</v>
      </c>
      <c r="H31" s="19" t="s">
        <v>123</v>
      </c>
      <c r="I31" s="17" t="s">
        <v>24</v>
      </c>
      <c r="J31" s="20" t="s">
        <v>22</v>
      </c>
      <c r="K31" s="20" t="s">
        <v>23</v>
      </c>
      <c r="L31" s="21" t="s">
        <v>19</v>
      </c>
    </row>
    <row r="32" spans="1:12">
      <c r="A32" s="22" t="s">
        <v>25</v>
      </c>
      <c r="B32" s="17"/>
      <c r="C32" s="17"/>
      <c r="D32" s="18">
        <v>5000</v>
      </c>
      <c r="E32" s="18"/>
      <c r="F32" s="18"/>
      <c r="G32" s="17"/>
      <c r="H32" s="17"/>
      <c r="I32" s="17"/>
      <c r="J32" s="20"/>
      <c r="K32" s="20"/>
      <c r="L32" s="21"/>
    </row>
    <row r="33" spans="1:12">
      <c r="A33" s="5"/>
      <c r="B33" s="5"/>
      <c r="C33" s="5"/>
      <c r="D33" s="23"/>
      <c r="E33" s="23"/>
      <c r="F33" s="6"/>
      <c r="G33" s="5"/>
      <c r="H33" s="5"/>
      <c r="I33" s="5"/>
      <c r="J33" s="5"/>
      <c r="K33" s="5"/>
      <c r="L33" s="24"/>
    </row>
    <row r="34" spans="1:12">
      <c r="A34" s="4"/>
      <c r="B34" s="4"/>
      <c r="C34" s="4"/>
      <c r="D34" s="6"/>
      <c r="E34" s="6"/>
      <c r="F34" s="6"/>
      <c r="G34" s="4"/>
      <c r="H34" s="4"/>
      <c r="I34" s="4"/>
      <c r="J34" s="4"/>
      <c r="K34" s="4"/>
      <c r="L34" s="24"/>
    </row>
    <row r="35" spans="1:12">
      <c r="A35" s="4"/>
      <c r="B35" s="4"/>
      <c r="C35" s="4"/>
      <c r="D35" s="25"/>
      <c r="E35" s="25"/>
      <c r="F35" s="25"/>
      <c r="G35" s="4"/>
      <c r="H35" s="4"/>
      <c r="I35" s="4"/>
      <c r="J35" s="4"/>
      <c r="K35" s="4"/>
      <c r="L35" s="26"/>
    </row>
    <row r="36" spans="1:12">
      <c r="A36" s="5"/>
      <c r="B36" s="5"/>
      <c r="C36" s="5"/>
      <c r="D36" s="6"/>
      <c r="E36" s="6"/>
      <c r="F36" s="6"/>
      <c r="G36" s="5"/>
      <c r="H36" s="5"/>
      <c r="I36" s="5"/>
      <c r="J36" s="5"/>
      <c r="K36" s="5"/>
      <c r="L36" s="24"/>
    </row>
    <row r="37" spans="1:1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>
      <c r="A38" s="2" t="s">
        <v>3</v>
      </c>
      <c r="B38" s="2" t="s">
        <v>26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72" t="s">
        <v>127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>
      <c r="A40" s="72" t="s">
        <v>128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1:12">
      <c r="A41" s="72" t="s">
        <v>129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>
      <c r="A42" s="72" t="s">
        <v>130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>
      <c r="A43" s="109" t="s">
        <v>131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09" t="s">
        <v>132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</row>
  </sheetData>
  <mergeCells count="22">
    <mergeCell ref="A43:L43"/>
    <mergeCell ref="A44:L44"/>
    <mergeCell ref="H2:L2"/>
    <mergeCell ref="A13:L13"/>
    <mergeCell ref="G10:H10"/>
    <mergeCell ref="A5:L5"/>
    <mergeCell ref="A40:L40"/>
    <mergeCell ref="A42:L42"/>
    <mergeCell ref="D17:D18"/>
    <mergeCell ref="E17:E18"/>
    <mergeCell ref="F17:F18"/>
    <mergeCell ref="G17:G18"/>
    <mergeCell ref="A17:A18"/>
    <mergeCell ref="B17:B18"/>
    <mergeCell ref="C17:C18"/>
    <mergeCell ref="L17:L18"/>
    <mergeCell ref="A41:L41"/>
    <mergeCell ref="A39:L39"/>
    <mergeCell ref="H17:H18"/>
    <mergeCell ref="I17:I18"/>
    <mergeCell ref="J17:J18"/>
    <mergeCell ref="K17:K18"/>
  </mergeCells>
  <phoneticPr fontId="3"/>
  <pageMargins left="0.74803149606299213" right="0.74803149606299213" top="0.98425196850393704" bottom="0.98425196850393704" header="0.51181102362204722" footer="0.51181102362204722"/>
  <pageSetup paperSize="9" scale="80" firstPageNumber="36" orientation="portrait" useFirstPageNumber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60" zoomScaleNormal="100" workbookViewId="0">
      <selection activeCell="A18" sqref="A18"/>
    </sheetView>
  </sheetViews>
  <sheetFormatPr defaultRowHeight="13.5"/>
  <cols>
    <col min="1" max="1" width="9.25" customWidth="1"/>
    <col min="4" max="5" width="9.125" bestFit="1" customWidth="1"/>
    <col min="6" max="6" width="12.375" bestFit="1" customWidth="1"/>
    <col min="11" max="11" width="5.375" customWidth="1"/>
    <col min="12" max="13" width="9.125" bestFit="1" customWidth="1"/>
    <col min="14" max="14" width="9.75" bestFit="1" customWidth="1"/>
  </cols>
  <sheetData>
    <row r="1" spans="1:15">
      <c r="H1" s="29"/>
      <c r="N1" s="29" t="s">
        <v>34</v>
      </c>
    </row>
    <row r="2" spans="1:15">
      <c r="G2" s="28"/>
      <c r="H2" s="28"/>
      <c r="M2" s="28" t="s">
        <v>112</v>
      </c>
      <c r="N2" s="28"/>
    </row>
    <row r="3" spans="1:15">
      <c r="L3" t="s">
        <v>114</v>
      </c>
    </row>
    <row r="5" spans="1:15">
      <c r="A5" t="s">
        <v>28</v>
      </c>
      <c r="C5" t="s">
        <v>29</v>
      </c>
    </row>
    <row r="6" spans="1:15">
      <c r="A6" t="s">
        <v>30</v>
      </c>
      <c r="C6" t="s">
        <v>31</v>
      </c>
    </row>
    <row r="7" spans="1:15">
      <c r="A7" t="s">
        <v>32</v>
      </c>
    </row>
    <row r="9" spans="1:15">
      <c r="A9" t="s">
        <v>36</v>
      </c>
      <c r="O9" t="s">
        <v>63</v>
      </c>
    </row>
    <row r="10" spans="1:15">
      <c r="A10" s="89" t="s">
        <v>37</v>
      </c>
      <c r="B10" s="89" t="s">
        <v>38</v>
      </c>
      <c r="C10" s="89" t="s">
        <v>39</v>
      </c>
      <c r="D10" s="89" t="s">
        <v>40</v>
      </c>
      <c r="E10" s="89" t="s">
        <v>41</v>
      </c>
      <c r="F10" s="89" t="s">
        <v>42</v>
      </c>
      <c r="G10" s="89" t="s">
        <v>43</v>
      </c>
      <c r="H10" s="91" t="s">
        <v>44</v>
      </c>
      <c r="I10" s="86" t="s">
        <v>45</v>
      </c>
      <c r="J10" s="87"/>
      <c r="K10" s="87"/>
      <c r="L10" s="87"/>
      <c r="M10" s="87"/>
      <c r="N10" s="87"/>
      <c r="O10" s="88"/>
    </row>
    <row r="11" spans="1:15" ht="14.25" thickBot="1">
      <c r="A11" s="90"/>
      <c r="B11" s="90"/>
      <c r="C11" s="90"/>
      <c r="D11" s="90"/>
      <c r="E11" s="90"/>
      <c r="F11" s="90"/>
      <c r="G11" s="90"/>
      <c r="H11" s="92"/>
      <c r="I11" s="56" t="s">
        <v>37</v>
      </c>
      <c r="J11" s="53" t="s">
        <v>38</v>
      </c>
      <c r="K11" s="53" t="s">
        <v>39</v>
      </c>
      <c r="L11" s="53" t="s">
        <v>40</v>
      </c>
      <c r="M11" s="53" t="s">
        <v>41</v>
      </c>
      <c r="N11" s="53" t="s">
        <v>42</v>
      </c>
      <c r="O11" s="53" t="s">
        <v>46</v>
      </c>
    </row>
    <row r="12" spans="1:15" ht="14.25" thickTop="1">
      <c r="A12" s="66" t="s">
        <v>65</v>
      </c>
      <c r="B12" s="67"/>
      <c r="C12" s="67"/>
      <c r="D12" s="67"/>
      <c r="E12" s="67"/>
      <c r="F12" s="67"/>
      <c r="G12" s="67"/>
      <c r="H12" s="68"/>
      <c r="I12" s="69"/>
      <c r="J12" s="67"/>
      <c r="K12" s="67"/>
      <c r="L12" s="67"/>
      <c r="M12" s="67"/>
      <c r="N12" s="67"/>
      <c r="O12" s="67"/>
    </row>
    <row r="13" spans="1:15">
      <c r="A13" s="47"/>
      <c r="B13" s="47"/>
      <c r="C13" s="47"/>
      <c r="D13" s="47"/>
      <c r="E13" s="47"/>
      <c r="F13" s="47"/>
      <c r="G13" s="47"/>
      <c r="H13" s="46"/>
      <c r="I13" s="70"/>
      <c r="J13" s="47"/>
      <c r="K13" s="47"/>
      <c r="L13" s="47"/>
      <c r="M13" s="47"/>
      <c r="N13" s="47"/>
      <c r="O13" s="47"/>
    </row>
    <row r="14" spans="1:15">
      <c r="A14" s="50" t="s">
        <v>47</v>
      </c>
      <c r="B14" s="51" t="s">
        <v>50</v>
      </c>
      <c r="C14" s="51" t="s">
        <v>51</v>
      </c>
      <c r="D14" s="52">
        <v>3000</v>
      </c>
      <c r="E14" s="52">
        <v>2000</v>
      </c>
      <c r="F14" s="52">
        <f>D14*E14</f>
        <v>6000000</v>
      </c>
      <c r="G14" s="51" t="s">
        <v>55</v>
      </c>
      <c r="H14" s="54" t="s">
        <v>124</v>
      </c>
      <c r="I14" s="57" t="s">
        <v>57</v>
      </c>
      <c r="J14" s="51" t="s">
        <v>58</v>
      </c>
      <c r="K14" s="51" t="s">
        <v>59</v>
      </c>
      <c r="L14" s="52">
        <v>700</v>
      </c>
      <c r="M14" s="52">
        <v>90</v>
      </c>
      <c r="N14" s="52">
        <f>L14*M14</f>
        <v>63000</v>
      </c>
      <c r="O14" s="51" t="s">
        <v>61</v>
      </c>
    </row>
    <row r="15" spans="1:15">
      <c r="A15" s="45"/>
      <c r="B15" s="44"/>
      <c r="C15" s="44"/>
      <c r="D15" s="48"/>
      <c r="E15" s="48"/>
      <c r="F15" s="48"/>
      <c r="G15" s="44"/>
      <c r="H15" s="55"/>
      <c r="I15" s="58" t="s">
        <v>57</v>
      </c>
      <c r="J15" s="44" t="s">
        <v>58</v>
      </c>
      <c r="K15" s="44" t="s">
        <v>59</v>
      </c>
      <c r="L15" s="48">
        <v>300</v>
      </c>
      <c r="M15" s="48">
        <v>90</v>
      </c>
      <c r="N15" s="48">
        <f>L15*M15</f>
        <v>27000</v>
      </c>
      <c r="O15" s="44" t="s">
        <v>61</v>
      </c>
    </row>
    <row r="16" spans="1:15">
      <c r="A16" s="45"/>
      <c r="B16" s="44"/>
      <c r="C16" s="44"/>
      <c r="D16" s="48"/>
      <c r="E16" s="48"/>
      <c r="F16" s="48"/>
      <c r="G16" s="44"/>
      <c r="H16" s="55"/>
      <c r="I16" s="58"/>
      <c r="J16" s="44"/>
      <c r="K16" s="44"/>
      <c r="L16" s="48"/>
      <c r="M16" s="48"/>
      <c r="N16" s="48"/>
      <c r="O16" s="44"/>
    </row>
    <row r="17" spans="1:15">
      <c r="A17" s="45" t="s">
        <v>47</v>
      </c>
      <c r="B17" s="44" t="s">
        <v>50</v>
      </c>
      <c r="C17" s="44" t="s">
        <v>52</v>
      </c>
      <c r="D17" s="48">
        <v>5000</v>
      </c>
      <c r="E17" s="48">
        <v>2000</v>
      </c>
      <c r="F17" s="48">
        <f>D17*E17</f>
        <v>10000000</v>
      </c>
      <c r="G17" s="44" t="s">
        <v>55</v>
      </c>
      <c r="H17" s="55" t="s">
        <v>125</v>
      </c>
      <c r="I17" s="58" t="s">
        <v>57</v>
      </c>
      <c r="J17" s="44" t="s">
        <v>58</v>
      </c>
      <c r="K17" s="44" t="s">
        <v>59</v>
      </c>
      <c r="L17" s="48">
        <v>500</v>
      </c>
      <c r="M17" s="48">
        <v>100</v>
      </c>
      <c r="N17" s="48"/>
      <c r="O17" s="44" t="s">
        <v>61</v>
      </c>
    </row>
    <row r="18" spans="1:15">
      <c r="A18" s="45"/>
      <c r="B18" s="44"/>
      <c r="C18" s="44"/>
      <c r="D18" s="48"/>
      <c r="E18" s="48"/>
      <c r="F18" s="48"/>
      <c r="G18" s="44"/>
      <c r="H18" s="55"/>
      <c r="I18" s="58" t="s">
        <v>57</v>
      </c>
      <c r="J18" s="44" t="s">
        <v>58</v>
      </c>
      <c r="K18" s="44" t="s">
        <v>59</v>
      </c>
      <c r="L18" s="48">
        <v>1000</v>
      </c>
      <c r="M18" s="48">
        <v>100</v>
      </c>
      <c r="N18" s="48">
        <f>L18*M18</f>
        <v>100000</v>
      </c>
      <c r="O18" s="44" t="s">
        <v>61</v>
      </c>
    </row>
    <row r="19" spans="1:15">
      <c r="A19" s="45"/>
      <c r="B19" s="44"/>
      <c r="C19" s="44"/>
      <c r="D19" s="48"/>
      <c r="E19" s="48"/>
      <c r="F19" s="48"/>
      <c r="G19" s="44"/>
      <c r="H19" s="55"/>
      <c r="I19" s="58"/>
      <c r="J19" s="44"/>
      <c r="K19" s="44"/>
      <c r="L19" s="48"/>
      <c r="M19" s="48"/>
      <c r="N19" s="48"/>
      <c r="O19" s="44"/>
    </row>
    <row r="20" spans="1:15">
      <c r="A20" s="45" t="s">
        <v>48</v>
      </c>
      <c r="B20" s="45" t="s">
        <v>49</v>
      </c>
      <c r="C20" s="44" t="s">
        <v>53</v>
      </c>
      <c r="D20" s="48">
        <v>1</v>
      </c>
      <c r="E20" s="49" t="s">
        <v>54</v>
      </c>
      <c r="F20" s="49" t="s">
        <v>54</v>
      </c>
      <c r="G20" s="44" t="s">
        <v>56</v>
      </c>
      <c r="H20" s="55" t="s">
        <v>126</v>
      </c>
      <c r="I20" s="58" t="s">
        <v>57</v>
      </c>
      <c r="J20" s="44" t="s">
        <v>58</v>
      </c>
      <c r="K20" s="44" t="s">
        <v>59</v>
      </c>
      <c r="L20" s="48">
        <v>500</v>
      </c>
      <c r="M20" s="48">
        <v>110</v>
      </c>
      <c r="N20" s="48">
        <f>L20*M20</f>
        <v>55000</v>
      </c>
      <c r="O20" s="44" t="s">
        <v>61</v>
      </c>
    </row>
    <row r="21" spans="1:15">
      <c r="A21" s="45"/>
      <c r="B21" s="44"/>
      <c r="C21" s="44"/>
      <c r="D21" s="48"/>
      <c r="E21" s="48"/>
      <c r="F21" s="48"/>
      <c r="G21" s="44"/>
      <c r="H21" s="55"/>
      <c r="I21" s="58"/>
      <c r="J21" s="44"/>
      <c r="K21" s="44"/>
      <c r="L21" s="48"/>
      <c r="M21" s="48"/>
      <c r="N21" s="48"/>
      <c r="O21" s="44"/>
    </row>
    <row r="22" spans="1:15">
      <c r="A22" s="45"/>
      <c r="B22" s="44"/>
      <c r="C22" s="44"/>
      <c r="D22" s="48"/>
      <c r="E22" s="48"/>
      <c r="F22" s="48"/>
      <c r="G22" s="44"/>
      <c r="H22" s="55"/>
      <c r="I22" s="58"/>
      <c r="J22" s="44"/>
      <c r="K22" s="44" t="s">
        <v>60</v>
      </c>
      <c r="L22" s="48">
        <f>SUM(L14:L20)</f>
        <v>3000</v>
      </c>
      <c r="M22" s="48"/>
      <c r="N22" s="48"/>
      <c r="O22" s="44"/>
    </row>
    <row r="23" spans="1:15">
      <c r="A23" s="45"/>
      <c r="B23" s="44"/>
      <c r="C23" s="44"/>
      <c r="D23" s="48"/>
      <c r="E23" s="48"/>
      <c r="F23" s="48"/>
      <c r="G23" s="44"/>
      <c r="H23" s="55"/>
      <c r="I23" s="58"/>
      <c r="J23" s="44"/>
      <c r="K23" s="44"/>
      <c r="L23" s="48"/>
      <c r="M23" s="48"/>
      <c r="N23" s="48"/>
      <c r="O23" s="44"/>
    </row>
    <row r="24" spans="1:15">
      <c r="A24" s="45"/>
      <c r="B24" s="44"/>
      <c r="C24" s="44"/>
      <c r="D24" s="48"/>
      <c r="E24" s="48"/>
      <c r="F24" s="48"/>
      <c r="G24" s="44"/>
      <c r="H24" s="55"/>
      <c r="I24" s="58"/>
      <c r="J24" s="44"/>
      <c r="K24" s="44"/>
      <c r="L24" s="48"/>
      <c r="M24" s="48"/>
      <c r="N24" s="48"/>
      <c r="O24" s="44"/>
    </row>
    <row r="25" spans="1:15">
      <c r="A25" s="45"/>
      <c r="B25" s="44"/>
      <c r="C25" s="44"/>
      <c r="D25" s="48"/>
      <c r="E25" s="48"/>
      <c r="F25" s="48"/>
      <c r="G25" s="44"/>
      <c r="H25" s="55"/>
      <c r="I25" s="58"/>
      <c r="J25" s="44"/>
      <c r="K25" s="44"/>
      <c r="L25" s="48"/>
      <c r="M25" s="48"/>
      <c r="N25" s="48"/>
      <c r="O25" s="44"/>
    </row>
    <row r="26" spans="1:15">
      <c r="A26" s="45"/>
      <c r="B26" s="44"/>
      <c r="C26" s="44"/>
      <c r="D26" s="48"/>
      <c r="E26" s="48"/>
      <c r="F26" s="48"/>
      <c r="G26" s="44"/>
      <c r="H26" s="55"/>
      <c r="I26" s="58"/>
      <c r="J26" s="44"/>
      <c r="K26" s="44"/>
      <c r="L26" s="48"/>
      <c r="M26" s="48"/>
      <c r="N26" s="48"/>
      <c r="O26" s="44"/>
    </row>
  </sheetData>
  <mergeCells count="9">
    <mergeCell ref="A10:A11"/>
    <mergeCell ref="B10:B11"/>
    <mergeCell ref="C10:C11"/>
    <mergeCell ref="D10:D11"/>
    <mergeCell ref="I10:O10"/>
    <mergeCell ref="E10:E11"/>
    <mergeCell ref="F10:F11"/>
    <mergeCell ref="G10:G11"/>
    <mergeCell ref="H10:H11"/>
  </mergeCells>
  <phoneticPr fontId="3"/>
  <pageMargins left="0.75" right="0.75" top="1" bottom="1" header="0.51200000000000001" footer="0.51200000000000001"/>
  <pageSetup paperSize="9" scale="95" firstPageNumber="37" orientation="landscape" useFirstPageNumber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5" sqref="D15"/>
    </sheetView>
  </sheetViews>
  <sheetFormatPr defaultRowHeight="13.5"/>
  <cols>
    <col min="1" max="1" width="16.75" customWidth="1"/>
    <col min="2" max="2" width="6.375" customWidth="1"/>
    <col min="3" max="5" width="9.125" bestFit="1" customWidth="1"/>
    <col min="6" max="6" width="6.625" customWidth="1"/>
    <col min="7" max="7" width="8.875" customWidth="1"/>
    <col min="8" max="8" width="2.75" customWidth="1"/>
    <col min="9" max="9" width="10" customWidth="1"/>
    <col min="10" max="10" width="5" customWidth="1"/>
    <col min="11" max="11" width="9.125" bestFit="1" customWidth="1"/>
    <col min="12" max="12" width="3" customWidth="1"/>
    <col min="13" max="13" width="9.125" bestFit="1" customWidth="1"/>
    <col min="14" max="14" width="4.875" customWidth="1"/>
    <col min="15" max="15" width="10.375" customWidth="1"/>
    <col min="16" max="16" width="3" customWidth="1"/>
    <col min="17" max="17" width="9.75" bestFit="1" customWidth="1"/>
  </cols>
  <sheetData>
    <row r="1" spans="1:17">
      <c r="H1" s="29"/>
      <c r="O1" s="29" t="s">
        <v>33</v>
      </c>
    </row>
    <row r="2" spans="1:17">
      <c r="G2" s="28"/>
      <c r="H2" s="28"/>
      <c r="N2" s="28" t="s">
        <v>112</v>
      </c>
      <c r="O2" s="28"/>
    </row>
    <row r="3" spans="1:17">
      <c r="M3" t="s">
        <v>114</v>
      </c>
    </row>
    <row r="5" spans="1:17">
      <c r="A5" t="s">
        <v>28</v>
      </c>
      <c r="B5" t="s">
        <v>29</v>
      </c>
    </row>
    <row r="6" spans="1:17">
      <c r="A6" t="s">
        <v>30</v>
      </c>
      <c r="B6" t="s">
        <v>31</v>
      </c>
    </row>
    <row r="7" spans="1:17">
      <c r="A7" t="s">
        <v>32</v>
      </c>
    </row>
    <row r="9" spans="1:17">
      <c r="A9" t="s">
        <v>62</v>
      </c>
    </row>
    <row r="10" spans="1:17">
      <c r="M10" t="s">
        <v>64</v>
      </c>
      <c r="Q10" t="s">
        <v>63</v>
      </c>
    </row>
    <row r="11" spans="1:17">
      <c r="A11" s="47" t="s">
        <v>66</v>
      </c>
      <c r="B11" s="104" t="s">
        <v>67</v>
      </c>
      <c r="C11" s="104"/>
      <c r="D11" s="104"/>
      <c r="E11" s="104"/>
      <c r="F11" s="104" t="s">
        <v>88</v>
      </c>
      <c r="G11" s="104"/>
      <c r="H11" s="104" t="s">
        <v>89</v>
      </c>
      <c r="I11" s="104"/>
      <c r="J11" s="104" t="s">
        <v>90</v>
      </c>
      <c r="K11" s="104"/>
      <c r="L11" s="93" t="s">
        <v>89</v>
      </c>
      <c r="M11" s="93"/>
      <c r="N11" s="93" t="s">
        <v>91</v>
      </c>
      <c r="O11" s="93"/>
      <c r="P11" s="93" t="s">
        <v>89</v>
      </c>
      <c r="Q11" s="93"/>
    </row>
    <row r="12" spans="1:17">
      <c r="A12" s="94" t="s">
        <v>92</v>
      </c>
      <c r="B12" s="87"/>
      <c r="C12" s="87"/>
      <c r="D12" s="87"/>
      <c r="E12" s="86" t="s">
        <v>93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1:17">
      <c r="A13" s="89" t="s">
        <v>68</v>
      </c>
      <c r="B13" s="59" t="s">
        <v>38</v>
      </c>
      <c r="C13" s="59" t="s">
        <v>72</v>
      </c>
      <c r="D13" s="61" t="s">
        <v>73</v>
      </c>
      <c r="E13" s="98" t="s">
        <v>75</v>
      </c>
      <c r="F13" s="95" t="s">
        <v>103</v>
      </c>
      <c r="G13" s="95" t="s">
        <v>76</v>
      </c>
      <c r="H13" s="95" t="s">
        <v>77</v>
      </c>
      <c r="I13" s="95" t="s">
        <v>78</v>
      </c>
      <c r="J13" s="95" t="s">
        <v>77</v>
      </c>
      <c r="K13" s="95" t="s">
        <v>79</v>
      </c>
      <c r="L13" s="95" t="s">
        <v>77</v>
      </c>
      <c r="M13" s="95" t="s">
        <v>80</v>
      </c>
      <c r="N13" s="95" t="s">
        <v>81</v>
      </c>
      <c r="O13" s="100" t="s">
        <v>82</v>
      </c>
      <c r="P13" s="95" t="s">
        <v>84</v>
      </c>
      <c r="Q13" s="102" t="s">
        <v>83</v>
      </c>
    </row>
    <row r="14" spans="1:17">
      <c r="A14" s="97"/>
      <c r="B14" s="51" t="s">
        <v>70</v>
      </c>
      <c r="C14" s="51" t="s">
        <v>71</v>
      </c>
      <c r="D14" s="54" t="s">
        <v>74</v>
      </c>
      <c r="E14" s="99"/>
      <c r="F14" s="96"/>
      <c r="G14" s="96"/>
      <c r="H14" s="96"/>
      <c r="I14" s="96"/>
      <c r="J14" s="96"/>
      <c r="K14" s="96"/>
      <c r="L14" s="96"/>
      <c r="M14" s="96"/>
      <c r="N14" s="96"/>
      <c r="O14" s="101"/>
      <c r="P14" s="96"/>
      <c r="Q14" s="103"/>
    </row>
    <row r="15" spans="1:17">
      <c r="A15" s="44" t="s">
        <v>69</v>
      </c>
      <c r="B15" s="44">
        <v>30</v>
      </c>
      <c r="C15" s="44">
        <v>110</v>
      </c>
      <c r="D15" s="55">
        <v>29</v>
      </c>
      <c r="E15" s="63">
        <v>81000</v>
      </c>
      <c r="F15" s="60" t="s">
        <v>103</v>
      </c>
      <c r="G15" s="60">
        <v>0.7</v>
      </c>
      <c r="H15" s="60" t="s">
        <v>85</v>
      </c>
      <c r="I15" s="60">
        <v>0</v>
      </c>
      <c r="J15" s="60" t="s">
        <v>85</v>
      </c>
      <c r="K15" s="60">
        <v>0</v>
      </c>
      <c r="L15" s="60" t="s">
        <v>85</v>
      </c>
      <c r="M15" s="60">
        <v>0</v>
      </c>
      <c r="N15" s="60" t="s">
        <v>86</v>
      </c>
      <c r="O15" s="64">
        <v>1880</v>
      </c>
      <c r="P15" s="64" t="s">
        <v>87</v>
      </c>
      <c r="Q15" s="65">
        <f>E15*(1+G15+I15+K15+M15)+O15</f>
        <v>139580</v>
      </c>
    </row>
    <row r="16" spans="1:17">
      <c r="A16" s="44"/>
      <c r="B16" s="44"/>
      <c r="C16" s="44"/>
      <c r="D16" s="55"/>
      <c r="E16" s="63"/>
      <c r="F16" s="60" t="s">
        <v>103</v>
      </c>
      <c r="G16" s="60"/>
      <c r="H16" s="60" t="s">
        <v>85</v>
      </c>
      <c r="I16" s="60"/>
      <c r="J16" s="60" t="s">
        <v>85</v>
      </c>
      <c r="K16" s="60"/>
      <c r="L16" s="60" t="s">
        <v>85</v>
      </c>
      <c r="M16" s="60"/>
      <c r="N16" s="60" t="s">
        <v>86</v>
      </c>
      <c r="O16" s="64"/>
      <c r="P16" s="64" t="s">
        <v>87</v>
      </c>
      <c r="Q16" s="65"/>
    </row>
    <row r="17" spans="1:17">
      <c r="A17" s="44"/>
      <c r="B17" s="44"/>
      <c r="C17" s="44"/>
      <c r="D17" s="55"/>
      <c r="E17" s="63"/>
      <c r="F17" s="60" t="s">
        <v>103</v>
      </c>
      <c r="G17" s="60"/>
      <c r="H17" s="60" t="s">
        <v>85</v>
      </c>
      <c r="I17" s="60"/>
      <c r="J17" s="60" t="s">
        <v>85</v>
      </c>
      <c r="K17" s="60"/>
      <c r="L17" s="60" t="s">
        <v>85</v>
      </c>
      <c r="M17" s="60"/>
      <c r="N17" s="60"/>
      <c r="O17" s="64"/>
      <c r="P17" s="64" t="s">
        <v>87</v>
      </c>
      <c r="Q17" s="65"/>
    </row>
    <row r="18" spans="1:17">
      <c r="A18" s="44"/>
      <c r="B18" s="44"/>
      <c r="C18" s="44"/>
      <c r="D18" s="55"/>
      <c r="E18" s="63"/>
      <c r="F18" s="60" t="s">
        <v>103</v>
      </c>
      <c r="G18" s="60"/>
      <c r="H18" s="60" t="s">
        <v>85</v>
      </c>
      <c r="I18" s="60"/>
      <c r="J18" s="60" t="s">
        <v>85</v>
      </c>
      <c r="K18" s="60"/>
      <c r="L18" s="60" t="s">
        <v>85</v>
      </c>
      <c r="M18" s="60"/>
      <c r="N18" s="60" t="s">
        <v>86</v>
      </c>
      <c r="O18" s="64"/>
      <c r="P18" s="64" t="s">
        <v>87</v>
      </c>
      <c r="Q18" s="65"/>
    </row>
    <row r="19" spans="1:17">
      <c r="A19" s="44"/>
      <c r="B19" s="44"/>
      <c r="C19" s="44"/>
      <c r="D19" s="55"/>
      <c r="E19" s="63"/>
      <c r="F19" s="60" t="s">
        <v>103</v>
      </c>
      <c r="G19" s="60"/>
      <c r="H19" s="60" t="s">
        <v>85</v>
      </c>
      <c r="I19" s="60"/>
      <c r="J19" s="60" t="s">
        <v>85</v>
      </c>
      <c r="K19" s="60"/>
      <c r="L19" s="60" t="s">
        <v>85</v>
      </c>
      <c r="M19" s="60"/>
      <c r="N19" s="60" t="s">
        <v>86</v>
      </c>
      <c r="O19" s="64"/>
      <c r="P19" s="64" t="s">
        <v>87</v>
      </c>
      <c r="Q19" s="65"/>
    </row>
    <row r="20" spans="1:17">
      <c r="A20" s="44"/>
      <c r="B20" s="44"/>
      <c r="C20" s="44"/>
      <c r="D20" s="55"/>
      <c r="E20" s="63"/>
      <c r="F20" s="60"/>
      <c r="G20" s="60"/>
      <c r="H20" s="60"/>
      <c r="I20" s="60"/>
      <c r="J20" s="60"/>
      <c r="K20" s="60"/>
      <c r="L20" s="60"/>
      <c r="M20" s="60"/>
      <c r="N20" s="60"/>
      <c r="O20" s="64"/>
      <c r="P20" s="64"/>
      <c r="Q20" s="65"/>
    </row>
    <row r="22" spans="1:17">
      <c r="A22" t="s">
        <v>105</v>
      </c>
    </row>
    <row r="23" spans="1:17">
      <c r="M23" t="s">
        <v>64</v>
      </c>
      <c r="Q23" t="s">
        <v>63</v>
      </c>
    </row>
    <row r="24" spans="1:17">
      <c r="A24" s="47" t="s">
        <v>66</v>
      </c>
      <c r="B24" s="104" t="s">
        <v>49</v>
      </c>
      <c r="C24" s="104"/>
      <c r="D24" s="104"/>
      <c r="E24" s="104"/>
      <c r="F24" s="104" t="s">
        <v>88</v>
      </c>
      <c r="G24" s="104"/>
      <c r="H24" s="104" t="s">
        <v>89</v>
      </c>
      <c r="I24" s="104"/>
      <c r="J24" s="104" t="s">
        <v>90</v>
      </c>
      <c r="K24" s="104"/>
      <c r="L24" s="93" t="s">
        <v>89</v>
      </c>
      <c r="M24" s="93"/>
      <c r="N24" s="93" t="s">
        <v>91</v>
      </c>
      <c r="O24" s="93"/>
      <c r="P24" s="93" t="s">
        <v>89</v>
      </c>
      <c r="Q24" s="93"/>
    </row>
    <row r="25" spans="1:17">
      <c r="A25" s="94" t="s">
        <v>92</v>
      </c>
      <c r="B25" s="87"/>
      <c r="C25" s="87"/>
      <c r="D25" s="87"/>
      <c r="E25" s="86" t="s">
        <v>93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</row>
    <row r="26" spans="1:17">
      <c r="A26" s="89" t="s">
        <v>68</v>
      </c>
      <c r="B26" s="59" t="s">
        <v>38</v>
      </c>
      <c r="C26" s="59" t="s">
        <v>72</v>
      </c>
      <c r="D26" s="61" t="s">
        <v>73</v>
      </c>
      <c r="E26" s="98" t="s">
        <v>75</v>
      </c>
      <c r="F26" s="95" t="s">
        <v>103</v>
      </c>
      <c r="G26" s="95" t="s">
        <v>76</v>
      </c>
      <c r="H26" s="95" t="s">
        <v>77</v>
      </c>
      <c r="I26" s="95" t="s">
        <v>78</v>
      </c>
      <c r="J26" s="95" t="s">
        <v>77</v>
      </c>
      <c r="K26" s="95" t="s">
        <v>79</v>
      </c>
      <c r="L26" s="95" t="s">
        <v>77</v>
      </c>
      <c r="M26" s="95" t="s">
        <v>80</v>
      </c>
      <c r="N26" s="95" t="s">
        <v>81</v>
      </c>
      <c r="O26" s="100" t="s">
        <v>82</v>
      </c>
      <c r="P26" s="95" t="s">
        <v>84</v>
      </c>
      <c r="Q26" s="102" t="s">
        <v>83</v>
      </c>
    </row>
    <row r="27" spans="1:17">
      <c r="A27" s="97"/>
      <c r="B27" s="51" t="s">
        <v>70</v>
      </c>
      <c r="C27" s="51" t="s">
        <v>71</v>
      </c>
      <c r="D27" s="54" t="s">
        <v>74</v>
      </c>
      <c r="E27" s="99"/>
      <c r="F27" s="96"/>
      <c r="G27" s="96"/>
      <c r="H27" s="96"/>
      <c r="I27" s="96"/>
      <c r="J27" s="96"/>
      <c r="K27" s="96"/>
      <c r="L27" s="96"/>
      <c r="M27" s="96"/>
      <c r="N27" s="96"/>
      <c r="O27" s="101"/>
      <c r="P27" s="96"/>
      <c r="Q27" s="103"/>
    </row>
    <row r="28" spans="1:17">
      <c r="A28" s="44" t="s">
        <v>69</v>
      </c>
      <c r="B28" s="44">
        <v>20</v>
      </c>
      <c r="C28" s="44">
        <v>50</v>
      </c>
      <c r="D28" s="55">
        <v>19.972999999999999</v>
      </c>
      <c r="E28" s="63">
        <v>42000</v>
      </c>
      <c r="F28" s="60" t="s">
        <v>103</v>
      </c>
      <c r="G28" s="60">
        <v>0.7</v>
      </c>
      <c r="H28" s="60" t="s">
        <v>85</v>
      </c>
      <c r="I28" s="60">
        <v>0</v>
      </c>
      <c r="J28" s="60" t="s">
        <v>85</v>
      </c>
      <c r="K28" s="60">
        <v>0</v>
      </c>
      <c r="L28" s="60" t="s">
        <v>85</v>
      </c>
      <c r="M28" s="60">
        <v>0</v>
      </c>
      <c r="N28" s="60" t="s">
        <v>86</v>
      </c>
      <c r="O28" s="64">
        <v>1355</v>
      </c>
      <c r="P28" s="64" t="s">
        <v>87</v>
      </c>
      <c r="Q28" s="65">
        <f>E28*(1+G28+I28+K28+M28)+O28</f>
        <v>72755</v>
      </c>
    </row>
    <row r="29" spans="1:17">
      <c r="A29" s="44" t="s">
        <v>94</v>
      </c>
      <c r="B29" s="44">
        <v>4</v>
      </c>
      <c r="C29" s="44">
        <v>50</v>
      </c>
      <c r="D29" s="55">
        <v>1.3220000000000001</v>
      </c>
      <c r="E29" s="63">
        <v>18500</v>
      </c>
      <c r="F29" s="60" t="s">
        <v>103</v>
      </c>
      <c r="G29" s="60">
        <v>0.6</v>
      </c>
      <c r="H29" s="60" t="s">
        <v>85</v>
      </c>
      <c r="I29" s="60">
        <v>0</v>
      </c>
      <c r="J29" s="60" t="s">
        <v>85</v>
      </c>
      <c r="K29" s="60">
        <v>0</v>
      </c>
      <c r="L29" s="60" t="s">
        <v>85</v>
      </c>
      <c r="M29" s="60">
        <v>0</v>
      </c>
      <c r="N29" s="60" t="s">
        <v>86</v>
      </c>
      <c r="O29" s="64">
        <v>650</v>
      </c>
      <c r="P29" s="64" t="s">
        <v>87</v>
      </c>
      <c r="Q29" s="65">
        <f>E29*(1+G29+I29+K29+M29)+O29</f>
        <v>30250</v>
      </c>
    </row>
    <row r="30" spans="1:17">
      <c r="A30" s="44"/>
      <c r="B30" s="44"/>
      <c r="C30" s="44"/>
      <c r="D30" s="55"/>
      <c r="E30" s="63"/>
      <c r="F30" s="60" t="s">
        <v>103</v>
      </c>
      <c r="G30" s="60"/>
      <c r="H30" s="60" t="s">
        <v>85</v>
      </c>
      <c r="I30" s="60"/>
      <c r="J30" s="60" t="s">
        <v>85</v>
      </c>
      <c r="K30" s="60"/>
      <c r="L30" s="60" t="s">
        <v>85</v>
      </c>
      <c r="M30" s="60"/>
      <c r="N30" s="60" t="s">
        <v>86</v>
      </c>
      <c r="O30" s="64"/>
      <c r="P30" s="64" t="s">
        <v>87</v>
      </c>
      <c r="Q30" s="65"/>
    </row>
    <row r="31" spans="1:17">
      <c r="A31" s="44"/>
      <c r="B31" s="44"/>
      <c r="C31" s="44"/>
      <c r="D31" s="55"/>
      <c r="E31" s="63"/>
      <c r="F31" s="60" t="s">
        <v>103</v>
      </c>
      <c r="G31" s="60"/>
      <c r="H31" s="60" t="s">
        <v>85</v>
      </c>
      <c r="I31" s="60"/>
      <c r="J31" s="60" t="s">
        <v>85</v>
      </c>
      <c r="K31" s="60"/>
      <c r="L31" s="60" t="s">
        <v>85</v>
      </c>
      <c r="M31" s="60"/>
      <c r="N31" s="60" t="s">
        <v>86</v>
      </c>
      <c r="O31" s="64"/>
      <c r="P31" s="64" t="s">
        <v>87</v>
      </c>
      <c r="Q31" s="65"/>
    </row>
    <row r="32" spans="1:17">
      <c r="A32" s="44"/>
      <c r="B32" s="44"/>
      <c r="C32" s="44"/>
      <c r="D32" s="55"/>
      <c r="E32" s="63"/>
      <c r="F32" s="60"/>
      <c r="G32" s="60"/>
      <c r="H32" s="60"/>
      <c r="I32" s="60"/>
      <c r="J32" s="60"/>
      <c r="K32" s="60"/>
      <c r="L32" s="60"/>
      <c r="M32" s="60"/>
      <c r="N32" s="60"/>
      <c r="O32" s="64"/>
      <c r="P32" s="64"/>
      <c r="Q32" s="65">
        <f>SUM(Q28:Q31)</f>
        <v>103005</v>
      </c>
    </row>
    <row r="33" spans="1:17">
      <c r="A33" s="44"/>
      <c r="B33" s="44"/>
      <c r="C33" s="44"/>
      <c r="D33" s="55"/>
      <c r="E33" s="63"/>
      <c r="F33" s="60"/>
      <c r="G33" s="60"/>
      <c r="H33" s="60"/>
      <c r="I33" s="60"/>
      <c r="J33" s="60"/>
      <c r="K33" s="60"/>
      <c r="L33" s="60"/>
      <c r="M33" s="60"/>
      <c r="N33" s="60"/>
      <c r="O33" s="64" t="s">
        <v>104</v>
      </c>
      <c r="P33" s="64"/>
      <c r="Q33" s="65">
        <f>Q32*2</f>
        <v>206010</v>
      </c>
    </row>
    <row r="35" spans="1:17">
      <c r="A35" t="s">
        <v>106</v>
      </c>
    </row>
    <row r="36" spans="1:17">
      <c r="M36" t="s">
        <v>64</v>
      </c>
      <c r="Q36" t="s">
        <v>63</v>
      </c>
    </row>
    <row r="37" spans="1:17">
      <c r="A37" s="47" t="s">
        <v>107</v>
      </c>
      <c r="B37" s="104"/>
      <c r="C37" s="104"/>
      <c r="D37" s="104"/>
      <c r="E37" s="104"/>
      <c r="F37" s="104" t="s">
        <v>88</v>
      </c>
      <c r="G37" s="104"/>
      <c r="H37" s="104" t="s">
        <v>89</v>
      </c>
      <c r="I37" s="104"/>
      <c r="J37" s="104" t="s">
        <v>90</v>
      </c>
      <c r="K37" s="104"/>
      <c r="L37" s="93" t="s">
        <v>89</v>
      </c>
      <c r="M37" s="93"/>
      <c r="N37" s="93" t="s">
        <v>91</v>
      </c>
      <c r="O37" s="93"/>
      <c r="P37" s="93" t="s">
        <v>89</v>
      </c>
      <c r="Q37" s="93"/>
    </row>
    <row r="38" spans="1:17">
      <c r="A38" s="94" t="s">
        <v>92</v>
      </c>
      <c r="B38" s="87"/>
      <c r="C38" s="87"/>
      <c r="D38" s="87"/>
      <c r="E38" s="86" t="s">
        <v>93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</row>
    <row r="39" spans="1:17">
      <c r="A39" s="89" t="s">
        <v>68</v>
      </c>
      <c r="B39" s="59" t="s">
        <v>38</v>
      </c>
      <c r="C39" s="59" t="s">
        <v>72</v>
      </c>
      <c r="D39" s="61" t="s">
        <v>108</v>
      </c>
      <c r="E39" s="98" t="s">
        <v>95</v>
      </c>
      <c r="F39" s="95"/>
      <c r="G39" s="91" t="s">
        <v>97</v>
      </c>
      <c r="H39" s="95" t="s">
        <v>98</v>
      </c>
      <c r="I39" s="95" t="s">
        <v>99</v>
      </c>
      <c r="J39" s="95" t="s">
        <v>102</v>
      </c>
      <c r="K39" s="95" t="s">
        <v>79</v>
      </c>
      <c r="L39" s="95" t="s">
        <v>77</v>
      </c>
      <c r="M39" s="95" t="s">
        <v>80</v>
      </c>
      <c r="N39" s="95" t="s">
        <v>81</v>
      </c>
      <c r="O39" s="100" t="s">
        <v>100</v>
      </c>
      <c r="P39" s="95" t="s">
        <v>84</v>
      </c>
      <c r="Q39" s="102" t="s">
        <v>83</v>
      </c>
    </row>
    <row r="40" spans="1:17">
      <c r="A40" s="97"/>
      <c r="B40" s="51" t="s">
        <v>70</v>
      </c>
      <c r="C40" s="51" t="s">
        <v>71</v>
      </c>
      <c r="D40" s="54" t="s">
        <v>109</v>
      </c>
      <c r="E40" s="99"/>
      <c r="F40" s="96"/>
      <c r="G40" s="105"/>
      <c r="H40" s="96"/>
      <c r="I40" s="96"/>
      <c r="J40" s="96"/>
      <c r="K40" s="96"/>
      <c r="L40" s="96"/>
      <c r="M40" s="96"/>
      <c r="N40" s="96"/>
      <c r="O40" s="101"/>
      <c r="P40" s="96"/>
      <c r="Q40" s="103"/>
    </row>
    <row r="41" spans="1:17">
      <c r="A41" s="44" t="s">
        <v>69</v>
      </c>
      <c r="B41" s="44">
        <v>20</v>
      </c>
      <c r="C41" s="44">
        <v>90</v>
      </c>
      <c r="D41" s="55">
        <v>5</v>
      </c>
      <c r="E41" s="106" t="s">
        <v>96</v>
      </c>
      <c r="F41" s="107"/>
      <c r="G41" s="71">
        <v>95</v>
      </c>
      <c r="H41" s="62" t="s">
        <v>98</v>
      </c>
      <c r="I41" s="62">
        <v>4000</v>
      </c>
      <c r="J41" s="60" t="s">
        <v>101</v>
      </c>
      <c r="K41" s="60">
        <v>0</v>
      </c>
      <c r="L41" s="60" t="s">
        <v>85</v>
      </c>
      <c r="M41" s="60">
        <v>0</v>
      </c>
      <c r="N41" s="60" t="s">
        <v>86</v>
      </c>
      <c r="O41" s="64">
        <v>0</v>
      </c>
      <c r="P41" s="64" t="s">
        <v>87</v>
      </c>
      <c r="Q41" s="65">
        <f>G41*I41*(1+K41+M41)+O41</f>
        <v>380000</v>
      </c>
    </row>
    <row r="42" spans="1:17">
      <c r="A42" s="44"/>
      <c r="B42" s="44"/>
      <c r="C42" s="44"/>
      <c r="D42" s="55"/>
      <c r="E42" s="106"/>
      <c r="F42" s="107"/>
      <c r="G42" s="55"/>
      <c r="H42" s="60" t="s">
        <v>98</v>
      </c>
      <c r="I42" s="60"/>
      <c r="J42" s="60" t="s">
        <v>101</v>
      </c>
      <c r="K42" s="60"/>
      <c r="L42" s="60" t="s">
        <v>85</v>
      </c>
      <c r="M42" s="60"/>
      <c r="N42" s="60" t="s">
        <v>86</v>
      </c>
      <c r="O42" s="64"/>
      <c r="P42" s="64" t="s">
        <v>87</v>
      </c>
      <c r="Q42" s="65"/>
    </row>
    <row r="43" spans="1:17">
      <c r="A43" s="44"/>
      <c r="B43" s="44"/>
      <c r="C43" s="44"/>
      <c r="D43" s="55"/>
      <c r="E43" s="106"/>
      <c r="F43" s="107"/>
      <c r="G43" s="55"/>
      <c r="H43" s="60" t="s">
        <v>98</v>
      </c>
      <c r="I43" s="60"/>
      <c r="J43" s="60" t="s">
        <v>101</v>
      </c>
      <c r="K43" s="60"/>
      <c r="L43" s="60" t="s">
        <v>85</v>
      </c>
      <c r="M43" s="60"/>
      <c r="N43" s="60" t="s">
        <v>86</v>
      </c>
      <c r="O43" s="64"/>
      <c r="P43" s="64" t="s">
        <v>87</v>
      </c>
      <c r="Q43" s="65"/>
    </row>
    <row r="44" spans="1:17">
      <c r="A44" s="44"/>
      <c r="B44" s="44"/>
      <c r="C44" s="44"/>
      <c r="D44" s="55"/>
      <c r="E44" s="106"/>
      <c r="F44" s="107"/>
      <c r="G44" s="55"/>
      <c r="H44" s="60" t="s">
        <v>98</v>
      </c>
      <c r="I44" s="60"/>
      <c r="J44" s="60" t="s">
        <v>101</v>
      </c>
      <c r="K44" s="60"/>
      <c r="L44" s="60" t="s">
        <v>85</v>
      </c>
      <c r="M44" s="60"/>
      <c r="N44" s="60" t="s">
        <v>86</v>
      </c>
      <c r="O44" s="64"/>
      <c r="P44" s="64" t="s">
        <v>87</v>
      </c>
      <c r="Q44" s="65"/>
    </row>
    <row r="45" spans="1:17">
      <c r="A45" s="44"/>
      <c r="B45" s="44"/>
      <c r="C45" s="44"/>
      <c r="D45" s="55"/>
      <c r="E45" s="106"/>
      <c r="F45" s="107"/>
      <c r="G45" s="55"/>
      <c r="H45" s="60" t="s">
        <v>98</v>
      </c>
      <c r="I45" s="60"/>
      <c r="J45" s="60" t="s">
        <v>101</v>
      </c>
      <c r="K45" s="60"/>
      <c r="L45" s="60" t="s">
        <v>85</v>
      </c>
      <c r="M45" s="60"/>
      <c r="N45" s="60" t="s">
        <v>86</v>
      </c>
      <c r="O45" s="64"/>
      <c r="P45" s="64" t="s">
        <v>87</v>
      </c>
      <c r="Q45" s="65"/>
    </row>
    <row r="46" spans="1:17">
      <c r="A46" s="44"/>
      <c r="B46" s="44"/>
      <c r="C46" s="44"/>
      <c r="D46" s="55"/>
      <c r="E46" s="106"/>
      <c r="F46" s="107"/>
      <c r="G46" s="55"/>
      <c r="H46" s="60"/>
      <c r="I46" s="60"/>
      <c r="J46" s="60"/>
      <c r="K46" s="60"/>
      <c r="L46" s="60"/>
      <c r="M46" s="60"/>
      <c r="N46" s="60"/>
      <c r="O46" s="64"/>
      <c r="P46" s="64"/>
      <c r="Q46" s="65"/>
    </row>
  </sheetData>
  <mergeCells count="74">
    <mergeCell ref="E41:F41"/>
    <mergeCell ref="L39:L40"/>
    <mergeCell ref="E46:F46"/>
    <mergeCell ref="E42:F42"/>
    <mergeCell ref="E43:F43"/>
    <mergeCell ref="E44:F44"/>
    <mergeCell ref="E45:F45"/>
    <mergeCell ref="E38:Q38"/>
    <mergeCell ref="A39:A40"/>
    <mergeCell ref="G39:G40"/>
    <mergeCell ref="H39:H40"/>
    <mergeCell ref="I39:I40"/>
    <mergeCell ref="J39:J40"/>
    <mergeCell ref="K39:K40"/>
    <mergeCell ref="P39:P40"/>
    <mergeCell ref="N39:N40"/>
    <mergeCell ref="O39:O40"/>
    <mergeCell ref="E39:F40"/>
    <mergeCell ref="A26:A27"/>
    <mergeCell ref="E26:E27"/>
    <mergeCell ref="F26:F27"/>
    <mergeCell ref="G26:G27"/>
    <mergeCell ref="Q39:Q40"/>
    <mergeCell ref="P26:P27"/>
    <mergeCell ref="Q26:Q27"/>
    <mergeCell ref="B37:E37"/>
    <mergeCell ref="F37:G37"/>
    <mergeCell ref="H37:I37"/>
    <mergeCell ref="J37:K37"/>
    <mergeCell ref="L37:M37"/>
    <mergeCell ref="N37:O37"/>
    <mergeCell ref="P37:Q37"/>
    <mergeCell ref="M39:M40"/>
    <mergeCell ref="A38:D38"/>
    <mergeCell ref="H26:H27"/>
    <mergeCell ref="I26:I27"/>
    <mergeCell ref="J26:J27"/>
    <mergeCell ref="K26:K27"/>
    <mergeCell ref="E12:Q12"/>
    <mergeCell ref="B24:E24"/>
    <mergeCell ref="F24:G24"/>
    <mergeCell ref="H24:I24"/>
    <mergeCell ref="J24:K24"/>
    <mergeCell ref="L24:M24"/>
    <mergeCell ref="L26:L27"/>
    <mergeCell ref="M26:M27"/>
    <mergeCell ref="N26:N27"/>
    <mergeCell ref="O26:O27"/>
    <mergeCell ref="A25:D25"/>
    <mergeCell ref="E25:Q25"/>
    <mergeCell ref="N24:O24"/>
    <mergeCell ref="P24:Q24"/>
    <mergeCell ref="P13:P14"/>
    <mergeCell ref="Q13:Q14"/>
    <mergeCell ref="H13:H14"/>
    <mergeCell ref="I13:I14"/>
    <mergeCell ref="J13:J14"/>
    <mergeCell ref="K13:K14"/>
    <mergeCell ref="P11:Q11"/>
    <mergeCell ref="A12:D12"/>
    <mergeCell ref="L13:L14"/>
    <mergeCell ref="M13:M14"/>
    <mergeCell ref="N13:N14"/>
    <mergeCell ref="A13:A14"/>
    <mergeCell ref="E13:E14"/>
    <mergeCell ref="F13:F14"/>
    <mergeCell ref="G13:G14"/>
    <mergeCell ref="O13:O14"/>
    <mergeCell ref="B11:E11"/>
    <mergeCell ref="F11:G11"/>
    <mergeCell ref="H11:I11"/>
    <mergeCell ref="J11:K11"/>
    <mergeCell ref="L11:M11"/>
    <mergeCell ref="N11:O11"/>
  </mergeCells>
  <phoneticPr fontId="3"/>
  <pageMargins left="0.74803149606299213" right="0.74803149606299213" top="0.51181102362204722" bottom="0.43307086614173229" header="0.51181102362204722" footer="0.19685039370078741"/>
  <pageSetup paperSize="9" scale="89" firstPageNumber="38" orientation="landscape" useFirstPageNumber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別表２</vt:lpstr>
      <vt:lpstr>別表３</vt:lpstr>
      <vt:lpstr>別表４</vt:lpstr>
      <vt:lpstr>別表２!Print_Area</vt:lpstr>
      <vt:lpstr>別表３!Print_Area</vt:lpstr>
    </vt:vector>
  </TitlesOfParts>
  <Company>愛媛県庁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TMAC53</dc:creator>
  <cp:lastModifiedBy>西村　昌之</cp:lastModifiedBy>
  <cp:lastPrinted>2022-09-26T08:43:46Z</cp:lastPrinted>
  <dcterms:created xsi:type="dcterms:W3CDTF">2008-07-22T10:13:36Z</dcterms:created>
  <dcterms:modified xsi:type="dcterms:W3CDTF">2022-09-26T08:48:22Z</dcterms:modified>
</cp:coreProperties>
</file>