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4(R6)年度\5.公表\"/>
    </mc:Choice>
  </mc:AlternateContent>
  <xr:revisionPtr revIDLastSave="0" documentId="13_ncr:1_{A77C0843-EA3D-4C4C-8D88-EE231A6A6240}" xr6:coauthVersionLast="47" xr6:coauthVersionMax="47" xr10:uidLastSave="{00000000-0000-0000-0000-000000000000}"/>
  <workbookProtection workbookAlgorithmName="SHA-512" workbookHashValue="H1VXGeHULJFAcFOFJCZJANfaRpI9s9wp3d6OfVEJzt0gKRu7NBYADWI4ZVlxiDuB7514eVRqAraJ2QkjeT0woQ==" workbookSaltValue="rXNk1jDU0hFdkNUy11BM/A==" workbookSpinCount="100000" lockStructure="1"/>
  <bookViews>
    <workbookView xWindow="-110" yWindow="-110" windowWidth="19420" windowHeight="1150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F85" i="4"/>
  <c r="E85" i="4"/>
  <c r="AT10" i="4"/>
  <c r="AL10" i="4"/>
  <c r="AL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<sst xmlns="http://schemas.openxmlformats.org/spreadsheetml/2006/main" count="253" uniqueCount="117">
  <si>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</si>
  <si>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</si>
  <si>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</si>
  <si>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</si>
  <si>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</si>
  <si>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</si>
  <si>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</si>
  <si>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</si>
  <si>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</si>
  <si>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</si>
  <si>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</si>
  <si>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</si>
  <si>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</si>
  <si>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</si>
  <si>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</si>
  <si>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</si>
  <si>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</si>
  <si>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</si>
  <si>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</si>
  <si>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</si>
  <si>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</si>
  <si>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</si>
  <si>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</si>
  <si>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</si>
  <si>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</si>
  <si>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</si>
  <si>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</si>
  <si>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</si>
  <si>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</si>
  <si>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</si>
  <si>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</si>
  <si>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</si>
  <si>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</si>
  <si>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</si>
  <si>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</si>
  <si>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</si>
  <si>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</si>
  <si>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</si>
  <si>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</si>
  <si>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</si>
  <si>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</si>
  <si>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</si>
  <si>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</si>
  <si>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</si>
  <si>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</si>
  <si>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</si>
  <si>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</si>
  <si>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</si>
  <si>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</si>
  <si>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</si>
  <si>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</si>
  <si>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</si>
  <si>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</si>
  <si>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</si>
  <si>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</si>
  <si>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</si>
  <si>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</si>
  <si>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</si>
  <si>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</si>
  <si>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</si>
  <si>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</si>
  <si>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</si>
  <si>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</si>
  <si>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</si>
  <si>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</si>
  <si>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</si>
  <si>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</si>
  <si>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</si>
  <si>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</si>
  <si>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</si>
  <si>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</si>
  <si>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</si>
  <si>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</si>
  <si>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</si>
  <si>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</si>
  <si>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</si>
  <si>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</si>
  <si>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</si>
  <si>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</si>
  <si>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</si>
  <si>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</si>
  <si>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</si>
  <si>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</si>
  <si>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</si>
  <si>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</si>
  <si>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</si>
  <si>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</si>
  <si>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</si>
  <si>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</si>
  <si>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</si>
  <si>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</si>
  <si>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</si>
  <si>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</si>
  <si>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</si>
  <si>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</si>
  <si>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</si>
  <si>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</si>
  <si>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</si>
  <si>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</si>
  <si>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</si>
  <si>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</si>
  <si>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</si>
  <si>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</si>
  <si>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</si>
  <si>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</si>
  <si>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</si>
  <si>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</si>
  <si>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</si>
  <si>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</si>
  <si>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</si>
  <si>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</si>
  <si>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</si>
  <si>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</si>
  <si>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</si>
  <si>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管渠については、野村処理区（平成16年度供用開始）・宇和処理区（平成18年度供用開始）ともに供用から17～19年の経過であり、現時点で早期に対策する必要はない。
 しかしながら、処理場においては修繕費の増加が続いており、今後耐用年数を超える機器の増加が見込まれることから、ストックマネジメント計画の策定を進め、投資の平準化及びコスト縮減を合理的に進める必要がある。</t>
    <rPh sb="91" eb="94">
      <t>ショリジョウ</t>
    </rPh>
    <rPh sb="99" eb="102">
      <t>シュウゼンヒ</t>
    </rPh>
    <rPh sb="106" eb="107">
      <t>ツヅ</t>
    </rPh>
    <rPh sb="125" eb="127">
      <t>ゾウカ</t>
    </rPh>
    <rPh sb="128" eb="130">
      <t>ミコ</t>
    </rPh>
    <rPh sb="151" eb="152">
      <t>モト</t>
    </rPh>
    <phoneticPr fontId="4"/>
  </si>
  <si>
    <t xml:space="preserve"> 公共下水道事業においては、平成11年度の事業開始から現在も未普及地域の解消に向けて取り組んでいる。
 今後は、少子高齢化の進行に伴う人口減少などにより使用料の減収が想定される中、施設・設備の老朽化が進み更新費用が必要となることから、これらを総合的に勘案した下水道事業経営が求められている。
 将来にわたって安定的に下水道事業を継続していくために、経営戦略に基づき、下水道への接続推進、使用料の適正化、処理場の統廃合、施設の長寿命化等に取り組み、経営基盤の強化に取り組んでいく。</t>
    <rPh sb="14" eb="16">
      <t>ヘイセイ</t>
    </rPh>
    <rPh sb="18" eb="19">
      <t>ネン</t>
    </rPh>
    <rPh sb="19" eb="20">
      <t>ド</t>
    </rPh>
    <rPh sb="21" eb="25">
      <t>ジギ</t>
    </rPh>
    <rPh sb="27" eb="29">
      <t>ゲンザイ</t>
    </rPh>
    <rPh sb="101" eb="102">
      <t>スス</t>
    </rPh>
    <rPh sb="103" eb="107">
      <t>コウシンヒヨウ</t>
    </rPh>
    <rPh sb="108" eb="110">
      <t>ヒツヨウ</t>
    </rPh>
    <phoneticPr fontId="4"/>
  </si>
  <si>
    <t>「経常収支比率」は処理場の修繕費が大きく増加したことにより、営業費用が増大し、前年度を下回った。また、経常収益のうちの約40％は基準内・基準外を含む一般会計からの繰入金によるものである。
　経費回収率は、類似団体平均と比較して低い値となっており、使用料改定の改定・「水洗化率」の向上により使用料収入の確保に努めるとともに、効率的な経営によるコスト縮減により「汚水処理原価」の抑制を図り、「経費回収率」を改善していく必要がある。
　施設利用率についても類似団体平均と比較して低い値となっているが、今後は施設の処理能力や耐用年数等も踏まえ、隣接する農業集落排水施設の一部を段階的に公共下水事業へ統合し、適正で効率的な「施設利用」を図り、経営の合理化を図っていく。</t>
    <rPh sb="30" eb="34">
      <t>エイギョウヒヨウ</t>
    </rPh>
    <rPh sb="35" eb="37">
      <t>ゾウダイ</t>
    </rPh>
    <rPh sb="41" eb="42">
      <t>ド</t>
    </rPh>
    <rPh sb="43" eb="45">
      <t>シタマワ</t>
    </rPh>
    <rPh sb="130" eb="132">
      <t>カイテイ</t>
    </rPh>
    <rPh sb="217" eb="222">
      <t>シセツリヨウリツ</t>
    </rPh>
    <rPh sb="262" eb="26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</si>
</sst>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EB-444C-A212-A2321C1944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78EB-444C-A212-A2321C1944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37.630000000000003</c:v>
                </c:pt>
                <c:pt idx="2">
                  <c:v>37.14</c:v>
                </c:pt>
                <c:pt idx="3">
                  <c:v>37.68</c:v>
                </c:pt>
                <c:pt idx="4">
                  <c:v>37.79</c:v>
                </c:pt>
              </c:numCache>
            </c:numRef>
          </c:val>
          <c:extLst>
            <c:ext xmlns:c16="http://schemas.microsoft.com/office/drawing/2014/chart" uri="{C3380CC4-5D6E-409C-BE32-E72D297353CC}">
              <c16:uniqueId val="{00000000-2504-44CC-85B5-420F32C8FE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2504-44CC-85B5-420F32C8FE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55.92</c:v>
                </c:pt>
                <c:pt idx="2">
                  <c:v>58.52</c:v>
                </c:pt>
                <c:pt idx="3">
                  <c:v>59.97</c:v>
                </c:pt>
                <c:pt idx="4">
                  <c:v>62.27</c:v>
                </c:pt>
              </c:numCache>
            </c:numRef>
          </c:val>
          <c:extLst>
            <c:ext xmlns:c16="http://schemas.microsoft.com/office/drawing/2014/chart" uri="{C3380CC4-5D6E-409C-BE32-E72D297353CC}">
              <c16:uniqueId val="{00000000-162C-41A1-9FB7-8C6590F52B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162C-41A1-9FB7-8C6590F52B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108.3</c:v>
                </c:pt>
                <c:pt idx="2">
                  <c:v>102.34</c:v>
                </c:pt>
                <c:pt idx="3">
                  <c:v>98.16</c:v>
                </c:pt>
                <c:pt idx="4">
                  <c:v>95.45</c:v>
                </c:pt>
              </c:numCache>
            </c:numRef>
          </c:val>
          <c:extLst>
            <c:ext xmlns:c16="http://schemas.microsoft.com/office/drawing/2014/chart" uri="{C3380CC4-5D6E-409C-BE32-E72D297353CC}">
              <c16:uniqueId val="{00000000-E32E-4621-A578-F7E144CC1C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E32E-4621-A578-F7E144CC1C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3.11</c:v>
                </c:pt>
                <c:pt idx="2">
                  <c:v>6.24</c:v>
                </c:pt>
                <c:pt idx="3">
                  <c:v>9.09</c:v>
                </c:pt>
                <c:pt idx="4">
                  <c:v>12</c:v>
                </c:pt>
              </c:numCache>
            </c:numRef>
          </c:val>
          <c:extLst>
            <c:ext xmlns:c16="http://schemas.microsoft.com/office/drawing/2014/chart" uri="{C3380CC4-5D6E-409C-BE32-E72D297353CC}">
              <c16:uniqueId val="{00000000-4F6A-425B-BF54-62A6AD6083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4F6A-425B-BF54-62A6AD6083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5EE-433B-85FF-38F4D1C25A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45EE-433B-85FF-38F4D1C25A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DE-46E9-83CD-AEE5693D58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E7DE-46E9-83CD-AEE5693D58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83.93</c:v>
                </c:pt>
                <c:pt idx="2">
                  <c:v>105.07</c:v>
                </c:pt>
                <c:pt idx="3">
                  <c:v>152.33000000000001</c:v>
                </c:pt>
                <c:pt idx="4">
                  <c:v>167.72</c:v>
                </c:pt>
              </c:numCache>
            </c:numRef>
          </c:val>
          <c:extLst>
            <c:ext xmlns:c16="http://schemas.microsoft.com/office/drawing/2014/chart" uri="{C3380CC4-5D6E-409C-BE32-E72D297353CC}">
              <c16:uniqueId val="{00000000-87F4-4C1B-99CD-15ABF319CD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87F4-4C1B-99CD-15ABF319CD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929.91</c:v>
                </c:pt>
                <c:pt idx="3" formatCode="#,##0.00;&quot;△&quot;#,##0.00;&quot;-&quot;">
                  <c:v>1189.08</c:v>
                </c:pt>
                <c:pt idx="4" formatCode="#,##0.00;&quot;△&quot;#,##0.00;&quot;-&quot;">
                  <c:v>807.1</c:v>
                </c:pt>
              </c:numCache>
            </c:numRef>
          </c:val>
          <c:extLst>
            <c:ext xmlns:c16="http://schemas.microsoft.com/office/drawing/2014/chart" uri="{C3380CC4-5D6E-409C-BE32-E72D297353CC}">
              <c16:uniqueId val="{00000000-B03A-4345-9A09-FAA77DDFE4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B03A-4345-9A09-FAA77DDFE4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77.599999999999994</c:v>
                </c:pt>
                <c:pt idx="2">
                  <c:v>88.61</c:v>
                </c:pt>
                <c:pt idx="3">
                  <c:v>75.569999999999993</c:v>
                </c:pt>
                <c:pt idx="4">
                  <c:v>69.03</c:v>
                </c:pt>
              </c:numCache>
            </c:numRef>
          </c:val>
          <c:extLst>
            <c:ext xmlns:c16="http://schemas.microsoft.com/office/drawing/2014/chart" uri="{C3380CC4-5D6E-409C-BE32-E72D297353CC}">
              <c16:uniqueId val="{00000000-F90C-4D98-A4E8-BFC0278622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F90C-4D98-A4E8-BFC0278622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167.21</c:v>
                </c:pt>
                <c:pt idx="2">
                  <c:v>146.86000000000001</c:v>
                </c:pt>
                <c:pt idx="3">
                  <c:v>171.38</c:v>
                </c:pt>
                <c:pt idx="4">
                  <c:v>187.25</c:v>
                </c:pt>
              </c:numCache>
            </c:numRef>
          </c:val>
          <c:extLst>
            <c:ext xmlns:c16="http://schemas.microsoft.com/office/drawing/2014/chart" uri="{C3380CC4-5D6E-409C-BE32-E72D297353CC}">
              <c16:uniqueId val="{00000000-CB2E-4FA2-991D-9E8073C305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CB2E-4FA2-991D-9E8073C305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 zoomScaleNormal="100" workbookViewId="0">
      <selection activeCell="I1" sqref="I1"/>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西予市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4">
        <f>データ!S6</f>
        <v>34538</v>
      </c>
      <c r="AM8" s="44"/>
      <c r="AN8" s="44"/>
      <c r="AO8" s="44"/>
      <c r="AP8" s="44"/>
      <c r="AQ8" s="44"/>
      <c r="AR8" s="44"/>
      <c r="AS8" s="44"/>
      <c r="AT8" s="45">
        <f>データ!T6</f>
        <v>514.34</v>
      </c>
      <c r="AU8" s="45"/>
      <c r="AV8" s="45"/>
      <c r="AW8" s="45"/>
      <c r="AX8" s="45"/>
      <c r="AY8" s="45"/>
      <c r="AZ8" s="45"/>
      <c r="BA8" s="45"/>
      <c r="BB8" s="45">
        <f>データ!U6</f>
        <v>67.150000000000006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74.25</v>
      </c>
      <c r="J10" s="45"/>
      <c r="K10" s="45"/>
      <c r="L10" s="45"/>
      <c r="M10" s="45"/>
      <c r="N10" s="45"/>
      <c r="O10" s="45"/>
      <c r="P10" s="45">
        <f>データ!P6</f>
        <v>30.67</v>
      </c>
      <c r="Q10" s="45"/>
      <c r="R10" s="45"/>
      <c r="S10" s="45"/>
      <c r="T10" s="45"/>
      <c r="U10" s="45"/>
      <c r="V10" s="45"/>
      <c r="W10" s="45">
        <f>データ!Q6</f>
        <v>101.39</v>
      </c>
      <c r="X10" s="45"/>
      <c r="Y10" s="45"/>
      <c r="Z10" s="45"/>
      <c r="AA10" s="45"/>
      <c r="AB10" s="45"/>
      <c r="AC10" s="45"/>
      <c r="AD10" s="44">
        <f>データ!R6</f>
        <v>2560</v>
      </c>
      <c r="AE10" s="44"/>
      <c r="AF10" s="44"/>
      <c r="AG10" s="44"/>
      <c r="AH10" s="44"/>
      <c r="AI10" s="44"/>
      <c r="AJ10" s="44"/>
      <c r="AK10" s="2"/>
      <c r="AL10" s="44">
        <f>データ!V6</f>
        <v>10492</v>
      </c>
      <c r="AM10" s="44"/>
      <c r="AN10" s="44"/>
      <c r="AO10" s="44"/>
      <c r="AP10" s="44"/>
      <c r="AQ10" s="44"/>
      <c r="AR10" s="44"/>
      <c r="AS10" s="44"/>
      <c r="AT10" s="45">
        <f>データ!W6</f>
        <v>3.94</v>
      </c>
      <c r="AU10" s="45"/>
      <c r="AV10" s="45"/>
      <c r="AW10" s="45"/>
      <c r="AX10" s="45"/>
      <c r="AY10" s="45"/>
      <c r="AZ10" s="45"/>
      <c r="BA10" s="45"/>
      <c r="BB10" s="45">
        <f>データ!X6</f>
        <v>2662.94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2GTfSk5sz5a+Z7KobDOpSeiNFfnPdkySZKyDjhtEs0l2thIm+MOZWa4lAJLAJpB3CSbMAxZ8+Q/5rkUpO4zhyg==" saltValue="81LY6QWcXyaZ2LSmFnfR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382141</v>
      </c>
      <c r="D6" s="19">
        <f t="shared" si="3"/>
        <v>46</v>
      </c>
      <c r="E6" s="19">
        <f t="shared" si="3"/>
        <v>17</v>
      </c>
      <c r="F6" s="19">
        <f t="shared" si="3"/>
        <v>1</v>
      </c>
      <c r="G6" s="19">
        <f t="shared" si="3"/>
        <v>0</v>
      </c>
      <c r="H6" s="19" t="str">
        <f t="shared" si="3"/>
        <v>愛媛県　西予市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74.25</v>
      </c>
      <c r="P6" s="20">
        <f t="shared" si="3"/>
        <v>30.67</v>
      </c>
      <c r="Q6" s="20">
        <f t="shared" si="3"/>
        <v>101.39</v>
      </c>
      <c r="R6" s="20">
        <f t="shared" si="3"/>
        <v>2560</v>
      </c>
      <c r="S6" s="20">
        <f t="shared" si="3"/>
        <v>34538</v>
      </c>
      <c r="T6" s="20">
        <f t="shared" si="3"/>
        <v>514.34</v>
      </c>
      <c r="U6" s="20">
        <f t="shared" si="3"/>
        <v>67.150000000000006</v>
      </c>
      <c r="V6" s="20">
        <f t="shared" si="3"/>
        <v>10492</v>
      </c>
      <c r="W6" s="20">
        <f t="shared" si="3"/>
        <v>3.94</v>
      </c>
      <c r="X6" s="20">
        <f t="shared" si="3"/>
        <v>2662.94</v>
      </c>
      <c r="Y6" s="21" t="str">
        <f>IF(Y7="",NA(),Y7)</f>
        <v>-</v>
      </c>
      <c r="Z6" s="21">
        <f t="shared" ref="Z6:AH6" si="4">IF(Z7="",NA(),Z7)</f>
        <v>108.3</v>
      </c>
      <c r="AA6" s="21">
        <f t="shared" si="4"/>
        <v>102.34</v>
      </c>
      <c r="AB6" s="21">
        <f t="shared" si="4"/>
        <v>98.16</v>
      </c>
      <c r="AC6" s="21">
        <f t="shared" si="4"/>
        <v>95.45</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83.93</v>
      </c>
      <c r="AW6" s="21">
        <f t="shared" si="6"/>
        <v>105.07</v>
      </c>
      <c r="AX6" s="21">
        <f t="shared" si="6"/>
        <v>152.33000000000001</v>
      </c>
      <c r="AY6" s="21">
        <f t="shared" si="6"/>
        <v>167.72</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0">
        <f t="shared" ref="BG6:BO6" si="7">IF(BG7="",NA(),BG7)</f>
        <v>0</v>
      </c>
      <c r="BH6" s="21">
        <f t="shared" si="7"/>
        <v>929.91</v>
      </c>
      <c r="BI6" s="21">
        <f t="shared" si="7"/>
        <v>1189.08</v>
      </c>
      <c r="BJ6" s="21">
        <f t="shared" si="7"/>
        <v>807.1</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77.599999999999994</v>
      </c>
      <c r="BS6" s="21">
        <f t="shared" si="8"/>
        <v>88.61</v>
      </c>
      <c r="BT6" s="21">
        <f t="shared" si="8"/>
        <v>75.569999999999993</v>
      </c>
      <c r="BU6" s="21">
        <f t="shared" si="8"/>
        <v>69.03</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167.21</v>
      </c>
      <c r="CD6" s="21">
        <f t="shared" si="9"/>
        <v>146.86000000000001</v>
      </c>
      <c r="CE6" s="21">
        <f t="shared" si="9"/>
        <v>171.38</v>
      </c>
      <c r="CF6" s="21">
        <f t="shared" si="9"/>
        <v>187.25</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37.630000000000003</v>
      </c>
      <c r="CO6" s="21">
        <f t="shared" si="10"/>
        <v>37.14</v>
      </c>
      <c r="CP6" s="21">
        <f t="shared" si="10"/>
        <v>37.68</v>
      </c>
      <c r="CQ6" s="21">
        <f t="shared" si="10"/>
        <v>37.79</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55.92</v>
      </c>
      <c r="CZ6" s="21">
        <f t="shared" si="11"/>
        <v>58.52</v>
      </c>
      <c r="DA6" s="21">
        <f t="shared" si="11"/>
        <v>59.97</v>
      </c>
      <c r="DB6" s="21">
        <f t="shared" si="11"/>
        <v>62.27</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3.11</v>
      </c>
      <c r="DK6" s="21">
        <f t="shared" si="12"/>
        <v>6.24</v>
      </c>
      <c r="DL6" s="21">
        <f t="shared" si="12"/>
        <v>9.09</v>
      </c>
      <c r="DM6" s="21">
        <f t="shared" si="12"/>
        <v>12</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2">
      <c r="A7" s="14"/>
      <c r="B7" s="23">
        <v>2023</v>
      </c>
      <c r="C7" s="23">
        <v>382141</v>
      </c>
      <c r="D7" s="23">
        <v>46</v>
      </c>
      <c r="E7" s="23">
        <v>17</v>
      </c>
      <c r="F7" s="23">
        <v>1</v>
      </c>
      <c r="G7" s="23">
        <v>0</v>
      </c>
      <c r="H7" s="23" t="s">
        <v>96</v>
      </c>
      <c r="I7" s="23" t="s">
        <v>97</v>
      </c>
      <c r="J7" s="23" t="s">
        <v>98</v>
      </c>
      <c r="K7" s="23" t="s">
        <v>99</v>
      </c>
      <c r="L7" s="23" t="s">
        <v>100</v>
      </c>
      <c r="M7" s="23" t="s">
        <v>101</v>
      </c>
      <c r="N7" s="24" t="s">
        <v>102</v>
      </c>
      <c r="O7" s="24">
        <v>74.25</v>
      </c>
      <c r="P7" s="24">
        <v>30.67</v>
      </c>
      <c r="Q7" s="24">
        <v>101.39</v>
      </c>
      <c r="R7" s="24">
        <v>2560</v>
      </c>
      <c r="S7" s="24">
        <v>34538</v>
      </c>
      <c r="T7" s="24">
        <v>514.34</v>
      </c>
      <c r="U7" s="24">
        <v>67.150000000000006</v>
      </c>
      <c r="V7" s="24">
        <v>10492</v>
      </c>
      <c r="W7" s="24">
        <v>3.94</v>
      </c>
      <c r="X7" s="24">
        <v>2662.94</v>
      </c>
      <c r="Y7" s="24" t="s">
        <v>102</v>
      </c>
      <c r="Z7" s="24">
        <v>108.3</v>
      </c>
      <c r="AA7" s="24">
        <v>102.34</v>
      </c>
      <c r="AB7" s="24">
        <v>98.16</v>
      </c>
      <c r="AC7" s="24">
        <v>95.45</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83.93</v>
      </c>
      <c r="AW7" s="24">
        <v>105.07</v>
      </c>
      <c r="AX7" s="24">
        <v>152.33000000000001</v>
      </c>
      <c r="AY7" s="24">
        <v>167.72</v>
      </c>
      <c r="AZ7" s="24" t="s">
        <v>102</v>
      </c>
      <c r="BA7" s="24">
        <v>40.67</v>
      </c>
      <c r="BB7" s="24">
        <v>47.7</v>
      </c>
      <c r="BC7" s="24">
        <v>50.59</v>
      </c>
      <c r="BD7" s="24">
        <v>62.37</v>
      </c>
      <c r="BE7" s="24">
        <v>78.430000000000007</v>
      </c>
      <c r="BF7" s="24" t="s">
        <v>102</v>
      </c>
      <c r="BG7" s="24">
        <v>0</v>
      </c>
      <c r="BH7" s="24">
        <v>929.91</v>
      </c>
      <c r="BI7" s="24">
        <v>1189.08</v>
      </c>
      <c r="BJ7" s="24">
        <v>807.1</v>
      </c>
      <c r="BK7" s="24" t="s">
        <v>102</v>
      </c>
      <c r="BL7" s="24">
        <v>1050.51</v>
      </c>
      <c r="BM7" s="24">
        <v>1102.01</v>
      </c>
      <c r="BN7" s="24">
        <v>987.36</v>
      </c>
      <c r="BO7" s="24">
        <v>1042.77</v>
      </c>
      <c r="BP7" s="24">
        <v>630.82000000000005</v>
      </c>
      <c r="BQ7" s="24" t="s">
        <v>102</v>
      </c>
      <c r="BR7" s="24">
        <v>77.599999999999994</v>
      </c>
      <c r="BS7" s="24">
        <v>88.61</v>
      </c>
      <c r="BT7" s="24">
        <v>75.569999999999993</v>
      </c>
      <c r="BU7" s="24">
        <v>69.03</v>
      </c>
      <c r="BV7" s="24" t="s">
        <v>102</v>
      </c>
      <c r="BW7" s="24">
        <v>82.65</v>
      </c>
      <c r="BX7" s="24">
        <v>82.55</v>
      </c>
      <c r="BY7" s="24">
        <v>83.55</v>
      </c>
      <c r="BZ7" s="24">
        <v>84.48</v>
      </c>
      <c r="CA7" s="24">
        <v>97.81</v>
      </c>
      <c r="CB7" s="24" t="s">
        <v>102</v>
      </c>
      <c r="CC7" s="24">
        <v>167.21</v>
      </c>
      <c r="CD7" s="24">
        <v>146.86000000000001</v>
      </c>
      <c r="CE7" s="24">
        <v>171.38</v>
      </c>
      <c r="CF7" s="24">
        <v>187.25</v>
      </c>
      <c r="CG7" s="24" t="s">
        <v>102</v>
      </c>
      <c r="CH7" s="24">
        <v>186.3</v>
      </c>
      <c r="CI7" s="24">
        <v>188.38</v>
      </c>
      <c r="CJ7" s="24">
        <v>185.98</v>
      </c>
      <c r="CK7" s="24">
        <v>187.11</v>
      </c>
      <c r="CL7" s="24">
        <v>138.75</v>
      </c>
      <c r="CM7" s="24" t="s">
        <v>102</v>
      </c>
      <c r="CN7" s="24">
        <v>37.630000000000003</v>
      </c>
      <c r="CO7" s="24">
        <v>37.14</v>
      </c>
      <c r="CP7" s="24">
        <v>37.68</v>
      </c>
      <c r="CQ7" s="24">
        <v>37.79</v>
      </c>
      <c r="CR7" s="24" t="s">
        <v>102</v>
      </c>
      <c r="CS7" s="24">
        <v>50.53</v>
      </c>
      <c r="CT7" s="24">
        <v>51.42</v>
      </c>
      <c r="CU7" s="24">
        <v>48.95</v>
      </c>
      <c r="CV7" s="24">
        <v>49.28</v>
      </c>
      <c r="CW7" s="24">
        <v>58.94</v>
      </c>
      <c r="CX7" s="24" t="s">
        <v>102</v>
      </c>
      <c r="CY7" s="24">
        <v>55.92</v>
      </c>
      <c r="CZ7" s="24">
        <v>58.52</v>
      </c>
      <c r="DA7" s="24">
        <v>59.97</v>
      </c>
      <c r="DB7" s="24">
        <v>62.27</v>
      </c>
      <c r="DC7" s="24" t="s">
        <v>102</v>
      </c>
      <c r="DD7" s="24">
        <v>82.08</v>
      </c>
      <c r="DE7" s="24">
        <v>81.34</v>
      </c>
      <c r="DF7" s="24">
        <v>81.14</v>
      </c>
      <c r="DG7" s="24">
        <v>79.7</v>
      </c>
      <c r="DH7" s="24">
        <v>95.91</v>
      </c>
      <c r="DI7" s="24" t="s">
        <v>102</v>
      </c>
      <c r="DJ7" s="24">
        <v>3.11</v>
      </c>
      <c r="DK7" s="24">
        <v>6.24</v>
      </c>
      <c r="DL7" s="24">
        <v>9.09</v>
      </c>
      <c r="DM7" s="24">
        <v>12</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dcterms:created xsi:type="dcterms:W3CDTF">2025-01-24T07:06:16Z</dcterms:created>
  <dcterms:modified xsi:type="dcterms:W3CDTF">2025-03-05T07:14:55Z</dcterms:modified>
  <cp:category/>
</cp:coreProperties>
</file>