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1.0.197\個人\0956\Desktop\"/>
    </mc:Choice>
  </mc:AlternateContent>
  <bookViews>
    <workbookView xWindow="0" yWindow="0" windowWidth="19200" windowHeight="11256"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C37" i="10"/>
  <c r="C34" i="10"/>
  <c r="C35" i="10" s="1"/>
  <c r="C36" i="10" l="1"/>
  <c r="U34" i="10"/>
  <c r="U35" i="10" s="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l="1"/>
  <c r="BW34" i="10" s="1"/>
  <c r="BW35" i="10" s="1"/>
  <c r="BW36" i="10" s="1"/>
  <c r="BW37" i="10" s="1"/>
  <c r="BW38" i="10" s="1"/>
  <c r="BW39" i="10" s="1"/>
  <c r="BW40" i="10" s="1"/>
  <c r="BW41" i="10" s="1"/>
  <c r="BW42" i="10" s="1"/>
  <c r="BW43" i="10" s="1"/>
  <c r="CO34" i="10" l="1"/>
  <c r="CO35" i="10" s="1"/>
  <c r="CO36" i="10" s="1"/>
  <c r="CO37" i="10" s="1"/>
  <c r="CO38" i="10" s="1"/>
  <c r="CO39" i="10" s="1"/>
  <c r="CO40" i="10" s="1"/>
  <c r="CO41" i="10" s="1"/>
  <c r="CO42" i="10" s="1"/>
</calcChain>
</file>

<file path=xl/sharedStrings.xml><?xml version="1.0" encoding="utf-8"?>
<sst xmlns="http://schemas.openxmlformats.org/spreadsheetml/2006/main" count="1138" uniqueCount="636">
  <si>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</si>
  <si>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</si>
  <si>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</si>
  <si>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</si>
  <si>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</si>
  <si>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</si>
  <si>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</si>
  <si>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</si>
  <si>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</si>
  <si>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</si>
  <si>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</si>
  <si>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</si>
  <si>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</si>
  <si>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</si>
  <si>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</si>
  <si>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</si>
  <si>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</si>
  <si>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</si>
  <si>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</si>
  <si>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</si>
  <si>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</si>
  <si>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</si>
  <si>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</si>
  <si>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</si>
  <si>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</si>
  <si>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</si>
  <si>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</si>
  <si>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</si>
  <si>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</si>
  <si>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</si>
  <si>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</si>
  <si>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</si>
  <si>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</si>
  <si>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</si>
  <si>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</si>
  <si>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</si>
  <si>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</si>
  <si>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</si>
  <si>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</si>
  <si>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</si>
  <si>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</si>
  <si>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</si>
  <si>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</si>
  <si>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</si>
  <si>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</si>
  <si>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</si>
  <si>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</si>
  <si>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</si>
  <si>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</si>
  <si>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</si>
  <si>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</si>
  <si>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</si>
  <si>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</si>
  <si>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</si>
  <si>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</si>
  <si>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</si>
  <si>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</si>
  <si>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</si>
  <si>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</si>
  <si>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</si>
  <si>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</si>
  <si>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</si>
  <si>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</si>
  <si>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</si>
  <si>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</si>
  <si>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</si>
  <si>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</si>
  <si>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</si>
  <si>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</si>
  <si>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</si>
  <si>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</si>
  <si>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</si>
  <si>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</si>
  <si>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</si>
  <si>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</si>
  <si>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</si>
  <si>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</si>
  <si>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</si>
  <si>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</si>
  <si>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</si>
  <si>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</si>
  <si>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</si>
  <si>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</si>
  <si>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</si>
  <si>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</si>
  <si>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</si>
  <si>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</si>
  <si>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</si>
  <si>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</si>
  <si>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</si>
  <si>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</si>
  <si>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</si>
  <si>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</si>
  <si>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</si>
  <si>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</si>
  <si>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</si>
  <si>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</si>
  <si>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</si>
  <si>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西予市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</si>
  <si>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</si>
  <si>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</si>
  <si>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</si>
  <si>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</si>
  <si>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</si>
  <si>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</si>
  <si>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</si>
  <si>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</si>
  <si>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</si>
  <si>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</si>
  <si>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</si>
  <si>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</si>
  <si>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</si>
  <si>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</si>
  <si>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</si>
  <si>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</si>
  <si>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</si>
  <si>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</si>
  <si>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</si>
  <si>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</si>
  <si>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</si>
  <si>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</si>
  <si>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</si>
  <si>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</si>
  <si>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</si>
  <si>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</si>
  <si>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</si>
  <si>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</si>
  <si>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</si>
  <si>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</si>
  <si>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</si>
  <si>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</si>
  <si>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</si>
  <si>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</si>
  <si>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</si>
  <si>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</si>
  <si>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</si>
  <si>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</si>
  <si>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</si>
  <si>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</si>
  <si>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</si>
  <si>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</si>
  <si>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</si>
  <si>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</si>
  <si>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</si>
  <si>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</si>
  <si>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</si>
  <si>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</si>
  <si>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</si>
  <si>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</si>
  <si>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</si>
  <si>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</si>
  <si>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</si>
  <si>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</si>
  <si>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</si>
  <si>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</si>
  <si>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</si>
  <si>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</si>
  <si>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</si>
  <si>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</si>
  <si>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</si>
  <si>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</si>
  <si>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</si>
  <si>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</si>
  <si>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</si>
  <si>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</si>
  <si>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</si>
  <si>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</si>
  <si>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</si>
  <si>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</si>
  <si>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</si>
  <si>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</si>
  <si>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</si>
  <si>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</si>
  <si>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</si>
  <si>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</si>
  <si>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</si>
  <si>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</si>
  <si>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</si>
  <si>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</si>
  <si>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</si>
  <si>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</si>
  <si>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</si>
  <si>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</si>
  <si>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</si>
  <si>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</si>
  <si>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</si>
  <si>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</si>
  <si>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</si>
  <si>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</si>
  <si>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</si>
  <si>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</si>
  <si>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</si>
  <si>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</si>
  <si>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</si>
  <si>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</si>
  <si>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</si>
  <si>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</si>
  <si>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</si>
  <si>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</si>
  <si>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</si>
  <si>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</si>
  <si>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</si>
  <si>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</si>
  <si>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</si>
  <si>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</si>
  <si>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</si>
  <si>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</si>
  <si>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</si>
  <si>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</si>
  <si>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</si>
  <si>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</si>
  <si>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</si>
  <si>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</si>
  <si>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愛媛県西予市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</si>
  <si>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</si>
  <si>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</si>
  <si>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</si>
  <si>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</si>
  <si>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</si>
  <si>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</si>
  <si>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</si>
  <si>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</si>
  <si>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</si>
  <si>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</si>
  <si>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</si>
  <si>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</si>
  <si>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</si>
  <si>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</si>
  <si>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</si>
  <si>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</si>
  <si>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</si>
  <si>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</si>
  <si>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</si>
  <si>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</si>
  <si>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</si>
  <si>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</si>
  <si>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</si>
  <si>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</si>
  <si>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</si>
  <si>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</si>
  <si>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</si>
  <si>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</si>
  <si>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</si>
  <si>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</si>
  <si>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</si>
  <si>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</si>
  <si>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</si>
  <si>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</si>
  <si>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</si>
  <si>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</si>
  <si>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</si>
  <si>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</si>
  <si>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</si>
  <si>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</si>
  <si>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</si>
  <si>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</si>
  <si>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</si>
  <si>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</si>
  <si>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</si>
  <si>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</si>
  <si>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</si>
  <si>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</si>
  <si>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</si>
  <si>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</si>
  <si>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</si>
  <si>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</si>
  <si>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</si>
  <si>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</si>
  <si>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</si>
  <si>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</si>
  <si>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</si>
  <si>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</si>
  <si>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</si>
  <si>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</si>
  <si>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</si>
  <si>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</si>
  <si>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</si>
  <si>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</si>
  <si>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</si>
  <si>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</si>
  <si>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</si>
  <si>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</si>
  <si>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</si>
  <si>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</si>
  <si>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</si>
  <si>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</si>
  <si>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</si>
  <si>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</si>
  <si>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</si>
  <si>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</si>
  <si>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</si>
  <si>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</si>
  <si>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</si>
  <si>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</si>
  <si>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</si>
  <si>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</si>
  <si>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</si>
  <si>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</si>
  <si>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</si>
  <si>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</si>
  <si>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</si>
  <si>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</si>
  <si>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</si>
  <si>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</si>
  <si>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</si>
  <si>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</si>
  <si>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</si>
  <si>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</si>
  <si>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</si>
  <si>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</si>
  <si>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</si>
  <si>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</si>
  <si>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</si>
  <si>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</si>
  <si>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</si>
  <si>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</si>
  <si>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</si>
  <si>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</si>
  <si>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</si>
  <si>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</si>
  <si>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</si>
  <si>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</si>
  <si>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</si>
  <si>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</si>
  <si>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</si>
  <si>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</si>
  <si>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</si>
  <si>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</si>
  <si>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</si>
  <si>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</si>
  <si>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</si>
  <si>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</si>
  <si>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</si>
  <si>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</si>
  <si>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</si>
  <si>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</si>
  <si>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</si>
  <si>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</si>
  <si>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</si>
  <si>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</si>
  <si>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</si>
  <si>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</si>
  <si>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</si>
  <si>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</si>
  <si>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</si>
  <si>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</si>
  <si>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</si>
  <si>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</si>
  <si>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</si>
  <si>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</si>
  <si>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</si>
  <si>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</si>
  <si>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</si>
  <si>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</si>
  <si>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</si>
  <si>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</si>
  <si>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</si>
  <si>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</si>
  <si>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</si>
  <si>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</si>
  <si>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</si>
  <si>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</si>
  <si>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</si>
  <si>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</si>
  <si>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</si>
  <si>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愛媛県西予市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</si>
  <si>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</si>
  <si>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</si>
  <si>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</si>
  <si>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</si>
  <si>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</si>
  <si>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</si>
  <si>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</si>
  <si>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</si>
  <si>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</si>
  <si>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</si>
  <si>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</si>
  <si>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</si>
  <si>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</si>
  <si>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</si>
  <si>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</si>
  <si>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</si>
  <si>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</si>
  <si>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</si>
  <si>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</si>
  <si>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</si>
  <si>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</si>
  <si>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育英会奨学資金貸付特別会計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</si>
  <si>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</si>
  <si>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</si>
  <si>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</si>
  <si>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</si>
  <si>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</si>
  <si>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</si>
  <si>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</si>
  <si>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</si>
  <si>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</si>
  <si>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</si>
  <si>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</si>
  <si>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</si>
  <si>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</si>
  <si>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</si>
  <si>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</si>
  <si>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</si>
  <si>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</si>
  <si>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介護保険特別会計(保険事業勘定）</t>
    <phoneticPr fontId="5"/>
  </si>
  <si>
    <t>水道事業会計</t>
    <phoneticPr fontId="5"/>
  </si>
  <si>
    <t>法適用企業</t>
    <phoneticPr fontId="5"/>
  </si>
  <si>
    <t>病院事業会計</t>
    <phoneticPr fontId="5"/>
  </si>
  <si>
    <t>法適用企業</t>
    <phoneticPr fontId="5"/>
  </si>
  <si>
    <t>野村介護老人保健施設事業会計</t>
    <phoneticPr fontId="5"/>
  </si>
  <si>
    <t>法適用企業</t>
    <phoneticPr fontId="5"/>
  </si>
  <si>
    <t>簡易水道事業特別会計</t>
    <phoneticPr fontId="5"/>
  </si>
  <si>
    <t>法非適用企業</t>
    <phoneticPr fontId="5"/>
  </si>
  <si>
    <t>農業集落排水事業特別会計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</si>
  <si>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</si>
  <si>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</si>
  <si>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</si>
  <si>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</si>
  <si>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</si>
  <si>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</si>
  <si>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</si>
  <si>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</si>
  <si>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</si>
  <si>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</si>
  <si>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</si>
  <si>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</si>
  <si>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</si>
  <si>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</si>
  <si>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</si>
  <si>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</si>
  <si>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</si>
  <si>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</si>
  <si>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</si>
  <si>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</si>
  <si>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</si>
  <si>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</si>
  <si>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</si>
  <si>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</si>
  <si>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</si>
  <si>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</si>
  <si>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</si>
  <si>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</si>
  <si>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</si>
  <si>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</si>
  <si>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</si>
  <si>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</si>
  <si>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</si>
  <si>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</si>
  <si>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</si>
  <si>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</si>
  <si>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</si>
  <si>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</si>
  <si>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</si>
  <si>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</si>
  <si>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</si>
  <si>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</si>
  <si>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</si>
  <si>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</si>
  <si>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</si>
  <si>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</si>
  <si>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</si>
  <si>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</si>
  <si>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</si>
  <si>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</si>
  <si>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</si>
  <si>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</si>
  <si>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</si>
  <si>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</si>
  <si>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</si>
  <si>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</si>
  <si>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</si>
  <si>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</si>
  <si>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</si>
  <si>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</si>
  <si>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</si>
  <si>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</si>
  <si>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</si>
  <si>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</si>
  <si>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</si>
  <si>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</si>
  <si>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</si>
  <si>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</si>
  <si>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</si>
  <si>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</si>
  <si>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</si>
  <si>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</si>
  <si>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</si>
  <si>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</si>
  <si>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</si>
  <si>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</si>
  <si>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</si>
  <si>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</si>
  <si>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</si>
  <si>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</si>
  <si>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</si>
  <si>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</si>
  <si>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</si>
  <si>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</si>
  <si>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</si>
  <si>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</si>
  <si>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</si>
  <si>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</si>
  <si>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</si>
  <si>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</si>
  <si>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</si>
  <si>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</si>
  <si>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</si>
  <si>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</si>
  <si>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</si>
  <si>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</si>
  <si>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</si>
  <si>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</si>
  <si>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</si>
  <si>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</si>
  <si>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</si>
  <si>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</si>
  <si>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</si>
  <si>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</si>
  <si>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</si>
  <si>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</si>
  <si>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</si>
  <si>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</si>
  <si>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</si>
  <si>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</si>
  <si>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</si>
  <si>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</si>
  <si>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</si>
  <si>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</si>
  <si>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</si>
  <si>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</si>
  <si>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</si>
  <si>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</si>
  <si>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</si>
  <si>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</si>
  <si>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</si>
  <si>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</si>
  <si>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</si>
  <si>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</si>
  <si>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</si>
  <si>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</si>
  <si>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</si>
  <si>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</si>
  <si>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</si>
  <si>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</si>
  <si>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</si>
  <si>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</si>
  <si>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</si>
  <si>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</si>
  <si>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</si>
  <si>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</si>
  <si>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</si>
  <si>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</si>
  <si>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</si>
  <si>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</si>
  <si>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</si>
  <si>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</si>
  <si>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</si>
  <si>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</si>
  <si>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</si>
  <si>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</si>
  <si>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</si>
  <si>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</si>
  <si>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</si>
  <si>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</si>
  <si>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</si>
  <si>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</si>
  <si>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</si>
  <si>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</si>
  <si>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</si>
  <si>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8.11</t>
  </si>
  <si>
    <t>病院事業会計</t>
  </si>
  <si>
    <t>一般会計</t>
  </si>
  <si>
    <t>水道事業会計</t>
  </si>
  <si>
    <t>国民健康保険特別会計(事業勘定)</t>
  </si>
  <si>
    <t>野村介護老人保健施設事業会計</t>
  </si>
  <si>
    <t>介護保険特別会計(保険事業勘定）</t>
  </si>
  <si>
    <t>育英会奨学資金貸付特別会計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</si>
  <si>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</si>
  <si>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</si>
  <si>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</si>
  <si>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</si>
  <si>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</si>
  <si>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</si>
  <si>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</si>
  <si>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</si>
  <si>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</si>
  <si>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</si>
  <si>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　消防補償事業分</t>
    <rPh sb="12" eb="14">
      <t>ショウボウ</t>
    </rPh>
    <rPh sb="14" eb="16">
      <t>ホショウ</t>
    </rPh>
    <rPh sb="16" eb="18">
      <t>ジギョウ</t>
    </rPh>
    <rPh sb="18" eb="19">
      <t>ブン</t>
    </rPh>
    <phoneticPr fontId="5"/>
  </si>
  <si>
    <t>愛媛県市町総合事務組合　交通災害事業分</t>
    <rPh sb="12" eb="14">
      <t>コウツウ</t>
    </rPh>
    <rPh sb="14" eb="16">
      <t>サイガイ</t>
    </rPh>
    <rPh sb="16" eb="18">
      <t>ジギョウ</t>
    </rPh>
    <rPh sb="18" eb="19">
      <t>ブン</t>
    </rPh>
    <phoneticPr fontId="5"/>
  </si>
  <si>
    <t>愛媛県市町総合事務組合　自治会館事業分</t>
    <rPh sb="12" eb="14">
      <t>ジチ</t>
    </rPh>
    <rPh sb="14" eb="16">
      <t>カイカン</t>
    </rPh>
    <rPh sb="16" eb="18">
      <t>ジギョウ</t>
    </rPh>
    <rPh sb="18" eb="19">
      <t>ブン</t>
    </rPh>
    <phoneticPr fontId="5"/>
  </si>
  <si>
    <t>愛媛県市町総合事務組合　議員公務災害事業分</t>
    <rPh sb="12" eb="14">
      <t>ギイン</t>
    </rPh>
    <rPh sb="14" eb="16">
      <t>コウム</t>
    </rPh>
    <rPh sb="16" eb="18">
      <t>サイガイ</t>
    </rPh>
    <rPh sb="18" eb="20">
      <t>ジギョウ</t>
    </rPh>
    <rPh sb="20" eb="21">
      <t>ブン</t>
    </rPh>
    <phoneticPr fontId="5"/>
  </si>
  <si>
    <t>愛媛県市町総合事務組合　共通経費分</t>
    <rPh sb="12" eb="14">
      <t>キョウツウ</t>
    </rPh>
    <rPh sb="14" eb="16">
      <t>ケイヒ</t>
    </rPh>
    <rPh sb="16" eb="17">
      <t>ブン</t>
    </rPh>
    <phoneticPr fontId="5"/>
  </si>
  <si>
    <t>八幡浜施設事務組合　一般会計</t>
    <rPh sb="0" eb="3">
      <t>ヤワタハマ</t>
    </rPh>
    <rPh sb="3" eb="5">
      <t>シセツ</t>
    </rPh>
    <rPh sb="5" eb="7">
      <t>ジム</t>
    </rPh>
    <rPh sb="7" eb="9">
      <t>クミアイ</t>
    </rPh>
    <rPh sb="10" eb="12">
      <t>イッパン</t>
    </rPh>
    <rPh sb="12" eb="14">
      <t>カイケイ</t>
    </rPh>
    <phoneticPr fontId="5"/>
  </si>
  <si>
    <t>八幡浜施設事務組合　消防事業特別会計</t>
    <rPh sb="0" eb="3">
      <t>ヤワタハマ</t>
    </rPh>
    <rPh sb="3" eb="5">
      <t>シセツ</t>
    </rPh>
    <rPh sb="5" eb="7">
      <t>ジム</t>
    </rPh>
    <rPh sb="7" eb="9">
      <t>クミアイ</t>
    </rPh>
    <rPh sb="10" eb="12">
      <t>ショウボウ</t>
    </rPh>
    <rPh sb="12" eb="14">
      <t>ジギョウ</t>
    </rPh>
    <rPh sb="14" eb="16">
      <t>トクベツ</t>
    </rPh>
    <rPh sb="16" eb="18">
      <t>カイケイ</t>
    </rPh>
    <phoneticPr fontId="5"/>
  </si>
  <si>
    <t>八幡浜施設事務組合　休日夜間急患センター事業特別会計</t>
    <rPh sb="0" eb="3">
      <t>ヤワタハマ</t>
    </rPh>
    <rPh sb="3" eb="5">
      <t>シセツ</t>
    </rPh>
    <rPh sb="5" eb="7">
      <t>ジム</t>
    </rPh>
    <rPh sb="7" eb="9">
      <t>クミアイ</t>
    </rPh>
    <rPh sb="10" eb="12">
      <t>キュウジツ</t>
    </rPh>
    <rPh sb="12" eb="14">
      <t>ヤカン</t>
    </rPh>
    <rPh sb="14" eb="16">
      <t>キュウカン</t>
    </rPh>
    <rPh sb="20" eb="22">
      <t>ジギョウ</t>
    </rPh>
    <rPh sb="22" eb="24">
      <t>トクベツ</t>
    </rPh>
    <rPh sb="24" eb="26">
      <t>カイケイ</t>
    </rPh>
    <phoneticPr fontId="5"/>
  </si>
  <si>
    <t>八幡浜施設事務組合　し尿処理事業特別会計</t>
    <rPh sb="0" eb="3">
      <t>ヤワタハマ</t>
    </rPh>
    <rPh sb="3" eb="5">
      <t>シセツ</t>
    </rPh>
    <rPh sb="5" eb="7">
      <t>ジム</t>
    </rPh>
    <rPh sb="7" eb="9">
      <t>クミアイ</t>
    </rPh>
    <rPh sb="11" eb="12">
      <t>ニョウ</t>
    </rPh>
    <rPh sb="12" eb="14">
      <t>ショリ</t>
    </rPh>
    <rPh sb="14" eb="16">
      <t>ジギョウ</t>
    </rPh>
    <rPh sb="16" eb="18">
      <t>トクベツ</t>
    </rPh>
    <rPh sb="18" eb="20">
      <t>カイケイ</t>
    </rPh>
    <phoneticPr fontId="5"/>
  </si>
  <si>
    <t>八幡浜施設事務組合　特別養護老人ホーム事業特別会計</t>
    <rPh sb="0" eb="3">
      <t>ヤワタハマ</t>
    </rPh>
    <rPh sb="3" eb="5">
      <t>シセツ</t>
    </rPh>
    <rPh sb="5" eb="7">
      <t>ジム</t>
    </rPh>
    <rPh sb="7" eb="9">
      <t>クミアイ</t>
    </rPh>
    <rPh sb="10" eb="12">
      <t>トクベツ</t>
    </rPh>
    <rPh sb="12" eb="14">
      <t>ヨウゴ</t>
    </rPh>
    <rPh sb="14" eb="16">
      <t>ロウジン</t>
    </rPh>
    <rPh sb="19" eb="21">
      <t>ジギョウ</t>
    </rPh>
    <rPh sb="21" eb="23">
      <t>トクベツ</t>
    </rPh>
    <rPh sb="23" eb="25">
      <t>カイケイ</t>
    </rPh>
    <phoneticPr fontId="5"/>
  </si>
  <si>
    <t>八幡浜・大洲地区広域市町村圏組合　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5"/>
  </si>
  <si>
    <t>八幡浜・大洲地区広域市町村圏組合　八幡浜大洲地方拠点対策室特別会計</t>
    <rPh sb="17" eb="20">
      <t>ヤワタハマ</t>
    </rPh>
    <rPh sb="20" eb="22">
      <t>オオズ</t>
    </rPh>
    <rPh sb="22" eb="24">
      <t>チホウ</t>
    </rPh>
    <rPh sb="24" eb="26">
      <t>キョテン</t>
    </rPh>
    <rPh sb="26" eb="29">
      <t>タイサクシツ</t>
    </rPh>
    <rPh sb="29" eb="31">
      <t>トクベツ</t>
    </rPh>
    <rPh sb="31" eb="33">
      <t>カイケイ</t>
    </rPh>
    <phoneticPr fontId="5"/>
  </si>
  <si>
    <t>八幡浜・大洲地区広域市町村圏組合　八幡浜・大洲地区ふるさと市町村圏基金特別会計　</t>
  </si>
  <si>
    <t>八幡浜・大洲地区広域市町村圏組合　運動公園特別会計　</t>
  </si>
  <si>
    <t>愛媛地方税滞納整理機構</t>
  </si>
  <si>
    <t>愛媛県後期高齢者医療広域連合　一般会計</t>
  </si>
  <si>
    <t>愛媛県後期高齢者医療広域連合　後期高齢者医療特別会計</t>
  </si>
  <si>
    <t>南予水道企業団</t>
    <rPh sb="0" eb="2">
      <t>ナンヨ</t>
    </rPh>
    <rPh sb="2" eb="4">
      <t>スイドウ</t>
    </rPh>
    <rPh sb="4" eb="6">
      <t>キギョウ</t>
    </rPh>
    <rPh sb="6" eb="7">
      <t>ダン</t>
    </rPh>
    <phoneticPr fontId="5"/>
  </si>
  <si>
    <t>あけはまシーサイドサンパーク（株）</t>
  </si>
  <si>
    <t>（株）どんぶり館</t>
  </si>
  <si>
    <t>（財）宇和文化会館</t>
  </si>
  <si>
    <t>西予ＣＡＴＶ（株）</t>
  </si>
  <si>
    <t>（株）グリーンヒル</t>
  </si>
  <si>
    <t>（株）野村町地域振興センター</t>
  </si>
  <si>
    <t>（株）エフシー</t>
  </si>
  <si>
    <t>（株）城川ファクトリー</t>
  </si>
  <si>
    <t>西予市土地開発公社</t>
  </si>
  <si>
    <t>-</t>
    <phoneticPr fontId="2"/>
  </si>
  <si>
    <t>-</t>
    <phoneticPr fontId="2"/>
  </si>
  <si>
    <t>西予市地域振興基金</t>
    <rPh sb="0" eb="3">
      <t>セイヨシ</t>
    </rPh>
    <rPh sb="3" eb="5">
      <t>チイキ</t>
    </rPh>
    <rPh sb="5" eb="7">
      <t>シンコウ</t>
    </rPh>
    <rPh sb="7" eb="9">
      <t>キキン</t>
    </rPh>
    <phoneticPr fontId="2"/>
  </si>
  <si>
    <t>西予市災害対策基金</t>
    <rPh sb="0" eb="3">
      <t>セイヨシ</t>
    </rPh>
    <rPh sb="3" eb="5">
      <t>サイガイ</t>
    </rPh>
    <rPh sb="5" eb="7">
      <t>タイサク</t>
    </rPh>
    <rPh sb="7" eb="9">
      <t>キキン</t>
    </rPh>
    <phoneticPr fontId="2"/>
  </si>
  <si>
    <t>西予市公共施設整備基金</t>
    <rPh sb="0" eb="3">
      <t>セイヨシ</t>
    </rPh>
    <rPh sb="3" eb="5">
      <t>コウキョウ</t>
    </rPh>
    <rPh sb="5" eb="7">
      <t>シセツ</t>
    </rPh>
    <rPh sb="7" eb="9">
      <t>セイビ</t>
    </rPh>
    <rPh sb="9" eb="11">
      <t>キキン</t>
    </rPh>
    <phoneticPr fontId="2"/>
  </si>
  <si>
    <t>西予市庁舎建築事業基金</t>
    <phoneticPr fontId="2"/>
  </si>
  <si>
    <t>西予市学校施設整備基金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</si>
  <si>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</si>
  <si>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</si>
  <si>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</si>
  <si>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将来負担比率については、類似団体平均を上回っており、地方債残高が増加傾向であることが原因と考えられ、今後も将来負担比率も上昇していくと考えられる。
　有形固定資産減価償却率については類似団体平均を下回っているが、前年度から1.1ポイント悪化している。類似団体平均を下回っている主な要因としては、</t>
    </r>
    <r>
      <rPr>
        <sz val="11"/>
        <rFont val="ＭＳ Ｐゴシック"/>
        <family val="3"/>
        <charset val="128"/>
      </rPr>
      <t>児童館の有形固定資産減価償却率が34.0％であり、１施設が図書館施設と複合化しているためと考えられる。しかしながら福祉施設の有形固定資産減価償却率は85.4％、体育館・プールは77.7％と、老朽化が著しく、類似団体と比較して有形固定資産減価償却率が特に上回っている施設も多く、</t>
    </r>
    <r>
      <rPr>
        <sz val="11"/>
        <color indexed="8"/>
        <rFont val="ＭＳ Ｐゴシック"/>
        <family val="3"/>
        <charset val="128"/>
      </rPr>
      <t>公共施設等総合管理計画に基づき、除却・更新など老朽化対策に取り組んでいく。</t>
    </r>
    <rPh sb="20" eb="21">
      <t>ウエ</t>
    </rPh>
    <rPh sb="43" eb="45">
      <t>ゲンイン</t>
    </rPh>
    <rPh sb="46" eb="47">
      <t>カンガ</t>
    </rPh>
    <rPh sb="51" eb="53">
      <t>コンゴ</t>
    </rPh>
    <rPh sb="61" eb="63">
      <t>ジョウショウ</t>
    </rPh>
    <rPh sb="126" eb="128">
      <t>ルイジ</t>
    </rPh>
    <rPh sb="128" eb="130">
      <t>ダンタイ</t>
    </rPh>
    <rPh sb="130" eb="132">
      <t>ヘイキン</t>
    </rPh>
    <rPh sb="133" eb="135">
      <t>シタマワ</t>
    </rPh>
    <rPh sb="139" eb="140">
      <t>オモ</t>
    </rPh>
    <rPh sb="141" eb="143">
      <t>ヨウイン</t>
    </rPh>
    <rPh sb="148" eb="151">
      <t>ジドウカン</t>
    </rPh>
    <rPh sb="193" eb="194">
      <t>カンガ</t>
    </rPh>
    <rPh sb="205" eb="207">
      <t>フクシ</t>
    </rPh>
    <rPh sb="207" eb="209">
      <t>シセツ</t>
    </rPh>
    <rPh sb="210" eb="221">
      <t>ユウケイコテイシサンゲンカショウキャクリツ</t>
    </rPh>
    <rPh sb="228" eb="231">
      <t>タイイクカン</t>
    </rPh>
    <rPh sb="243" eb="246">
      <t>ロウキュウカ</t>
    </rPh>
    <rPh sb="251" eb="253">
      <t>ルイジ</t>
    </rPh>
    <rPh sb="253" eb="255">
      <t>ダンタイ</t>
    </rPh>
    <rPh sb="256" eb="258">
      <t>ヒカク</t>
    </rPh>
    <rPh sb="272" eb="273">
      <t>トク</t>
    </rPh>
    <rPh sb="274" eb="276">
      <t>ウワマワ</t>
    </rPh>
    <rPh sb="280" eb="282">
      <t>シセツ</t>
    </rPh>
    <rPh sb="283" eb="284">
      <t>オオ</t>
    </rPh>
    <rPh sb="315" eb="316">
      <t>ト</t>
    </rPh>
    <rPh sb="317" eb="318">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</si>
  <si>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</si>
  <si>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</si>
  <si>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</si>
  <si>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</si>
  <si>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</si>
  <si>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</si>
  <si>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を下回っているが、前年度から0.3ポイント悪化している。今後、大型事業等の過疎対策事業債及び合併特例事業債の元金償還開始、また、新病院建設に係る元金償還が本格化するため、公営企業に対する繰出金も増加を見込んでおり、将来負担比率の増加とともに実質公債費比率も大幅に上昇すると予測している。将来負担比率、実質公債費比率は類似団体平均が減少傾向にある一方で、当市は今後増加の一途をたどる見込みであるため、行財政改革を推進し、投資的経費の抑制、地方債の計画管理による残高の抑制を図り、将来持続可能な財政構造を確立に取り組んでいく必要がある。</t>
    <rPh sb="24" eb="27">
      <t>ゼンネンド</t>
    </rPh>
    <rPh sb="36" eb="38">
      <t>アッカ</t>
    </rPh>
    <rPh sb="46" eb="48">
      <t>オオガタ</t>
    </rPh>
    <rPh sb="48" eb="50">
      <t>ジギョウ</t>
    </rPh>
    <rPh sb="50" eb="51">
      <t>トウ</t>
    </rPh>
    <rPh sb="52" eb="54">
      <t>カソ</t>
    </rPh>
    <rPh sb="54" eb="56">
      <t>タイサク</t>
    </rPh>
    <rPh sb="56" eb="58">
      <t>ジギョウ</t>
    </rPh>
    <rPh sb="58" eb="59">
      <t>サイ</t>
    </rPh>
    <rPh sb="59" eb="60">
      <t>オヨ</t>
    </rPh>
    <rPh sb="61" eb="63">
      <t>ガッペイ</t>
    </rPh>
    <rPh sb="63" eb="65">
      <t>トクレイ</t>
    </rPh>
    <rPh sb="65" eb="67">
      <t>ジギョウ</t>
    </rPh>
    <rPh sb="67" eb="68">
      <t>サイ</t>
    </rPh>
    <rPh sb="122" eb="124">
      <t>ショウライ</t>
    </rPh>
    <rPh sb="124" eb="126">
      <t>フタン</t>
    </rPh>
    <rPh sb="126" eb="128">
      <t>ヒリツ</t>
    </rPh>
    <rPh sb="129" eb="131">
      <t>ゾウカ</t>
    </rPh>
    <rPh sb="143" eb="145">
      <t>オオハバ</t>
    </rPh>
    <rPh sb="158" eb="160">
      <t>ショウライ</t>
    </rPh>
    <rPh sb="160" eb="162">
      <t>フタン</t>
    </rPh>
    <rPh sb="162" eb="164">
      <t>ヒリツ</t>
    </rPh>
    <rPh sb="165" eb="167">
      <t>ジッシツ</t>
    </rPh>
    <rPh sb="167" eb="170">
      <t>コウサイヒ</t>
    </rPh>
    <rPh sb="170" eb="172">
      <t>ヒリツ</t>
    </rPh>
    <rPh sb="173" eb="175">
      <t>ルイジ</t>
    </rPh>
    <rPh sb="175" eb="177">
      <t>ダンタイ</t>
    </rPh>
    <rPh sb="177" eb="179">
      <t>ヘイキン</t>
    </rPh>
    <rPh sb="180" eb="182">
      <t>ゲンショウ</t>
    </rPh>
    <rPh sb="182" eb="184">
      <t>ケイコウ</t>
    </rPh>
    <rPh sb="187" eb="189">
      <t>イッポウ</t>
    </rPh>
    <rPh sb="191" eb="193">
      <t>トウシ</t>
    </rPh>
    <rPh sb="194" eb="196">
      <t>コンゴ</t>
    </rPh>
    <rPh sb="196" eb="198">
      <t>ゾウカ</t>
    </rPh>
    <rPh sb="268" eb="269">
      <t>ト</t>
    </rPh>
    <rPh sb="270" eb="271">
      <t>ク</t>
    </rPh>
    <rPh sb="275" eb="277">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</si>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</sst>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78EF-4C13-9CB8-3A1B3131B6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138434</c:v>
                </c:pt>
                <c:pt idx="1">
                  <c:v>119548</c:v>
                </c:pt>
                <c:pt idx="2">
                  <c:v>177763</c:v>
                </c:pt>
                <c:pt idx="3">
                  <c:v>122357</c:v>
                </c:pt>
                <c:pt idx="4">
                  <c:v>140902</c:v>
                </c:pt>
              </c:numCache>
            </c:numRef>
          </c:val>
          <c:smooth val="0"/>
          <c:extLst xmlns:c16r2="http://schemas.microsoft.com/office/drawing/2015/06/chart">
            <c:ext xmlns:c16="http://schemas.microsoft.com/office/drawing/2014/chart" uri="{C3380CC4-5D6E-409C-BE32-E72D297353CC}">
              <c16:uniqueId val="{00000001-78EF-4C13-9CB8-3A1B3131B6AD}"/>
            </c:ext>
          </c:extLst>
        </c:ser>
        <c:dLbls>
          <c:showLegendKey val="0"/>
          <c:showVal val="0"/>
          <c:showCatName val="0"/>
          <c:showSerName val="0"/>
          <c:showPercent val="0"/>
          <c:showBubbleSize val="0"/>
        </c:dLbls>
        <c:marker val="1"/>
        <c:smooth val="0"/>
        <c:axId val="793254416"/>
        <c:axId val="793256376"/>
      </c:lineChart>
      <c:catAx>
        <c:axId val="793254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3256376"/>
        <c:crosses val="autoZero"/>
        <c:auto val="1"/>
        <c:lblAlgn val="ctr"/>
        <c:lblOffset val="100"/>
        <c:tickLblSkip val="1"/>
        <c:tickMarkSkip val="1"/>
        <c:noMultiLvlLbl val="0"/>
      </c:catAx>
      <c:valAx>
        <c:axId val="7932563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3254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5.19</c:v>
                </c:pt>
                <c:pt idx="1">
                  <c:v>6.5</c:v>
                </c:pt>
                <c:pt idx="2">
                  <c:v>4.18</c:v>
                </c:pt>
                <c:pt idx="3">
                  <c:v>5.92</c:v>
                </c:pt>
                <c:pt idx="4">
                  <c:v>5.57</c:v>
                </c:pt>
              </c:numCache>
            </c:numRef>
          </c:val>
          <c:extLst xmlns:c16r2="http://schemas.microsoft.com/office/drawing/2015/06/chart">
            <c:ext xmlns:c16="http://schemas.microsoft.com/office/drawing/2014/chart" uri="{C3380CC4-5D6E-409C-BE32-E72D297353CC}">
              <c16:uniqueId val="{00000000-8488-48D4-A851-CB4A661EF7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22.12</c:v>
                </c:pt>
                <c:pt idx="1">
                  <c:v>25.87</c:v>
                </c:pt>
                <c:pt idx="2">
                  <c:v>30.17</c:v>
                </c:pt>
                <c:pt idx="3">
                  <c:v>29.65</c:v>
                </c:pt>
                <c:pt idx="4">
                  <c:v>22.67</c:v>
                </c:pt>
              </c:numCache>
            </c:numRef>
          </c:val>
          <c:extLst xmlns:c16r2="http://schemas.microsoft.com/office/drawing/2015/06/chart">
            <c:ext xmlns:c16="http://schemas.microsoft.com/office/drawing/2014/chart" uri="{C3380CC4-5D6E-409C-BE32-E72D297353CC}">
              <c16:uniqueId val="{00000001-8488-48D4-A851-CB4A661EF713}"/>
            </c:ext>
          </c:extLst>
        </c:ser>
        <c:dLbls>
          <c:showLegendKey val="0"/>
          <c:showVal val="0"/>
          <c:showCatName val="0"/>
          <c:showSerName val="0"/>
          <c:showPercent val="0"/>
          <c:showBubbleSize val="0"/>
        </c:dLbls>
        <c:gapWidth val="250"/>
        <c:overlap val="100"/>
        <c:axId val="793255592"/>
        <c:axId val="793255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c:v>
                </c:pt>
                <c:pt idx="1">
                  <c:v>5.05</c:v>
                </c:pt>
                <c:pt idx="2">
                  <c:v>0.69</c:v>
                </c:pt>
                <c:pt idx="3">
                  <c:v>0.41</c:v>
                </c:pt>
                <c:pt idx="4">
                  <c:v>-8.11</c:v>
                </c:pt>
              </c:numCache>
            </c:numRef>
          </c:val>
          <c:smooth val="0"/>
          <c:extLst xmlns:c16r2="http://schemas.microsoft.com/office/drawing/2015/06/chart">
            <c:ext xmlns:c16="http://schemas.microsoft.com/office/drawing/2014/chart" uri="{C3380CC4-5D6E-409C-BE32-E72D297353CC}">
              <c16:uniqueId val="{00000002-8488-48D4-A851-CB4A661EF713}"/>
            </c:ext>
          </c:extLst>
        </c:ser>
        <c:dLbls>
          <c:showLegendKey val="0"/>
          <c:showVal val="0"/>
          <c:showCatName val="0"/>
          <c:showSerName val="0"/>
          <c:showPercent val="0"/>
          <c:showBubbleSize val="0"/>
        </c:dLbls>
        <c:marker val="1"/>
        <c:smooth val="0"/>
        <c:axId val="793255592"/>
        <c:axId val="793255984"/>
      </c:lineChart>
      <c:catAx>
        <c:axId val="79325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3255984"/>
        <c:crosses val="autoZero"/>
        <c:auto val="1"/>
        <c:lblAlgn val="ctr"/>
        <c:lblOffset val="100"/>
        <c:tickLblSkip val="1"/>
        <c:tickMarkSkip val="1"/>
        <c:noMultiLvlLbl val="0"/>
      </c:catAx>
      <c:valAx>
        <c:axId val="79325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3255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0.14000000000000001</c:v>
                </c:pt>
                <c:pt idx="2">
                  <c:v>#N/A</c:v>
                </c:pt>
                <c:pt idx="3">
                  <c:v>0.12</c:v>
                </c:pt>
                <c:pt idx="4">
                  <c:v>#N/A</c:v>
                </c:pt>
                <c:pt idx="5">
                  <c:v>0.14000000000000001</c:v>
                </c:pt>
                <c:pt idx="6">
                  <c:v>#N/A</c:v>
                </c:pt>
                <c:pt idx="7">
                  <c:v>0.11</c:v>
                </c:pt>
                <c:pt idx="8">
                  <c:v>#N/A</c:v>
                </c:pt>
                <c:pt idx="9">
                  <c:v>0.03</c:v>
                </c:pt>
              </c:numCache>
            </c:numRef>
          </c:val>
          <c:extLst xmlns:c16r2="http://schemas.microsoft.com/office/drawing/2015/06/chart">
            <c:ext xmlns:c16="http://schemas.microsoft.com/office/drawing/2014/chart" uri="{C3380CC4-5D6E-409C-BE32-E72D297353CC}">
              <c16:uniqueId val="{00000000-3E88-48C5-BFD0-AFC11ECC93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E88-48C5-BFD0-AFC11ECC9386}"/>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0.09</c:v>
                </c:pt>
                <c:pt idx="2">
                  <c:v>#N/A</c:v>
                </c:pt>
                <c:pt idx="3">
                  <c:v>7.0000000000000007E-2</c:v>
                </c:pt>
                <c:pt idx="4">
                  <c:v>#N/A</c:v>
                </c:pt>
                <c:pt idx="5">
                  <c:v>0.09</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2-3E88-48C5-BFD0-AFC11ECC9386}"/>
            </c:ext>
          </c:extLst>
        </c:ser>
        <c:ser>
          <c:idx val="3"/>
          <c:order val="3"/>
          <c:tx>
            <c:strRef>
              <c:f>データシート!$A$30</c:f>
              <c:strCache>
                <c:ptCount val="1"/>
                <c:pt idx="0">
                  <c:v>育英会奨学資金貸付特別会計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0.2</c:v>
                </c:pt>
                <c:pt idx="4">
                  <c:v>#N/A</c:v>
                </c:pt>
                <c:pt idx="5">
                  <c:v>0.1</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3-3E88-48C5-BFD0-AFC11ECC9386}"/>
            </c:ext>
          </c:extLst>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0.56999999999999995</c:v>
                </c:pt>
                <c:pt idx="4">
                  <c:v>#N/A</c:v>
                </c:pt>
                <c:pt idx="5">
                  <c:v>0.68</c:v>
                </c:pt>
                <c:pt idx="6">
                  <c:v>#N/A</c:v>
                </c:pt>
                <c:pt idx="7">
                  <c:v>0.54</c:v>
                </c:pt>
                <c:pt idx="8">
                  <c:v>#N/A</c:v>
                </c:pt>
                <c:pt idx="9">
                  <c:v>0.47</c:v>
                </c:pt>
              </c:numCache>
            </c:numRef>
          </c:val>
          <c:extLst xmlns:c16r2="http://schemas.microsoft.com/office/drawing/2015/06/chart">
            <c:ext xmlns:c16="http://schemas.microsoft.com/office/drawing/2014/chart" uri="{C3380CC4-5D6E-409C-BE32-E72D297353CC}">
              <c16:uniqueId val="{00000004-3E88-48C5-BFD0-AFC11ECC9386}"/>
            </c:ext>
          </c:extLst>
        </c:ser>
        <c:ser>
          <c:idx val="5"/>
          <c:order val="5"/>
          <c:tx>
            <c:strRef>
              <c:f>データシート!$A$32</c:f>
              <c:strCache>
                <c:ptCount val="1"/>
                <c:pt idx="0">
                  <c:v>野村介護老人保健施設事業会計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0.38</c:v>
                </c:pt>
                <c:pt idx="4">
                  <c:v>#N/A</c:v>
                </c:pt>
                <c:pt idx="5">
                  <c:v>0.4</c:v>
                </c:pt>
                <c:pt idx="6">
                  <c:v>#N/A</c:v>
                </c:pt>
                <c:pt idx="7">
                  <c:v>0.51</c:v>
                </c:pt>
                <c:pt idx="8">
                  <c:v>#N/A</c:v>
                </c:pt>
                <c:pt idx="9">
                  <c:v>0.54</c:v>
                </c:pt>
              </c:numCache>
            </c:numRef>
          </c:val>
          <c:extLst xmlns:c16r2="http://schemas.microsoft.com/office/drawing/2015/06/chart">
            <c:ext xmlns:c16="http://schemas.microsoft.com/office/drawing/2014/chart" uri="{C3380CC4-5D6E-409C-BE32-E72D297353CC}">
              <c16:uniqueId val="{00000005-3E88-48C5-BFD0-AFC11ECC9386}"/>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0.78</c:v>
                </c:pt>
                <c:pt idx="4">
                  <c:v>#N/A</c:v>
                </c:pt>
                <c:pt idx="5">
                  <c:v>0.56000000000000005</c:v>
                </c:pt>
                <c:pt idx="6">
                  <c:v>#N/A</c:v>
                </c:pt>
                <c:pt idx="7">
                  <c:v>0.63</c:v>
                </c:pt>
                <c:pt idx="8">
                  <c:v>#N/A</c:v>
                </c:pt>
                <c:pt idx="9">
                  <c:v>0.96</c:v>
                </c:pt>
              </c:numCache>
            </c:numRef>
          </c:val>
          <c:extLst xmlns:c16r2="http://schemas.microsoft.com/office/drawing/2015/06/chart">
            <c:ext xmlns:c16="http://schemas.microsoft.com/office/drawing/2014/chart" uri="{C3380CC4-5D6E-409C-BE32-E72D297353CC}">
              <c16:uniqueId val="{00000006-3E88-48C5-BFD0-AFC11ECC938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5.17</c:v>
                </c:pt>
                <c:pt idx="2">
                  <c:v>#N/A</c:v>
                </c:pt>
                <c:pt idx="3">
                  <c:v>4.96</c:v>
                </c:pt>
                <c:pt idx="4">
                  <c:v>#N/A</c:v>
                </c:pt>
                <c:pt idx="5">
                  <c:v>5.3</c:v>
                </c:pt>
                <c:pt idx="6">
                  <c:v>#N/A</c:v>
                </c:pt>
                <c:pt idx="7">
                  <c:v>5.16</c:v>
                </c:pt>
                <c:pt idx="8">
                  <c:v>#N/A</c:v>
                </c:pt>
                <c:pt idx="9">
                  <c:v>5.07</c:v>
                </c:pt>
              </c:numCache>
            </c:numRef>
          </c:val>
          <c:extLst xmlns:c16r2="http://schemas.microsoft.com/office/drawing/2015/06/chart">
            <c:ext xmlns:c16="http://schemas.microsoft.com/office/drawing/2014/chart" uri="{C3380CC4-5D6E-409C-BE32-E72D297353CC}">
              <c16:uniqueId val="{00000007-3E88-48C5-BFD0-AFC11ECC93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5.0599999999999996</c:v>
                </c:pt>
                <c:pt idx="2">
                  <c:v>#N/A</c:v>
                </c:pt>
                <c:pt idx="3">
                  <c:v>6.29</c:v>
                </c:pt>
                <c:pt idx="4">
                  <c:v>#N/A</c:v>
                </c:pt>
                <c:pt idx="5">
                  <c:v>4.07</c:v>
                </c:pt>
                <c:pt idx="6">
                  <c:v>#N/A</c:v>
                </c:pt>
                <c:pt idx="7">
                  <c:v>5.81</c:v>
                </c:pt>
                <c:pt idx="8">
                  <c:v>#N/A</c:v>
                </c:pt>
                <c:pt idx="9">
                  <c:v>5.46</c:v>
                </c:pt>
              </c:numCache>
            </c:numRef>
          </c:val>
          <c:extLst xmlns:c16r2="http://schemas.microsoft.com/office/drawing/2015/06/chart">
            <c:ext xmlns:c16="http://schemas.microsoft.com/office/drawing/2014/chart" uri="{C3380CC4-5D6E-409C-BE32-E72D297353CC}">
              <c16:uniqueId val="{00000008-3E88-48C5-BFD0-AFC11ECC938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10.76</c:v>
                </c:pt>
                <c:pt idx="2">
                  <c:v>#N/A</c:v>
                </c:pt>
                <c:pt idx="3">
                  <c:v>10.64</c:v>
                </c:pt>
                <c:pt idx="4">
                  <c:v>#N/A</c:v>
                </c:pt>
                <c:pt idx="5">
                  <c:v>10.83</c:v>
                </c:pt>
                <c:pt idx="6">
                  <c:v>#N/A</c:v>
                </c:pt>
                <c:pt idx="7">
                  <c:v>10.72</c:v>
                </c:pt>
                <c:pt idx="8">
                  <c:v>#N/A</c:v>
                </c:pt>
                <c:pt idx="9">
                  <c:v>11.92</c:v>
                </c:pt>
              </c:numCache>
            </c:numRef>
          </c:val>
          <c:extLst xmlns:c16r2="http://schemas.microsoft.com/office/drawing/2015/06/chart">
            <c:ext xmlns:c16="http://schemas.microsoft.com/office/drawing/2014/chart" uri="{C3380CC4-5D6E-409C-BE32-E72D297353CC}">
              <c16:uniqueId val="{00000009-3E88-48C5-BFD0-AFC11ECC9386}"/>
            </c:ext>
          </c:extLst>
        </c:ser>
        <c:dLbls>
          <c:showLegendKey val="0"/>
          <c:showVal val="0"/>
          <c:showCatName val="0"/>
          <c:showSerName val="0"/>
          <c:showPercent val="0"/>
          <c:showBubbleSize val="0"/>
        </c:dLbls>
        <c:gapWidth val="150"/>
        <c:overlap val="100"/>
        <c:axId val="793249712"/>
        <c:axId val="793246576"/>
      </c:barChart>
      <c:catAx>
        <c:axId val="79324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3246576"/>
        <c:crosses val="autoZero"/>
        <c:auto val="1"/>
        <c:lblAlgn val="ctr"/>
        <c:lblOffset val="100"/>
        <c:tickLblSkip val="1"/>
        <c:tickMarkSkip val="1"/>
        <c:noMultiLvlLbl val="0"/>
      </c:catAx>
      <c:valAx>
        <c:axId val="79324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3249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3400</c:v>
                </c:pt>
                <c:pt idx="5">
                  <c:v>3370</c:v>
                </c:pt>
                <c:pt idx="8">
                  <c:v>3170</c:v>
                </c:pt>
                <c:pt idx="11">
                  <c:v>3147</c:v>
                </c:pt>
                <c:pt idx="14">
                  <c:v>3072</c:v>
                </c:pt>
              </c:numCache>
            </c:numRef>
          </c:val>
          <c:extLst xmlns:c16r2="http://schemas.microsoft.com/office/drawing/2015/06/chart">
            <c:ext xmlns:c16="http://schemas.microsoft.com/office/drawing/2014/chart" uri="{C3380CC4-5D6E-409C-BE32-E72D297353CC}">
              <c16:uniqueId val="{00000000-D246-47B5-AED5-352CB78088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246-47B5-AED5-352CB78088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33</c:v>
                </c:pt>
                <c:pt idx="3">
                  <c:v>31</c:v>
                </c:pt>
                <c:pt idx="6">
                  <c:v>29</c:v>
                </c:pt>
                <c:pt idx="9">
                  <c:v>27</c:v>
                </c:pt>
                <c:pt idx="12">
                  <c:v>27</c:v>
                </c:pt>
              </c:numCache>
            </c:numRef>
          </c:val>
          <c:extLst xmlns:c16r2="http://schemas.microsoft.com/office/drawing/2015/06/chart">
            <c:ext xmlns:c16="http://schemas.microsoft.com/office/drawing/2014/chart" uri="{C3380CC4-5D6E-409C-BE32-E72D297353CC}">
              <c16:uniqueId val="{00000002-D246-47B5-AED5-352CB78088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3-D246-47B5-AED5-352CB78088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873</c:v>
                </c:pt>
                <c:pt idx="3">
                  <c:v>809</c:v>
                </c:pt>
                <c:pt idx="6">
                  <c:v>758</c:v>
                </c:pt>
                <c:pt idx="9">
                  <c:v>838</c:v>
                </c:pt>
                <c:pt idx="12">
                  <c:v>805</c:v>
                </c:pt>
              </c:numCache>
            </c:numRef>
          </c:val>
          <c:extLst xmlns:c16r2="http://schemas.microsoft.com/office/drawing/2015/06/chart">
            <c:ext xmlns:c16="http://schemas.microsoft.com/office/drawing/2014/chart" uri="{C3380CC4-5D6E-409C-BE32-E72D297353CC}">
              <c16:uniqueId val="{00000004-D246-47B5-AED5-352CB78088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246-47B5-AED5-352CB78088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246-47B5-AED5-352CB78088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3775</c:v>
                </c:pt>
                <c:pt idx="3">
                  <c:v>3725</c:v>
                </c:pt>
                <c:pt idx="6">
                  <c:v>3385</c:v>
                </c:pt>
                <c:pt idx="9">
                  <c:v>3404</c:v>
                </c:pt>
                <c:pt idx="12">
                  <c:v>3431</c:v>
                </c:pt>
              </c:numCache>
            </c:numRef>
          </c:val>
          <c:extLst xmlns:c16r2="http://schemas.microsoft.com/office/drawing/2015/06/chart">
            <c:ext xmlns:c16="http://schemas.microsoft.com/office/drawing/2014/chart" uri="{C3380CC4-5D6E-409C-BE32-E72D297353CC}">
              <c16:uniqueId val="{00000007-D246-47B5-AED5-352CB7808818}"/>
            </c:ext>
          </c:extLst>
        </c:ser>
        <c:dLbls>
          <c:showLegendKey val="0"/>
          <c:showVal val="0"/>
          <c:showCatName val="0"/>
          <c:showSerName val="0"/>
          <c:showPercent val="0"/>
          <c:showBubbleSize val="0"/>
        </c:dLbls>
        <c:gapWidth val="100"/>
        <c:overlap val="100"/>
        <c:axId val="793246184"/>
        <c:axId val="793247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1283</c:v>
                </c:pt>
                <c:pt idx="2">
                  <c:v>#N/A</c:v>
                </c:pt>
                <c:pt idx="3">
                  <c:v>#N/A</c:v>
                </c:pt>
                <c:pt idx="4">
                  <c:v>1197</c:v>
                </c:pt>
                <c:pt idx="5">
                  <c:v>#N/A</c:v>
                </c:pt>
                <c:pt idx="6">
                  <c:v>#N/A</c:v>
                </c:pt>
                <c:pt idx="7">
                  <c:v>1004</c:v>
                </c:pt>
                <c:pt idx="8">
                  <c:v>#N/A</c:v>
                </c:pt>
                <c:pt idx="9">
                  <c:v>#N/A</c:v>
                </c:pt>
                <c:pt idx="10">
                  <c:v>1123</c:v>
                </c:pt>
                <c:pt idx="11">
                  <c:v>#N/A</c:v>
                </c:pt>
                <c:pt idx="12">
                  <c:v>#N/A</c:v>
                </c:pt>
                <c:pt idx="13">
                  <c:v>1192</c:v>
                </c:pt>
                <c:pt idx="14">
                  <c:v>#N/A</c:v>
                </c:pt>
              </c:numCache>
            </c:numRef>
          </c:val>
          <c:smooth val="0"/>
          <c:extLst xmlns:c16r2="http://schemas.microsoft.com/office/drawing/2015/06/chart">
            <c:ext xmlns:c16="http://schemas.microsoft.com/office/drawing/2014/chart" uri="{C3380CC4-5D6E-409C-BE32-E72D297353CC}">
              <c16:uniqueId val="{00000008-D246-47B5-AED5-352CB7808818}"/>
            </c:ext>
          </c:extLst>
        </c:ser>
        <c:dLbls>
          <c:showLegendKey val="0"/>
          <c:showVal val="0"/>
          <c:showCatName val="0"/>
          <c:showSerName val="0"/>
          <c:showPercent val="0"/>
          <c:showBubbleSize val="0"/>
        </c:dLbls>
        <c:marker val="1"/>
        <c:smooth val="0"/>
        <c:axId val="793246184"/>
        <c:axId val="793247360"/>
      </c:lineChart>
      <c:catAx>
        <c:axId val="793246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3247360"/>
        <c:crosses val="autoZero"/>
        <c:auto val="1"/>
        <c:lblAlgn val="ctr"/>
        <c:lblOffset val="100"/>
        <c:tickLblSkip val="1"/>
        <c:tickMarkSkip val="1"/>
        <c:noMultiLvlLbl val="0"/>
      </c:catAx>
      <c:valAx>
        <c:axId val="79324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3246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31352</c:v>
                </c:pt>
                <c:pt idx="5">
                  <c:v>31628</c:v>
                </c:pt>
                <c:pt idx="8">
                  <c:v>33344</c:v>
                </c:pt>
                <c:pt idx="11">
                  <c:v>33874</c:v>
                </c:pt>
                <c:pt idx="14">
                  <c:v>35188</c:v>
                </c:pt>
              </c:numCache>
            </c:numRef>
          </c:val>
          <c:extLst xmlns:c16r2="http://schemas.microsoft.com/office/drawing/2015/06/chart">
            <c:ext xmlns:c16="http://schemas.microsoft.com/office/drawing/2014/chart" uri="{C3380CC4-5D6E-409C-BE32-E72D297353CC}">
              <c16:uniqueId val="{00000000-96F2-4D5A-AC5D-83FBBC815E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470</c:v>
                </c:pt>
                <c:pt idx="5">
                  <c:v>431</c:v>
                </c:pt>
                <c:pt idx="8">
                  <c:v>408</c:v>
                </c:pt>
                <c:pt idx="11">
                  <c:v>403</c:v>
                </c:pt>
                <c:pt idx="14">
                  <c:v>359</c:v>
                </c:pt>
              </c:numCache>
            </c:numRef>
          </c:val>
          <c:extLst xmlns:c16r2="http://schemas.microsoft.com/office/drawing/2015/06/chart">
            <c:ext xmlns:c16="http://schemas.microsoft.com/office/drawing/2014/chart" uri="{C3380CC4-5D6E-409C-BE32-E72D297353CC}">
              <c16:uniqueId val="{00000001-96F2-4D5A-AC5D-83FBBC815E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10362</c:v>
                </c:pt>
                <c:pt idx="5">
                  <c:v>11091</c:v>
                </c:pt>
                <c:pt idx="8">
                  <c:v>11274</c:v>
                </c:pt>
                <c:pt idx="11">
                  <c:v>10584</c:v>
                </c:pt>
                <c:pt idx="14">
                  <c:v>9595</c:v>
                </c:pt>
              </c:numCache>
            </c:numRef>
          </c:val>
          <c:extLst xmlns:c16r2="http://schemas.microsoft.com/office/drawing/2015/06/chart">
            <c:ext xmlns:c16="http://schemas.microsoft.com/office/drawing/2014/chart" uri="{C3380CC4-5D6E-409C-BE32-E72D297353CC}">
              <c16:uniqueId val="{00000002-96F2-4D5A-AC5D-83FBBC815E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6F2-4D5A-AC5D-83FBBC815E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6F2-4D5A-AC5D-83FBBC815E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134</c:v>
                </c:pt>
                <c:pt idx="3">
                  <c:v>100</c:v>
                </c:pt>
                <c:pt idx="6">
                  <c:v>80</c:v>
                </c:pt>
                <c:pt idx="9">
                  <c:v>83</c:v>
                </c:pt>
                <c:pt idx="12">
                  <c:v>70</c:v>
                </c:pt>
              </c:numCache>
            </c:numRef>
          </c:val>
          <c:extLst xmlns:c16r2="http://schemas.microsoft.com/office/drawing/2015/06/chart">
            <c:ext xmlns:c16="http://schemas.microsoft.com/office/drawing/2014/chart" uri="{C3380CC4-5D6E-409C-BE32-E72D297353CC}">
              <c16:uniqueId val="{00000005-96F2-4D5A-AC5D-83FBBC815E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4522</c:v>
                </c:pt>
                <c:pt idx="3">
                  <c:v>4173</c:v>
                </c:pt>
                <c:pt idx="6">
                  <c:v>3984</c:v>
                </c:pt>
                <c:pt idx="9">
                  <c:v>3728</c:v>
                </c:pt>
                <c:pt idx="12">
                  <c:v>3335</c:v>
                </c:pt>
              </c:numCache>
            </c:numRef>
          </c:val>
          <c:extLst xmlns:c16r2="http://schemas.microsoft.com/office/drawing/2015/06/chart">
            <c:ext xmlns:c16="http://schemas.microsoft.com/office/drawing/2014/chart" uri="{C3380CC4-5D6E-409C-BE32-E72D297353CC}">
              <c16:uniqueId val="{00000006-96F2-4D5A-AC5D-83FBBC815E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c:v>
                </c:pt>
                <c:pt idx="3">
                  <c:v>21</c:v>
                </c:pt>
                <c:pt idx="6">
                  <c:v>17</c:v>
                </c:pt>
                <c:pt idx="9">
                  <c:v>13</c:v>
                </c:pt>
                <c:pt idx="12">
                  <c:v>23</c:v>
                </c:pt>
              </c:numCache>
            </c:numRef>
          </c:val>
          <c:extLst xmlns:c16r2="http://schemas.microsoft.com/office/drawing/2015/06/chart">
            <c:ext xmlns:c16="http://schemas.microsoft.com/office/drawing/2014/chart" uri="{C3380CC4-5D6E-409C-BE32-E72D297353CC}">
              <c16:uniqueId val="{00000007-96F2-4D5A-AC5D-83FBBC815E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10905</c:v>
                </c:pt>
                <c:pt idx="3">
                  <c:v>10600</c:v>
                </c:pt>
                <c:pt idx="6">
                  <c:v>9958</c:v>
                </c:pt>
                <c:pt idx="9">
                  <c:v>9606</c:v>
                </c:pt>
                <c:pt idx="12">
                  <c:v>9495</c:v>
                </c:pt>
              </c:numCache>
            </c:numRef>
          </c:val>
          <c:extLst xmlns:c16r2="http://schemas.microsoft.com/office/drawing/2015/06/chart">
            <c:ext xmlns:c16="http://schemas.microsoft.com/office/drawing/2014/chart" uri="{C3380CC4-5D6E-409C-BE32-E72D297353CC}">
              <c16:uniqueId val="{00000008-96F2-4D5A-AC5D-83FBBC815E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196</c:v>
                </c:pt>
                <c:pt idx="3">
                  <c:v>168</c:v>
                </c:pt>
                <c:pt idx="6">
                  <c:v>142</c:v>
                </c:pt>
                <c:pt idx="9">
                  <c:v>117</c:v>
                </c:pt>
                <c:pt idx="12">
                  <c:v>92</c:v>
                </c:pt>
              </c:numCache>
            </c:numRef>
          </c:val>
          <c:extLst xmlns:c16r2="http://schemas.microsoft.com/office/drawing/2015/06/chart">
            <c:ext xmlns:c16="http://schemas.microsoft.com/office/drawing/2014/chart" uri="{C3380CC4-5D6E-409C-BE32-E72D297353CC}">
              <c16:uniqueId val="{00000009-96F2-4D5A-AC5D-83FBBC815E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34063</c:v>
                </c:pt>
                <c:pt idx="3">
                  <c:v>34796</c:v>
                </c:pt>
                <c:pt idx="6">
                  <c:v>37230</c:v>
                </c:pt>
                <c:pt idx="9">
                  <c:v>37298</c:v>
                </c:pt>
                <c:pt idx="12">
                  <c:v>38543</c:v>
                </c:pt>
              </c:numCache>
            </c:numRef>
          </c:val>
          <c:extLst xmlns:c16r2="http://schemas.microsoft.com/office/drawing/2015/06/chart">
            <c:ext xmlns:c16="http://schemas.microsoft.com/office/drawing/2014/chart" uri="{C3380CC4-5D6E-409C-BE32-E72D297353CC}">
              <c16:uniqueId val="{0000000A-96F2-4D5A-AC5D-83FBBC815E85}"/>
            </c:ext>
          </c:extLst>
        </c:ser>
        <c:dLbls>
          <c:showLegendKey val="0"/>
          <c:showVal val="0"/>
          <c:showCatName val="0"/>
          <c:showSerName val="0"/>
          <c:showPercent val="0"/>
          <c:showBubbleSize val="0"/>
        </c:dLbls>
        <c:gapWidth val="100"/>
        <c:overlap val="100"/>
        <c:axId val="793248144"/>
        <c:axId val="793248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7660</c:v>
                </c:pt>
                <c:pt idx="2">
                  <c:v>#N/A</c:v>
                </c:pt>
                <c:pt idx="3">
                  <c:v>#N/A</c:v>
                </c:pt>
                <c:pt idx="4">
                  <c:v>6709</c:v>
                </c:pt>
                <c:pt idx="5">
                  <c:v>#N/A</c:v>
                </c:pt>
                <c:pt idx="6">
                  <c:v>#N/A</c:v>
                </c:pt>
                <c:pt idx="7">
                  <c:v>6385</c:v>
                </c:pt>
                <c:pt idx="8">
                  <c:v>#N/A</c:v>
                </c:pt>
                <c:pt idx="9">
                  <c:v>#N/A</c:v>
                </c:pt>
                <c:pt idx="10">
                  <c:v>5983</c:v>
                </c:pt>
                <c:pt idx="11">
                  <c:v>#N/A</c:v>
                </c:pt>
                <c:pt idx="12">
                  <c:v>#N/A</c:v>
                </c:pt>
                <c:pt idx="13">
                  <c:v>6416</c:v>
                </c:pt>
                <c:pt idx="14">
                  <c:v>#N/A</c:v>
                </c:pt>
              </c:numCache>
            </c:numRef>
          </c:val>
          <c:smooth val="0"/>
          <c:extLst xmlns:c16r2="http://schemas.microsoft.com/office/drawing/2015/06/chart">
            <c:ext xmlns:c16="http://schemas.microsoft.com/office/drawing/2014/chart" uri="{C3380CC4-5D6E-409C-BE32-E72D297353CC}">
              <c16:uniqueId val="{0000000B-96F2-4D5A-AC5D-83FBBC815E85}"/>
            </c:ext>
          </c:extLst>
        </c:ser>
        <c:dLbls>
          <c:showLegendKey val="0"/>
          <c:showVal val="0"/>
          <c:showCatName val="0"/>
          <c:showSerName val="0"/>
          <c:showPercent val="0"/>
          <c:showBubbleSize val="0"/>
        </c:dLbls>
        <c:marker val="1"/>
        <c:smooth val="0"/>
        <c:axId val="793248144"/>
        <c:axId val="793248536"/>
      </c:lineChart>
      <c:catAx>
        <c:axId val="79324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3248536"/>
        <c:crosses val="autoZero"/>
        <c:auto val="1"/>
        <c:lblAlgn val="ctr"/>
        <c:lblOffset val="100"/>
        <c:tickLblSkip val="1"/>
        <c:tickMarkSkip val="1"/>
        <c:noMultiLvlLbl val="0"/>
      </c:catAx>
      <c:valAx>
        <c:axId val="793248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324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4831</c:v>
                </c:pt>
                <c:pt idx="1">
                  <c:v>4638</c:v>
                </c:pt>
                <c:pt idx="2">
                  <c:v>3470</c:v>
                </c:pt>
              </c:numCache>
            </c:numRef>
          </c:val>
          <c:extLst xmlns:c16r2="http://schemas.microsoft.com/office/drawing/2015/06/chart">
            <c:ext xmlns:c16="http://schemas.microsoft.com/office/drawing/2014/chart" uri="{C3380CC4-5D6E-409C-BE32-E72D297353CC}">
              <c16:uniqueId val="{00000000-C6AE-4917-B406-52568D0C81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1550</c:v>
                </c:pt>
                <c:pt idx="1">
                  <c:v>1614</c:v>
                </c:pt>
                <c:pt idx="2">
                  <c:v>1615</c:v>
                </c:pt>
              </c:numCache>
            </c:numRef>
          </c:val>
          <c:extLst xmlns:c16r2="http://schemas.microsoft.com/office/drawing/2015/06/chart">
            <c:ext xmlns:c16="http://schemas.microsoft.com/office/drawing/2014/chart" uri="{C3380CC4-5D6E-409C-BE32-E72D297353CC}">
              <c16:uniqueId val="{00000001-C6AE-4917-B406-52568D0C81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7050</c:v>
                </c:pt>
                <c:pt idx="1">
                  <c:v>6650</c:v>
                </c:pt>
                <c:pt idx="2">
                  <c:v>6851</c:v>
                </c:pt>
              </c:numCache>
            </c:numRef>
          </c:val>
          <c:extLst xmlns:c16r2="http://schemas.microsoft.com/office/drawing/2015/06/chart">
            <c:ext xmlns:c16="http://schemas.microsoft.com/office/drawing/2014/chart" uri="{C3380CC4-5D6E-409C-BE32-E72D297353CC}">
              <c16:uniqueId val="{00000002-C6AE-4917-B406-52568D0C81FE}"/>
            </c:ext>
          </c:extLst>
        </c:ser>
        <c:dLbls>
          <c:showLegendKey val="0"/>
          <c:showVal val="0"/>
          <c:showCatName val="0"/>
          <c:showSerName val="0"/>
          <c:showPercent val="0"/>
          <c:showBubbleSize val="0"/>
        </c:dLbls>
        <c:gapWidth val="120"/>
        <c:overlap val="100"/>
        <c:axId val="793265784"/>
        <c:axId val="793261864"/>
      </c:barChart>
      <c:catAx>
        <c:axId val="793265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93261864"/>
        <c:crosses val="autoZero"/>
        <c:auto val="1"/>
        <c:lblAlgn val="ctr"/>
        <c:lblOffset val="100"/>
        <c:tickLblSkip val="1"/>
        <c:tickMarkSkip val="1"/>
        <c:noMultiLvlLbl val="0"/>
      </c:catAx>
      <c:valAx>
        <c:axId val="793261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93265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0ED-46EF-9BFA-9D9BCDD27AFD}"/>
                </c:ext>
                <c:ext xmlns:c15="http://schemas.microsoft.com/office/drawing/2012/chart" uri="{CE6537A1-D6FC-4f65-9D91-7224C49458BB}">
                  <c15:dlblFieldTable>
                    <c15:dlblFTEntry>
                      <c15:txfldGUID>{A518652D-65EC-470F-B012-D7A91754F79C}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ED-46EF-9BFA-9D9BCDD27AFD}"/>
                </c:ext>
                <c:ext xmlns:c15="http://schemas.microsoft.com/office/drawing/2012/chart" uri="{CE6537A1-D6FC-4f65-9D91-7224C49458BB}">
                  <c15:dlblFieldTable>
                    <c15:dlblFTEntry>
                      <c15:txfldGUID>{14578D49-A194-43AE-A4F4-FAB8E95F8894}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ED-46EF-9BFA-9D9BCDD27AFD}"/>
                </c:ext>
                <c:ext xmlns:c15="http://schemas.microsoft.com/office/drawing/2012/chart" uri="{CE6537A1-D6FC-4f65-9D91-7224C49458BB}">
                  <c15:dlblFieldTable>
                    <c15:dlblFTEntry>
                      <c15:txfldGUID>{687368FF-8C00-40A0-AE75-3CF7461DEDF9}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ED-46EF-9BFA-9D9BCDD27AFD}"/>
                </c:ext>
                <c:ext xmlns:c15="http://schemas.microsoft.com/office/drawing/2012/chart" uri="{CE6537A1-D6FC-4f65-9D91-7224C49458BB}">
                  <c15:dlblFieldTable>
                    <c15:dlblFTEntry>
                      <c15:txfldGUID>{D561D950-BD0F-4AA1-89D3-D0FAB9EEE2DE}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0ED-46EF-9BFA-9D9BCDD27AFD}"/>
                </c:ext>
                <c:ext xmlns:c15="http://schemas.microsoft.com/office/drawing/2012/chart" uri="{CE6537A1-D6FC-4f65-9D91-7224C49458BB}">
                  <c15:dlblFieldTable>
                    <c15:dlblFTEntry>
                      <c15:txfldGUID>{31E316C8-B14A-404A-A3EA-E58F476053FF}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0ED-46EF-9BFA-9D9BCDD27AFD}"/>
                </c:ext>
                <c:ext xmlns:c15="http://schemas.microsoft.com/office/drawing/2012/chart" uri="{CE6537A1-D6FC-4f65-9D91-7224C49458BB}">
                  <c15:layout/>
                  <c15:dlblFieldTable>
                    <c15:dlblFTEntry>
                      <c15:txfldGUID>{FC5139AD-69E0-4C71-A0A2-1AD8E22FF97D}</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0ED-46EF-9BFA-9D9BCDD27AFD}"/>
                </c:ext>
                <c:ext xmlns:c15="http://schemas.microsoft.com/office/drawing/2012/chart" uri="{CE6537A1-D6FC-4f65-9D91-7224C49458BB}">
                  <c15:layout/>
                  <c15:dlblFieldTable>
                    <c15:dlblFTEntry>
                      <c15:txfldGUID>{3493C833-40EF-4E68-B524-6F6599E8F500}</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0ED-46EF-9BFA-9D9BCDD27AFD}"/>
                </c:ext>
                <c:ext xmlns:c15="http://schemas.microsoft.com/office/drawing/2012/chart" uri="{CE6537A1-D6FC-4f65-9D91-7224C49458BB}">
                  <c15:layout/>
                  <c15:dlblFieldTable>
                    <c15:dlblFTEntry>
                      <c15:txfldGUID>{C650E47A-11BF-4803-A7BC-70FB3918B8CD}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0ED-46EF-9BFA-9D9BCDD27AFD}"/>
                </c:ext>
                <c:ext xmlns:c15="http://schemas.microsoft.com/office/drawing/2012/chart" uri="{CE6537A1-D6FC-4f65-9D91-7224C49458BB}">
                  <c15:layout/>
                  <c15:dlblFieldTable>
                    <c15:dlblFTEntry>
                      <c15:txfldGUID>{0A01CCAC-F657-47CF-A2E4-C577C52F53A9}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c:v>
                </c:pt>
                <c:pt idx="16">
                  <c:v>52.8</c:v>
                </c:pt>
                <c:pt idx="24">
                  <c:v>55.8</c:v>
                </c:pt>
                <c:pt idx="32">
                  <c:v>56.9</c:v>
                </c:pt>
              </c:numCache>
            </c:numRef>
          </c:xVal>
          <c:yVal>
            <c:numRef>
              <c:f>公会計指標分析・財政指標組合せ分析表!$BP$51:$DC$51</c:f>
              <c:numCache>
                <c:formatCode>#,##0.0;"▲ "#,##0.0</c:formatCode>
                <c:ptCount val="40"/>
                <c:pt idx="8">
                  <c:v>50.2</c:v>
                </c:pt>
                <c:pt idx="16">
                  <c:v>49.4</c:v>
                </c:pt>
                <c:pt idx="24">
                  <c:v>47.6</c:v>
                </c:pt>
                <c:pt idx="32">
                  <c:v>52.1</c:v>
                </c:pt>
              </c:numCache>
            </c:numRef>
          </c:yVal>
          <c:smooth val="0"/>
          <c:extLst xmlns:c16r2="http://schemas.microsoft.com/office/drawing/2015/06/chart">
            <c:ext xmlns:c16="http://schemas.microsoft.com/office/drawing/2014/chart" uri="{C3380CC4-5D6E-409C-BE32-E72D297353CC}">
              <c16:uniqueId val="{00000009-10ED-46EF-9BFA-9D9BCDD27A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0ED-46EF-9BFA-9D9BCDD27AFD}"/>
                </c:ext>
                <c:ext xmlns:c15="http://schemas.microsoft.com/office/drawing/2012/chart" uri="{CE6537A1-D6FC-4f65-9D91-7224C49458BB}">
                  <c15:dlblFieldTable>
                    <c15:dlblFTEntry>
                      <c15:txfldGUID>{9900B068-F056-4759-A9E8-C5C052E74382}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0ED-46EF-9BFA-9D9BCDD27AFD}"/>
                </c:ext>
                <c:ext xmlns:c15="http://schemas.microsoft.com/office/drawing/2012/chart" uri="{CE6537A1-D6FC-4f65-9D91-7224C49458BB}">
                  <c15:dlblFieldTable>
                    <c15:dlblFTEntry>
                      <c15:txfldGUID>{8B900F63-CF59-4E22-B150-4BE791F5BB74}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0ED-46EF-9BFA-9D9BCDD27AFD}"/>
                </c:ext>
                <c:ext xmlns:c15="http://schemas.microsoft.com/office/drawing/2012/chart" uri="{CE6537A1-D6FC-4f65-9D91-7224C49458BB}">
                  <c15:dlblFieldTable>
                    <c15:dlblFTEntry>
                      <c15:txfldGUID>{0C7D33A9-4936-4676-892A-08A5F15E2763}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0ED-46EF-9BFA-9D9BCDD27AFD}"/>
                </c:ext>
                <c:ext xmlns:c15="http://schemas.microsoft.com/office/drawing/2012/chart" uri="{CE6537A1-D6FC-4f65-9D91-7224C49458BB}">
                  <c15:dlblFieldTable>
                    <c15:dlblFTEntry>
                      <c15:txfldGUID>{2C32E9FD-D755-4300-8C51-4EC4BEDDA67F}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0ED-46EF-9BFA-9D9BCDD27AFD}"/>
                </c:ext>
                <c:ext xmlns:c15="http://schemas.microsoft.com/office/drawing/2012/chart" uri="{CE6537A1-D6FC-4f65-9D91-7224C49458BB}">
                  <c15:dlblFieldTable>
                    <c15:dlblFTEntry>
                      <c15:txfldGUID>{D162182F-68F6-4644-A4A0-0C21ACA2D6AD}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0ED-46EF-9BFA-9D9BCDD27AFD}"/>
                </c:ext>
                <c:ext xmlns:c15="http://schemas.microsoft.com/office/drawing/2012/chart" uri="{CE6537A1-D6FC-4f65-9D91-7224C49458BB}">
                  <c15:layout/>
                  <c15:dlblFieldTable>
                    <c15:dlblFTEntry>
                      <c15:txfldGUID>{CD185957-78E9-45D9-ABCA-457951DDC260}</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0ED-46EF-9BFA-9D9BCDD27AFD}"/>
                </c:ext>
                <c:ext xmlns:c15="http://schemas.microsoft.com/office/drawing/2012/chart" uri="{CE6537A1-D6FC-4f65-9D91-7224C49458BB}">
                  <c15:layout/>
                  <c15:dlblFieldTable>
                    <c15:dlblFTEntry>
                      <c15:txfldGUID>{8C018707-3D76-4E28-B231-B5FCC7785EC5}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0ED-46EF-9BFA-9D9BCDD27AFD}"/>
                </c:ext>
                <c:ext xmlns:c15="http://schemas.microsoft.com/office/drawing/2012/chart" uri="{CE6537A1-D6FC-4f65-9D91-7224C49458BB}">
                  <c15:layout/>
                  <c15:dlblFieldTable>
                    <c15:dlblFTEntry>
                      <c15:txfldGUID>{4C4A7182-F4E1-472B-A882-3DD5A420D1D8}</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0ED-46EF-9BFA-9D9BCDD27AFD}"/>
                </c:ext>
                <c:ext xmlns:c15="http://schemas.microsoft.com/office/drawing/2012/chart" uri="{CE6537A1-D6FC-4f65-9D91-7224C49458BB}">
                  <c15:layout/>
                  <c15:dlblFieldTable>
                    <c15:dlblFTEntry>
                      <c15:txfldGUID>{B7F37BFC-D09D-4149-9D4C-5FF56A44B26E}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10ED-46EF-9BFA-9D9BCDD27AFD}"/>
            </c:ext>
          </c:extLst>
        </c:ser>
        <c:dLbls>
          <c:showLegendKey val="0"/>
          <c:showVal val="1"/>
          <c:showCatName val="0"/>
          <c:showSerName val="0"/>
          <c:showPercent val="0"/>
          <c:showBubbleSize val="0"/>
        </c:dLbls>
        <c:axId val="793157592"/>
        <c:axId val="793157984"/>
      </c:scatterChart>
      <c:valAx>
        <c:axId val="793157592"/>
        <c:scaling>
          <c:orientation val="minMax"/>
          <c:max val="61.2"/>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3157984"/>
        <c:crosses val="autoZero"/>
        <c:crossBetween val="midCat"/>
      </c:valAx>
      <c:valAx>
        <c:axId val="793157984"/>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3157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E27-45A3-984A-64C6F48A0808}"/>
                </c:ext>
                <c:ext xmlns:c15="http://schemas.microsoft.com/office/drawing/2012/chart" uri="{CE6537A1-D6FC-4f65-9D91-7224C49458BB}">
                  <c15:dlblFieldTable>
                    <c15:dlblFTEntry>
                      <c15:txfldGUID>{C8A4522E-FDCD-4119-9DD5-C277A8FC39FB}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E27-45A3-984A-64C6F48A0808}"/>
                </c:ext>
                <c:ext xmlns:c15="http://schemas.microsoft.com/office/drawing/2012/chart" uri="{CE6537A1-D6FC-4f65-9D91-7224C49458BB}">
                  <c15:dlblFieldTable>
                    <c15:dlblFTEntry>
                      <c15:txfldGUID>{53072650-974F-4217-A81D-0E027EAC93AF}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E27-45A3-984A-64C6F48A0808}"/>
                </c:ext>
                <c:ext xmlns:c15="http://schemas.microsoft.com/office/drawing/2012/chart" uri="{CE6537A1-D6FC-4f65-9D91-7224C49458BB}">
                  <c15:dlblFieldTable>
                    <c15:dlblFTEntry>
                      <c15:txfldGUID>{EEA7B965-6498-4497-A40A-182E348CBE05}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E27-45A3-984A-64C6F48A0808}"/>
                </c:ext>
                <c:ext xmlns:c15="http://schemas.microsoft.com/office/drawing/2012/chart" uri="{CE6537A1-D6FC-4f65-9D91-7224C49458BB}">
                  <c15:dlblFieldTable>
                    <c15:dlblFTEntry>
                      <c15:txfldGUID>{509A589C-7221-434A-8EBD-0AAA91DB7314}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E27-45A3-984A-64C6F48A0808}"/>
                </c:ext>
                <c:ext xmlns:c15="http://schemas.microsoft.com/office/drawing/2012/chart" uri="{CE6537A1-D6FC-4f65-9D91-7224C49458BB}">
                  <c15:dlblFieldTable>
                    <c15:dlblFTEntry>
                      <c15:txfldGUID>{C5CA81AE-388B-424D-BFFE-A25320832BED}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E27-45A3-984A-64C6F48A0808}"/>
                </c:ext>
                <c:ext xmlns:c15="http://schemas.microsoft.com/office/drawing/2012/chart" uri="{CE6537A1-D6FC-4f65-9D91-7224C49458BB}">
                  <c15:dlblFieldTable>
                    <c15:dlblFTEntry>
                      <c15:txfldGUID>{03A10999-C421-4B0F-BBF5-11EBBF265B50}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E27-45A3-984A-64C6F48A0808}"/>
                </c:ext>
                <c:ext xmlns:c15="http://schemas.microsoft.com/office/drawing/2012/chart" uri="{CE6537A1-D6FC-4f65-9D91-7224C49458BB}">
                  <c15:dlblFieldTable>
                    <c15:dlblFTEntry>
                      <c15:txfldGUID>{840DD052-8F36-494A-8D3D-15C79729D232}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E27-45A3-984A-64C6F48A0808}"/>
                </c:ext>
                <c:ext xmlns:c15="http://schemas.microsoft.com/office/drawing/2012/chart" uri="{CE6537A1-D6FC-4f65-9D91-7224C49458BB}">
                  <c15:dlblFieldTable>
                    <c15:dlblFTEntry>
                      <c15:txfldGUID>{5EAC6642-9D61-47EE-9F4A-5B77451BF1F6}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E27-45A3-984A-64C6F48A0808}"/>
                </c:ext>
                <c:ext xmlns:c15="http://schemas.microsoft.com/office/drawing/2012/chart" uri="{CE6537A1-D6FC-4f65-9D91-7224C49458BB}">
                  <c15:dlblFieldTable>
                    <c15:dlblFTEntry>
                      <c15:txfldGUID>{1E1C37F4-86FC-44A9-A550-AD105BB794C1}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9.1</c:v>
                </c:pt>
                <c:pt idx="16">
                  <c:v>8.6999999999999993</c:v>
                </c:pt>
                <c:pt idx="24">
                  <c:v>8.5</c:v>
                </c:pt>
                <c:pt idx="32">
                  <c:v>8.8000000000000007</c:v>
                </c:pt>
              </c:numCache>
            </c:numRef>
          </c:xVal>
          <c:yVal>
            <c:numRef>
              <c:f>公会計指標分析・財政指標組合せ分析表!$BP$73:$DC$73</c:f>
              <c:numCache>
                <c:formatCode>#,##0.0;"▲ "#,##0.0</c:formatCode>
                <c:ptCount val="40"/>
                <c:pt idx="0">
                  <c:v>57.4</c:v>
                </c:pt>
                <c:pt idx="8">
                  <c:v>50.2</c:v>
                </c:pt>
                <c:pt idx="16">
                  <c:v>49.4</c:v>
                </c:pt>
                <c:pt idx="24">
                  <c:v>47.6</c:v>
                </c:pt>
                <c:pt idx="32">
                  <c:v>52.1</c:v>
                </c:pt>
              </c:numCache>
            </c:numRef>
          </c:yVal>
          <c:smooth val="0"/>
          <c:extLst xmlns:c16r2="http://schemas.microsoft.com/office/drawing/2015/06/chart">
            <c:ext xmlns:c16="http://schemas.microsoft.com/office/drawing/2014/chart" uri="{C3380CC4-5D6E-409C-BE32-E72D297353CC}">
              <c16:uniqueId val="{00000009-0E27-45A3-984A-64C6F48A08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E27-45A3-984A-64C6F48A0808}"/>
                </c:ext>
                <c:ext xmlns:c15="http://schemas.microsoft.com/office/drawing/2012/chart" uri="{CE6537A1-D6FC-4f65-9D91-7224C49458BB}">
                  <c15:dlblFieldTable>
                    <c15:dlblFTEntry>
                      <c15:txfldGUID>{8176C521-F90E-4DFC-8DE0-0C6470AD1E1D}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E27-45A3-984A-64C6F48A0808}"/>
                </c:ext>
                <c:ext xmlns:c15="http://schemas.microsoft.com/office/drawing/2012/chart" uri="{CE6537A1-D6FC-4f65-9D91-7224C49458BB}">
                  <c15:dlblFieldTable>
                    <c15:dlblFTEntry>
                      <c15:txfldGUID>{AAD1299F-1745-4EBF-A6B2-0D6AA65D1869}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E27-45A3-984A-64C6F48A0808}"/>
                </c:ext>
                <c:ext xmlns:c15="http://schemas.microsoft.com/office/drawing/2012/chart" uri="{CE6537A1-D6FC-4f65-9D91-7224C49458BB}">
                  <c15:dlblFieldTable>
                    <c15:dlblFTEntry>
                      <c15:txfldGUID>{DD0D7229-E4D3-4DFC-94D5-B83339C0B2BE}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E27-45A3-984A-64C6F48A0808}"/>
                </c:ext>
                <c:ext xmlns:c15="http://schemas.microsoft.com/office/drawing/2012/chart" uri="{CE6537A1-D6FC-4f65-9D91-7224C49458BB}">
                  <c15:dlblFieldTable>
                    <c15:dlblFTEntry>
                      <c15:txfldGUID>{E02654BA-1A70-4083-96C2-0BB033CF5FE7}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E27-45A3-984A-64C6F48A0808}"/>
                </c:ext>
                <c:ext xmlns:c15="http://schemas.microsoft.com/office/drawing/2012/chart" uri="{CE6537A1-D6FC-4f65-9D91-7224C49458BB}">
                  <c15:dlblFieldTable>
                    <c15:dlblFTEntry>
                      <c15:txfldGUID>{AA473F52-66FB-43A9-95DA-8C405A162BF5}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E27-45A3-984A-64C6F48A0808}"/>
                </c:ext>
                <c:ext xmlns:c15="http://schemas.microsoft.com/office/drawing/2012/chart" uri="{CE6537A1-D6FC-4f65-9D91-7224C49458BB}">
                  <c15:dlblFieldTable>
                    <c15:dlblFTEntry>
                      <c15:txfldGUID>{C0299245-EC54-4E58-9096-67AFA7C480FA}</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E27-45A3-984A-64C6F48A0808}"/>
                </c:ext>
                <c:ext xmlns:c15="http://schemas.microsoft.com/office/drawing/2012/chart" uri="{CE6537A1-D6FC-4f65-9D91-7224C49458BB}">
                  <c15:dlblFieldTable>
                    <c15:dlblFTEntry>
                      <c15:txfldGUID>{4FB1E788-F04D-402A-B30A-CADAC030600E}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E27-45A3-984A-64C6F48A0808}"/>
                </c:ext>
                <c:ext xmlns:c15="http://schemas.microsoft.com/office/drawing/2012/chart" uri="{CE6537A1-D6FC-4f65-9D91-7224C49458BB}">
                  <c15:dlblFieldTable>
                    <c15:dlblFTEntry>
                      <c15:txfldGUID>{C2F68B7B-EA8C-4356-B2EF-AECD8AEC3379}</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E27-45A3-984A-64C6F48A0808}"/>
                </c:ext>
                <c:ext xmlns:c15="http://schemas.microsoft.com/office/drawing/2012/chart" uri="{CE6537A1-D6FC-4f65-9D91-7224C49458BB}">
                  <c15:dlblFieldTable>
                    <c15:dlblFTEntry>
                      <c15:txfldGUID>{5EA1BB5E-5EA5-402F-BBD8-362403CB3BC5}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0E27-45A3-984A-64C6F48A0808}"/>
            </c:ext>
          </c:extLst>
        </c:ser>
        <c:dLbls>
          <c:showLegendKey val="0"/>
          <c:showVal val="1"/>
          <c:showCatName val="0"/>
          <c:showSerName val="0"/>
          <c:showPercent val="0"/>
          <c:showBubbleSize val="0"/>
        </c:dLbls>
        <c:axId val="793158376"/>
        <c:axId val="793166216"/>
      </c:scatterChart>
      <c:valAx>
        <c:axId val="793158376"/>
        <c:scaling>
          <c:orientation val="minMax"/>
          <c:max val="11.4"/>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3166216"/>
        <c:crosses val="autoZero"/>
        <c:crossBetween val="midCat"/>
      </c:valAx>
      <c:valAx>
        <c:axId val="793166216"/>
        <c:scaling>
          <c:orientation val="minMax"/>
          <c:max val="63"/>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31583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算定分子において、元利償還金について、平成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年度過疎対策事業債等は償還終了となった一方で、平成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年度に借入れた過疎対策事業債及び平成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年度に借入れた辺地対策事業債について元金償還が開始となり増となった。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に要する経費の財源とする地方債の償還の財源に充てたと認められる繰入金については、農業集落排水事業及び公共下水道事業において、建設改良費に係る企業債の償還終了により大幅な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分子において、加算要因である将来負担額のうち公営企業債等繰入見込額及び退職手当負担見込額が大幅に減となった一方で、地方債の現在高については、社会教育複合施設整備事業、防災行政無線デジタル整備事業、学校給食センター建設事業等の実施及び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年７月豪雨災害における復旧事業等に充てた起債により地方債残高は大幅に増となった。</a:t>
          </a:r>
        </a:p>
        <a:p>
          <a:r>
            <a:rPr kumimoji="1" lang="ja-JP" altLang="en-US" sz="1400">
              <a:latin typeface="ＭＳ ゴシック" pitchFamily="49" charset="-128"/>
              <a:ea typeface="ＭＳ ゴシック" pitchFamily="49" charset="-128"/>
            </a:rPr>
            <a:t>　また、控除要因である充当可能財源等については、財政調整基金をはじめ特定目的基金を大幅に取崩したこと、及び充当可能特定歳入についても大幅な減となった一方で、近年の大型事業に充当した地方債償還により基準財政需要額算入見込額の大幅な増により充当可能財源についも大幅な増となったが、将来負担額が充当可能財源等を上回ったため将来負担比率が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月豪雨災害への突発的な財政需要に対応するため、財政調整基金を約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億円を散り崩したこと、また、特定目的基金において、今後の災害対策を見据え、災害対策基金については、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億円の積立を行うとともに、ふるさと応援基金においても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億円の積立を行ったが、地域振興基金において地域振興費への取り崩等し等により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億円、学校施設整備基金において、中学校施設整備事業等への取り崩しにより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億円、公共施設整備基金において、社会教育複合施設整備事業等への取り崩しにより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億円、体育施設整備基金において、宇和球場防球ネット設置事業等への取り崩しにより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億円をそれぞれ取り崩したこと等で基金全体としては△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財政調整基金については、中長期的な財政見通しにおいて、毎年度一定額を取り崩す計画であるため、減少していく見込みである。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減債基金については、公債費負担がピークを迎える令和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年度を見据え、令和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年度以降は毎年度一定額を取り崩す計画であるため、財政規模の圧縮、コスト削減の推進により、積み増しを検討していく。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特定目的基金については、地域振興基金、公共施設整備基金、庁舎建築事業基金等において、毎年度一定額を取り崩すことで事業を計画しているため、目的基金全体についても減少していく見込みである。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当市においては、災害対策、公共施設の整備など、特定の目的を計画的に達成するため、各種特定目的基金を設置している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ものとして、市民の連帯の強化又は地域振興に要する経費の財源に充てる地域振興基金、災害の発生に際し、その復旧に要する経費の財源に充てる災害対策基金、公共施設の整備等に要する経費の財源に充てる公共施設整備基金、庁舎建築事業基金、学校施設整備基金等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この要因として、①災害対策基金において、今後の突発的な災害対応に備えるため、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億円の積立を行ったことによる増額、②ふるさと応援基金において、ふるさと応援寄附金の増額により、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億円の積立を行ったことによる増額、③地域振興基金において、地域発「せいよ地域づくり」事業等への取り崩し（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億円）を行ったことによる減額、④学校施設整備基金において、中学校施設整備事業等への取り崩し（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億円）を行ったことによる減額、⑤公共施設整備基金において、社会教育複合施設整備事業等への取り崩し（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億円）を行ったことによる減額、⑥体育施設整備基金において、宇和球場防球ネット設置工事等への取り崩し（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億円）等が挙げられる。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地域振興基金、公共施設整備基金、学校施設整備基金等において、中長期見通しで、継続的に取り崩していく計画であるため、減額見込みである。その他の目的基金についても、それぞれに目的に応じて適切な活用を図る計画であるため、減額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の減）となった。この要因として、平成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月豪雨災害を受けた、復旧・復興経緯への対応として、取り急ぎ特定目的基金である災害対策基金（平成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億円）を取り崩ししたものの、さらに上回る事業量となったため、財政調整基金の取り崩しにより、復旧・復興予算の財源調整を行ったこと等が挙げられる。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当市の中長期的な財政見通しにおいて、財政調整基金は毎年度一定額取り崩す計画である。さらに、平成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の復旧・復興予算は、今後も引き続き見込まれるため、このうち、国県支出金・地方債等の特定財源が見込めない部分については、財政調整基金や災害対策基金で対応する必要があることから、基金の積み増しを推進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の増となったが、当該年度中の基金の動きとしては、発生した利息部分のみであったため、大きな増減はなかった。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当市の公債費については、令和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年度に償還のピークを迎える予定であるうえ、平成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月豪雨災害にかかる復旧・復興事業、また、今後想定される各種施設整備事業の財源として借入する地方債残高も今後、増加が見込まれることから、今後、一定額を取り崩していく計画である。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そのため、財政規模の圧縮、コスト縮減を推進し、基金の積み増しを検討していく必要がある。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38,019
37,759
514.34
34,015,619
32,434,218
853,144
15,309,027
38,542,958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有形固定資産減価償却率は、類似団体平均と比較して下回ってはいるが、前年度の</a:t>
          </a:r>
          <a:r>
            <a:rPr kumimoji="1" lang="en-US" altLang="ja-JP" sz="1100">
              <a:latin typeface="ＭＳ Ｐゴシック" panose="020B0600070205080204" pitchFamily="50" charset="-128"/>
              <a:ea typeface="ＭＳ Ｐゴシック" panose="020B0600070205080204" pitchFamily="50" charset="-128"/>
            </a:rPr>
            <a:t>55.8</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ポイント悪化となった。</a:t>
          </a:r>
        </a:p>
        <a:p>
          <a:r>
            <a:rPr kumimoji="1" lang="ja-JP" altLang="en-US" sz="1100">
              <a:latin typeface="ＭＳ Ｐゴシック" panose="020B0600070205080204" pitchFamily="50" charset="-128"/>
              <a:ea typeface="ＭＳ Ｐゴシック" panose="020B0600070205080204" pitchFamily="50" charset="-128"/>
            </a:rPr>
            <a:t>　当市は</a:t>
          </a:r>
          <a:r>
            <a:rPr kumimoji="1" lang="en-US" altLang="ja-JP" sz="1100">
              <a:latin typeface="ＭＳ Ｐゴシック" panose="020B0600070205080204" pitchFamily="50" charset="-128"/>
              <a:ea typeface="ＭＳ Ｐゴシック" panose="020B0600070205080204" pitchFamily="50" charset="-128"/>
            </a:rPr>
            <a:t>514.34k㎡</a:t>
          </a:r>
          <a:r>
            <a:rPr kumimoji="1" lang="ja-JP" altLang="en-US" sz="1100">
              <a:latin typeface="ＭＳ Ｐゴシック" panose="020B0600070205080204" pitchFamily="50" charset="-128"/>
              <a:ea typeface="ＭＳ Ｐゴシック" panose="020B0600070205080204" pitchFamily="50" charset="-128"/>
            </a:rPr>
            <a:t>に及ぶ広範な区域に、旧５町ごとに目的が重複する施設等があり、老朽化も著しく、今後は更に有形固定資産減価償却率が悪化していくことが予測される。</a:t>
          </a:r>
        </a:p>
        <a:p>
          <a:r>
            <a:rPr kumimoji="1" lang="ja-JP" altLang="en-US" sz="1100">
              <a:latin typeface="ＭＳ Ｐゴシック" panose="020B0600070205080204" pitchFamily="50" charset="-128"/>
              <a:ea typeface="ＭＳ Ｐゴシック" panose="020B0600070205080204" pitchFamily="50" charset="-128"/>
            </a:rPr>
            <a:t>　このため、公共施設等総合管理計画に基づき、施設の統廃合を検討し、個別計画を策定することで適正な施設マネジメントに努める。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2151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206240" y="5442902"/>
          <a:ext cx="1270" cy="96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258945" y="641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119245" y="640778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258945" y="522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119245" y="544290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258945" y="5696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157345" y="584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3537585" y="58574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2867025" y="58808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196465" y="59741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122449</xdr:rowOff>
    </xdr:from>
    <xdr:to>
      <xdr:col>23</xdr:col>
      <xdr:colOff>136525</xdr:colOff>
      <xdr:row>31</xdr:row>
      <xdr:rowOff>52599</xdr:rowOff>
    </xdr:to>
    <xdr:sp macro="" textlink="">
      <xdr:nvSpPr>
        <xdr:cNvPr id="79" name="楕円 78"/>
        <xdr:cNvSpPr/>
      </xdr:nvSpPr>
      <xdr:spPr>
        <a:xfrm>
          <a:off x="4157345" y="59060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100876</xdr:rowOff>
    </xdr:from>
    <xdr:ext cx="405111" cy="259045"/>
    <xdr:sp macro="" textlink="">
      <xdr:nvSpPr>
        <xdr:cNvPr id="80" name="有形固定資産減価償却率該当値テキスト"/>
        <xdr:cNvSpPr txBox="1"/>
      </xdr:nvSpPr>
      <xdr:spPr>
        <a:xfrm>
          <a:off x="4258945" y="5884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1" name="楕円 80"/>
        <xdr:cNvSpPr/>
      </xdr:nvSpPr>
      <xdr:spPr>
        <a:xfrm>
          <a:off x="3537585" y="5925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xdr:rowOff>
    </xdr:from>
    <xdr:to>
      <xdr:col>23</xdr:col>
      <xdr:colOff>85725</xdr:colOff>
      <xdr:row>31</xdr:row>
      <xdr:rowOff>21590</xdr:rowOff>
    </xdr:to>
    <xdr:cxnSp macro="">
      <xdr:nvCxnSpPr>
        <xdr:cNvPr id="82" name="直線コネクタ 81"/>
        <xdr:cNvCxnSpPr/>
      </xdr:nvCxnSpPr>
      <xdr:spPr>
        <a:xfrm flipV="1">
          <a:off x="3588385" y="5953019"/>
          <a:ext cx="61976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3" name="楕円 82"/>
        <xdr:cNvSpPr/>
      </xdr:nvSpPr>
      <xdr:spPr>
        <a:xfrm>
          <a:off x="2867025" y="59759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75565</xdr:rowOff>
    </xdr:to>
    <xdr:cxnSp macro="">
      <xdr:nvCxnSpPr>
        <xdr:cNvPr id="84" name="直線コネクタ 83"/>
        <xdr:cNvCxnSpPr/>
      </xdr:nvCxnSpPr>
      <xdr:spPr>
        <a:xfrm flipV="1">
          <a:off x="2917825" y="5972810"/>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21167</xdr:rowOff>
    </xdr:from>
    <xdr:to>
      <xdr:col>11</xdr:col>
      <xdr:colOff>187325</xdr:colOff>
      <xdr:row>31</xdr:row>
      <xdr:rowOff>122767</xdr:rowOff>
    </xdr:to>
    <xdr:sp macro="" textlink="">
      <xdr:nvSpPr>
        <xdr:cNvPr id="85" name="楕円 84"/>
        <xdr:cNvSpPr/>
      </xdr:nvSpPr>
      <xdr:spPr>
        <a:xfrm>
          <a:off x="2196465" y="59723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71967</xdr:rowOff>
    </xdr:from>
    <xdr:to>
      <xdr:col>15</xdr:col>
      <xdr:colOff>136525</xdr:colOff>
      <xdr:row>31</xdr:row>
      <xdr:rowOff>75565</xdr:rowOff>
    </xdr:to>
    <xdr:cxnSp macro="">
      <xdr:nvCxnSpPr>
        <xdr:cNvPr id="86" name="直線コネクタ 85"/>
        <xdr:cNvCxnSpPr/>
      </xdr:nvCxnSpPr>
      <xdr:spPr>
        <a:xfrm>
          <a:off x="2247265" y="6023187"/>
          <a:ext cx="67056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395989" y="563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2738129" y="565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067569" y="6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63517</xdr:rowOff>
    </xdr:from>
    <xdr:ext cx="405111" cy="259045"/>
    <xdr:sp macro="" textlink="">
      <xdr:nvSpPr>
        <xdr:cNvPr id="90" name="n_1mainValue有形固定資産減価償却率"/>
        <xdr:cNvSpPr txBox="1"/>
      </xdr:nvSpPr>
      <xdr:spPr>
        <a:xfrm>
          <a:off x="3395989"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1" name="n_2mainValue有形固定資産減価償却率"/>
        <xdr:cNvSpPr txBox="1"/>
      </xdr:nvSpPr>
      <xdr:spPr>
        <a:xfrm>
          <a:off x="2738129" y="6068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139294</xdr:rowOff>
    </xdr:from>
    <xdr:ext cx="405111" cy="259045"/>
    <xdr:sp macro="" textlink="">
      <xdr:nvSpPr>
        <xdr:cNvPr id="92" name="n_3mainValue有形固定資産減価償却率"/>
        <xdr:cNvSpPr txBox="1"/>
      </xdr:nvSpPr>
      <xdr:spPr>
        <a:xfrm>
          <a:off x="2067569" y="5755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と比較して上回っており、主な要因として当市は、業務収入のうち特に税収が乏しく財政基盤が脆弱である一方で、将来負担額のうち地方債残高が増加している。今後も大型事業等の実施により地方債残高は増加傾向であるため、将来負担額が増加し、債務償還比率は上昇することが予想される。</a:t>
          </a:r>
        </a:p>
        <a:p>
          <a:r>
            <a:rPr kumimoji="1" lang="ja-JP" altLang="en-US" sz="1100">
              <a:latin typeface="ＭＳ Ｐゴシック" panose="020B0600070205080204" pitchFamily="50" charset="-128"/>
              <a:ea typeface="ＭＳ Ｐゴシック" panose="020B0600070205080204" pitchFamily="50" charset="-128"/>
            </a:rPr>
            <a:t>　このため、行財政改革を推進し、地方債を財源とする投資的経費の抑制に努める。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9486041" y="53560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9486041" y="50552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3027660" y="5165991"/>
          <a:ext cx="1269" cy="131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3080365" y="648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2963525" y="648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3080365" y="49488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2963525" y="5165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3080365" y="5887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3001625" y="5908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2359005" y="5919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22056</xdr:rowOff>
    </xdr:from>
    <xdr:to>
      <xdr:col>76</xdr:col>
      <xdr:colOff>73025</xdr:colOff>
      <xdr:row>30</xdr:row>
      <xdr:rowOff>123656</xdr:rowOff>
    </xdr:to>
    <xdr:sp macro="" textlink="">
      <xdr:nvSpPr>
        <xdr:cNvPr id="136" name="楕円 135"/>
        <xdr:cNvSpPr/>
      </xdr:nvSpPr>
      <xdr:spPr>
        <a:xfrm>
          <a:off x="13001625" y="58056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44933</xdr:rowOff>
    </xdr:from>
    <xdr:ext cx="469744" cy="259045"/>
    <xdr:sp macro="" textlink="">
      <xdr:nvSpPr>
        <xdr:cNvPr id="137" name="債務償還比率該当値テキスト"/>
        <xdr:cNvSpPr txBox="1"/>
      </xdr:nvSpPr>
      <xdr:spPr>
        <a:xfrm>
          <a:off x="13080365" y="566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88779</xdr:rowOff>
    </xdr:from>
    <xdr:to>
      <xdr:col>72</xdr:col>
      <xdr:colOff>123825</xdr:colOff>
      <xdr:row>31</xdr:row>
      <xdr:rowOff>18929</xdr:rowOff>
    </xdr:to>
    <xdr:sp macro="" textlink="">
      <xdr:nvSpPr>
        <xdr:cNvPr id="138" name="楕円 137"/>
        <xdr:cNvSpPr/>
      </xdr:nvSpPr>
      <xdr:spPr>
        <a:xfrm>
          <a:off x="12359005" y="5872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72856</xdr:rowOff>
    </xdr:from>
    <xdr:to>
      <xdr:col>76</xdr:col>
      <xdr:colOff>22225</xdr:colOff>
      <xdr:row>30</xdr:row>
      <xdr:rowOff>139579</xdr:rowOff>
    </xdr:to>
    <xdr:cxnSp macro="">
      <xdr:nvCxnSpPr>
        <xdr:cNvPr id="139" name="直線コネクタ 138"/>
        <xdr:cNvCxnSpPr/>
      </xdr:nvCxnSpPr>
      <xdr:spPr>
        <a:xfrm flipV="1">
          <a:off x="12409805" y="5856436"/>
          <a:ext cx="61976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2185092" y="600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35456</xdr:rowOff>
    </xdr:from>
    <xdr:ext cx="469744" cy="259045"/>
    <xdr:sp macro="" textlink="">
      <xdr:nvSpPr>
        <xdr:cNvPr id="141" name="n_1mainValue債務償還比率"/>
        <xdr:cNvSpPr txBox="1"/>
      </xdr:nvSpPr>
      <xdr:spPr>
        <a:xfrm>
          <a:off x="12185092" y="565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38,019
37,759
514.34
34,015,619
32,434,218
853,144
15,309,027
38,542,958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086225" y="5578928"/>
          <a:ext cx="0" cy="146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124960" y="7042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020820" y="7042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124960" y="5361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020820" y="5578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124960" y="59630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036060" y="6107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312160" y="612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51460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739900" y="629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72" name="楕円 71"/>
        <xdr:cNvSpPr/>
      </xdr:nvSpPr>
      <xdr:spPr>
        <a:xfrm>
          <a:off x="4036060" y="62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7093</xdr:rowOff>
    </xdr:from>
    <xdr:ext cx="405111" cy="259045"/>
    <xdr:sp macro="" textlink="">
      <xdr:nvSpPr>
        <xdr:cNvPr id="73" name="【道路】&#10;有形固定資産減価償却率該当値テキスト"/>
        <xdr:cNvSpPr txBox="1"/>
      </xdr:nvSpPr>
      <xdr:spPr>
        <a:xfrm>
          <a:off x="4124960" y="620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4" name="楕円 73"/>
        <xdr:cNvSpPr/>
      </xdr:nvSpPr>
      <xdr:spPr>
        <a:xfrm>
          <a:off x="3312160" y="62395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79466</xdr:rowOff>
    </xdr:from>
    <xdr:to>
      <xdr:col>24</xdr:col>
      <xdr:colOff>63500</xdr:colOff>
      <xdr:row>37</xdr:row>
      <xdr:rowOff>87630</xdr:rowOff>
    </xdr:to>
    <xdr:cxnSp macro="">
      <xdr:nvCxnSpPr>
        <xdr:cNvPr id="75" name="直線コネクタ 74"/>
        <xdr:cNvCxnSpPr/>
      </xdr:nvCxnSpPr>
      <xdr:spPr>
        <a:xfrm flipV="1">
          <a:off x="3355340" y="6282146"/>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6" name="楕円 75"/>
        <xdr:cNvSpPr/>
      </xdr:nvSpPr>
      <xdr:spPr>
        <a:xfrm>
          <a:off x="2514600" y="624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92528</xdr:rowOff>
    </xdr:to>
    <xdr:cxnSp macro="">
      <xdr:nvCxnSpPr>
        <xdr:cNvPr id="77" name="直線コネクタ 76"/>
        <xdr:cNvCxnSpPr/>
      </xdr:nvCxnSpPr>
      <xdr:spPr>
        <a:xfrm flipV="1">
          <a:off x="2565400" y="6290310"/>
          <a:ext cx="78994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43361</xdr:rowOff>
    </xdr:from>
    <xdr:to>
      <xdr:col>10</xdr:col>
      <xdr:colOff>165100</xdr:colOff>
      <xdr:row>37</xdr:row>
      <xdr:rowOff>144961</xdr:rowOff>
    </xdr:to>
    <xdr:sp macro="" textlink="">
      <xdr:nvSpPr>
        <xdr:cNvPr id="78" name="楕円 77"/>
        <xdr:cNvSpPr/>
      </xdr:nvSpPr>
      <xdr:spPr>
        <a:xfrm>
          <a:off x="1739900" y="624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92528</xdr:rowOff>
    </xdr:from>
    <xdr:to>
      <xdr:col>15</xdr:col>
      <xdr:colOff>50800</xdr:colOff>
      <xdr:row>37</xdr:row>
      <xdr:rowOff>94161</xdr:rowOff>
    </xdr:to>
    <xdr:cxnSp macro="">
      <xdr:nvCxnSpPr>
        <xdr:cNvPr id="79" name="直線コネクタ 78"/>
        <xdr:cNvCxnSpPr/>
      </xdr:nvCxnSpPr>
      <xdr:spPr>
        <a:xfrm flipV="1">
          <a:off x="1790700" y="6295208"/>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17056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3857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611004" y="637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129557</xdr:rowOff>
    </xdr:from>
    <xdr:ext cx="405111" cy="259045"/>
    <xdr:sp macro="" textlink="">
      <xdr:nvSpPr>
        <xdr:cNvPr id="83" name="n_1mainValue【道路】&#10;有形固定資産減価償却率"/>
        <xdr:cNvSpPr txBox="1"/>
      </xdr:nvSpPr>
      <xdr:spPr>
        <a:xfrm>
          <a:off x="317056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134455</xdr:rowOff>
    </xdr:from>
    <xdr:ext cx="405111" cy="259045"/>
    <xdr:sp macro="" textlink="">
      <xdr:nvSpPr>
        <xdr:cNvPr id="84" name="n_2mainValue【道路】&#10;有形固定資産減価償却率"/>
        <xdr:cNvSpPr txBox="1"/>
      </xdr:nvSpPr>
      <xdr:spPr>
        <a:xfrm>
          <a:off x="2385704" y="633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161488</xdr:rowOff>
    </xdr:from>
    <xdr:ext cx="405111" cy="259045"/>
    <xdr:sp macro="" textlink="">
      <xdr:nvSpPr>
        <xdr:cNvPr id="85" name="n_3mainValue【道路】&#10;有形固定資産減価償却率"/>
        <xdr:cNvSpPr txBox="1"/>
      </xdr:nvSpPr>
      <xdr:spPr>
        <a:xfrm>
          <a:off x="1611004" y="60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9219565" y="5787847"/>
          <a:ext cx="0" cy="125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9258300" y="704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9154160" y="70414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9258300" y="55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9154160" y="5787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9258300" y="6560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9192260" y="6581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8445500" y="659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7670800" y="65901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6873240" y="6629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100438</xdr:rowOff>
    </xdr:from>
    <xdr:to>
      <xdr:col>55</xdr:col>
      <xdr:colOff>50800</xdr:colOff>
      <xdr:row>39</xdr:row>
      <xdr:rowOff>30588</xdr:rowOff>
    </xdr:to>
    <xdr:sp macro="" textlink="">
      <xdr:nvSpPr>
        <xdr:cNvPr id="124" name="楕円 123"/>
        <xdr:cNvSpPr/>
      </xdr:nvSpPr>
      <xdr:spPr>
        <a:xfrm>
          <a:off x="9192260" y="64707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123315</xdr:rowOff>
    </xdr:from>
    <xdr:ext cx="534377" cy="259045"/>
    <xdr:sp macro="" textlink="">
      <xdr:nvSpPr>
        <xdr:cNvPr id="125" name="【道路】&#10;一人当たり延長該当値テキスト"/>
        <xdr:cNvSpPr txBox="1"/>
      </xdr:nvSpPr>
      <xdr:spPr>
        <a:xfrm>
          <a:off x="9258300" y="63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114173</xdr:rowOff>
    </xdr:from>
    <xdr:to>
      <xdr:col>50</xdr:col>
      <xdr:colOff>165100</xdr:colOff>
      <xdr:row>39</xdr:row>
      <xdr:rowOff>44323</xdr:rowOff>
    </xdr:to>
    <xdr:sp macro="" textlink="">
      <xdr:nvSpPr>
        <xdr:cNvPr id="126" name="楕円 125"/>
        <xdr:cNvSpPr/>
      </xdr:nvSpPr>
      <xdr:spPr>
        <a:xfrm>
          <a:off x="8445500" y="64844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151238</xdr:rowOff>
    </xdr:from>
    <xdr:to>
      <xdr:col>55</xdr:col>
      <xdr:colOff>0</xdr:colOff>
      <xdr:row>38</xdr:row>
      <xdr:rowOff>164973</xdr:rowOff>
    </xdr:to>
    <xdr:cxnSp macro="">
      <xdr:nvCxnSpPr>
        <xdr:cNvPr id="127" name="直線コネクタ 126"/>
        <xdr:cNvCxnSpPr/>
      </xdr:nvCxnSpPr>
      <xdr:spPr>
        <a:xfrm flipV="1">
          <a:off x="8496300" y="6521558"/>
          <a:ext cx="7239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127146</xdr:rowOff>
    </xdr:from>
    <xdr:to>
      <xdr:col>46</xdr:col>
      <xdr:colOff>38100</xdr:colOff>
      <xdr:row>39</xdr:row>
      <xdr:rowOff>57296</xdr:rowOff>
    </xdr:to>
    <xdr:sp macro="" textlink="">
      <xdr:nvSpPr>
        <xdr:cNvPr id="128" name="楕円 127"/>
        <xdr:cNvSpPr/>
      </xdr:nvSpPr>
      <xdr:spPr>
        <a:xfrm>
          <a:off x="7670800" y="64974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164973</xdr:rowOff>
    </xdr:from>
    <xdr:to>
      <xdr:col>50</xdr:col>
      <xdr:colOff>114300</xdr:colOff>
      <xdr:row>39</xdr:row>
      <xdr:rowOff>6496</xdr:rowOff>
    </xdr:to>
    <xdr:cxnSp macro="">
      <xdr:nvCxnSpPr>
        <xdr:cNvPr id="129" name="直線コネクタ 128"/>
        <xdr:cNvCxnSpPr/>
      </xdr:nvCxnSpPr>
      <xdr:spPr>
        <a:xfrm flipV="1">
          <a:off x="7713980" y="6535293"/>
          <a:ext cx="78232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85236</xdr:rowOff>
    </xdr:from>
    <xdr:to>
      <xdr:col>41</xdr:col>
      <xdr:colOff>101600</xdr:colOff>
      <xdr:row>36</xdr:row>
      <xdr:rowOff>15386</xdr:rowOff>
    </xdr:to>
    <xdr:sp macro="" textlink="">
      <xdr:nvSpPr>
        <xdr:cNvPr id="130" name="楕円 129"/>
        <xdr:cNvSpPr/>
      </xdr:nvSpPr>
      <xdr:spPr>
        <a:xfrm>
          <a:off x="6873240" y="5952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136036</xdr:rowOff>
    </xdr:from>
    <xdr:to>
      <xdr:col>45</xdr:col>
      <xdr:colOff>177800</xdr:colOff>
      <xdr:row>39</xdr:row>
      <xdr:rowOff>6496</xdr:rowOff>
    </xdr:to>
    <xdr:cxnSp macro="">
      <xdr:nvCxnSpPr>
        <xdr:cNvPr id="131" name="直線コネクタ 130"/>
        <xdr:cNvCxnSpPr/>
      </xdr:nvCxnSpPr>
      <xdr:spPr>
        <a:xfrm>
          <a:off x="6924040" y="6003436"/>
          <a:ext cx="78994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8239271" y="668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7477271" y="668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6702571" y="67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60850</xdr:rowOff>
    </xdr:from>
    <xdr:ext cx="534377" cy="259045"/>
    <xdr:sp macro="" textlink="">
      <xdr:nvSpPr>
        <xdr:cNvPr id="135" name="n_1mainValue【道路】&#10;一人当たり延長"/>
        <xdr:cNvSpPr txBox="1"/>
      </xdr:nvSpPr>
      <xdr:spPr>
        <a:xfrm>
          <a:off x="8239271" y="62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73823</xdr:rowOff>
    </xdr:from>
    <xdr:ext cx="534377" cy="259045"/>
    <xdr:sp macro="" textlink="">
      <xdr:nvSpPr>
        <xdr:cNvPr id="136" name="n_2mainValue【道路】&#10;一人当たり延長"/>
        <xdr:cNvSpPr txBox="1"/>
      </xdr:nvSpPr>
      <xdr:spPr>
        <a:xfrm>
          <a:off x="7477271" y="627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31913</xdr:rowOff>
    </xdr:from>
    <xdr:ext cx="534377" cy="259045"/>
    <xdr:sp macro="" textlink="">
      <xdr:nvSpPr>
        <xdr:cNvPr id="137" name="n_3mainValue【道路】&#10;一人当たり延長"/>
        <xdr:cNvSpPr txBox="1"/>
      </xdr:nvSpPr>
      <xdr:spPr>
        <a:xfrm>
          <a:off x="6702571" y="573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086225" y="92773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124960" y="108356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020820" y="1083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124960" y="905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02082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124960" y="983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036060" y="9858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312160" y="98911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514600" y="99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73990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84727</xdr:rowOff>
    </xdr:from>
    <xdr:to>
      <xdr:col>24</xdr:col>
      <xdr:colOff>114300</xdr:colOff>
      <xdr:row>59</xdr:row>
      <xdr:rowOff>14877</xdr:rowOff>
    </xdr:to>
    <xdr:sp macro="" textlink="">
      <xdr:nvSpPr>
        <xdr:cNvPr id="178" name="楕円 177"/>
        <xdr:cNvSpPr/>
      </xdr:nvSpPr>
      <xdr:spPr>
        <a:xfrm>
          <a:off x="4036060" y="98078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107604</xdr:rowOff>
    </xdr:from>
    <xdr:ext cx="405111" cy="259045"/>
    <xdr:sp macro="" textlink="">
      <xdr:nvSpPr>
        <xdr:cNvPr id="179" name="【橋りょう・トンネル】&#10;有形固定資産減価償却率該当値テキスト"/>
        <xdr:cNvSpPr txBox="1"/>
      </xdr:nvSpPr>
      <xdr:spPr>
        <a:xfrm>
          <a:off x="412496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104322</xdr:rowOff>
    </xdr:from>
    <xdr:to>
      <xdr:col>20</xdr:col>
      <xdr:colOff>38100</xdr:colOff>
      <xdr:row>59</xdr:row>
      <xdr:rowOff>34472</xdr:rowOff>
    </xdr:to>
    <xdr:sp macro="" textlink="">
      <xdr:nvSpPr>
        <xdr:cNvPr id="180" name="楕円 179"/>
        <xdr:cNvSpPr/>
      </xdr:nvSpPr>
      <xdr:spPr>
        <a:xfrm>
          <a:off x="3312160" y="98274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135527</xdr:rowOff>
    </xdr:from>
    <xdr:to>
      <xdr:col>24</xdr:col>
      <xdr:colOff>63500</xdr:colOff>
      <xdr:row>58</xdr:row>
      <xdr:rowOff>155122</xdr:rowOff>
    </xdr:to>
    <xdr:cxnSp macro="">
      <xdr:nvCxnSpPr>
        <xdr:cNvPr id="181" name="直線コネクタ 180"/>
        <xdr:cNvCxnSpPr/>
      </xdr:nvCxnSpPr>
      <xdr:spPr>
        <a:xfrm flipV="1">
          <a:off x="3355340" y="9858647"/>
          <a:ext cx="7315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99423</xdr:rowOff>
    </xdr:from>
    <xdr:to>
      <xdr:col>15</xdr:col>
      <xdr:colOff>101600</xdr:colOff>
      <xdr:row>59</xdr:row>
      <xdr:rowOff>29573</xdr:rowOff>
    </xdr:to>
    <xdr:sp macro="" textlink="">
      <xdr:nvSpPr>
        <xdr:cNvPr id="182" name="楕円 181"/>
        <xdr:cNvSpPr/>
      </xdr:nvSpPr>
      <xdr:spPr>
        <a:xfrm>
          <a:off x="2514600" y="9822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150223</xdr:rowOff>
    </xdr:from>
    <xdr:to>
      <xdr:col>19</xdr:col>
      <xdr:colOff>177800</xdr:colOff>
      <xdr:row>58</xdr:row>
      <xdr:rowOff>155122</xdr:rowOff>
    </xdr:to>
    <xdr:cxnSp macro="">
      <xdr:nvCxnSpPr>
        <xdr:cNvPr id="183" name="直線コネクタ 182"/>
        <xdr:cNvCxnSpPr/>
      </xdr:nvCxnSpPr>
      <xdr:spPr>
        <a:xfrm>
          <a:off x="2565400" y="9873343"/>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115751</xdr:rowOff>
    </xdr:from>
    <xdr:to>
      <xdr:col>10</xdr:col>
      <xdr:colOff>165100</xdr:colOff>
      <xdr:row>59</xdr:row>
      <xdr:rowOff>45901</xdr:rowOff>
    </xdr:to>
    <xdr:sp macro="" textlink="">
      <xdr:nvSpPr>
        <xdr:cNvPr id="184" name="楕円 183"/>
        <xdr:cNvSpPr/>
      </xdr:nvSpPr>
      <xdr:spPr>
        <a:xfrm>
          <a:off x="1739900" y="9838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150223</xdr:rowOff>
    </xdr:from>
    <xdr:to>
      <xdr:col>15</xdr:col>
      <xdr:colOff>50800</xdr:colOff>
      <xdr:row>58</xdr:row>
      <xdr:rowOff>166551</xdr:rowOff>
    </xdr:to>
    <xdr:cxnSp macro="">
      <xdr:nvCxnSpPr>
        <xdr:cNvPr id="185" name="直線コネクタ 184"/>
        <xdr:cNvCxnSpPr/>
      </xdr:nvCxnSpPr>
      <xdr:spPr>
        <a:xfrm flipV="1">
          <a:off x="1790700" y="9873343"/>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170564" y="99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385704" y="10004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611004" y="1003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50999</xdr:rowOff>
    </xdr:from>
    <xdr:ext cx="405111" cy="259045"/>
    <xdr:sp macro="" textlink="">
      <xdr:nvSpPr>
        <xdr:cNvPr id="189" name="n_1mainValue【橋りょう・トンネル】&#10;有形固定資産減価償却率"/>
        <xdr:cNvSpPr txBox="1"/>
      </xdr:nvSpPr>
      <xdr:spPr>
        <a:xfrm>
          <a:off x="3170564" y="960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46100</xdr:rowOff>
    </xdr:from>
    <xdr:ext cx="405111" cy="259045"/>
    <xdr:sp macro="" textlink="">
      <xdr:nvSpPr>
        <xdr:cNvPr id="190" name="n_2mainValue【橋りょう・トンネル】&#10;有形固定資産減価償却率"/>
        <xdr:cNvSpPr txBox="1"/>
      </xdr:nvSpPr>
      <xdr:spPr>
        <a:xfrm>
          <a:off x="238570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62428</xdr:rowOff>
    </xdr:from>
    <xdr:ext cx="405111" cy="259045"/>
    <xdr:sp macro="" textlink="">
      <xdr:nvSpPr>
        <xdr:cNvPr id="191" name="n_3mainValue【橋りょう・トンネル】&#10;有形固定資産減価償却率"/>
        <xdr:cNvSpPr txBox="1"/>
      </xdr:nvSpPr>
      <xdr:spPr>
        <a:xfrm>
          <a:off x="161100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9219565" y="9302302"/>
          <a:ext cx="0" cy="142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9258300" y="1073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9154160" y="10731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9258300" y="90813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9154160" y="9302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9258300" y="10204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9192260" y="10349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8445500" y="10363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7670800" y="103733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6873240" y="104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23258</xdr:rowOff>
    </xdr:from>
    <xdr:to>
      <xdr:col>55</xdr:col>
      <xdr:colOff>50800</xdr:colOff>
      <xdr:row>63</xdr:row>
      <xdr:rowOff>124858</xdr:rowOff>
    </xdr:to>
    <xdr:sp macro="" textlink="">
      <xdr:nvSpPr>
        <xdr:cNvPr id="228" name="楕円 227"/>
        <xdr:cNvSpPr/>
      </xdr:nvSpPr>
      <xdr:spPr>
        <a:xfrm>
          <a:off x="9192260" y="105845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109635</xdr:rowOff>
    </xdr:from>
    <xdr:ext cx="599010" cy="259045"/>
    <xdr:sp macro="" textlink="">
      <xdr:nvSpPr>
        <xdr:cNvPr id="229" name="【橋りょう・トンネル】&#10;一人当たり有形固定資産（償却資産）額該当値テキスト"/>
        <xdr:cNvSpPr txBox="1"/>
      </xdr:nvSpPr>
      <xdr:spPr>
        <a:xfrm>
          <a:off x="9258300" y="1050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25977</xdr:rowOff>
    </xdr:from>
    <xdr:to>
      <xdr:col>50</xdr:col>
      <xdr:colOff>165100</xdr:colOff>
      <xdr:row>63</xdr:row>
      <xdr:rowOff>127577</xdr:rowOff>
    </xdr:to>
    <xdr:sp macro="" textlink="">
      <xdr:nvSpPr>
        <xdr:cNvPr id="230" name="楕円 229"/>
        <xdr:cNvSpPr/>
      </xdr:nvSpPr>
      <xdr:spPr>
        <a:xfrm>
          <a:off x="8445500" y="1058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74058</xdr:rowOff>
    </xdr:from>
    <xdr:to>
      <xdr:col>55</xdr:col>
      <xdr:colOff>0</xdr:colOff>
      <xdr:row>63</xdr:row>
      <xdr:rowOff>76777</xdr:rowOff>
    </xdr:to>
    <xdr:cxnSp macro="">
      <xdr:nvCxnSpPr>
        <xdr:cNvPr id="231" name="直線コネクタ 230"/>
        <xdr:cNvCxnSpPr/>
      </xdr:nvCxnSpPr>
      <xdr:spPr>
        <a:xfrm flipV="1">
          <a:off x="8496300" y="10635378"/>
          <a:ext cx="723900" cy="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30605</xdr:rowOff>
    </xdr:from>
    <xdr:to>
      <xdr:col>46</xdr:col>
      <xdr:colOff>38100</xdr:colOff>
      <xdr:row>63</xdr:row>
      <xdr:rowOff>132205</xdr:rowOff>
    </xdr:to>
    <xdr:sp macro="" textlink="">
      <xdr:nvSpPr>
        <xdr:cNvPr id="232" name="楕円 231"/>
        <xdr:cNvSpPr/>
      </xdr:nvSpPr>
      <xdr:spPr>
        <a:xfrm>
          <a:off x="7670800" y="10591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76777</xdr:rowOff>
    </xdr:from>
    <xdr:to>
      <xdr:col>50</xdr:col>
      <xdr:colOff>114300</xdr:colOff>
      <xdr:row>63</xdr:row>
      <xdr:rowOff>81405</xdr:rowOff>
    </xdr:to>
    <xdr:cxnSp macro="">
      <xdr:nvCxnSpPr>
        <xdr:cNvPr id="233" name="直線コネクタ 232"/>
        <xdr:cNvCxnSpPr/>
      </xdr:nvCxnSpPr>
      <xdr:spPr>
        <a:xfrm flipV="1">
          <a:off x="7713980" y="10638097"/>
          <a:ext cx="78232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32748</xdr:rowOff>
    </xdr:from>
    <xdr:to>
      <xdr:col>41</xdr:col>
      <xdr:colOff>101600</xdr:colOff>
      <xdr:row>63</xdr:row>
      <xdr:rowOff>134348</xdr:rowOff>
    </xdr:to>
    <xdr:sp macro="" textlink="">
      <xdr:nvSpPr>
        <xdr:cNvPr id="234" name="楕円 233"/>
        <xdr:cNvSpPr/>
      </xdr:nvSpPr>
      <xdr:spPr>
        <a:xfrm>
          <a:off x="6873240" y="105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81405</xdr:rowOff>
    </xdr:from>
    <xdr:to>
      <xdr:col>45</xdr:col>
      <xdr:colOff>177800</xdr:colOff>
      <xdr:row>63</xdr:row>
      <xdr:rowOff>83548</xdr:rowOff>
    </xdr:to>
    <xdr:cxnSp macro="">
      <xdr:nvCxnSpPr>
        <xdr:cNvPr id="235" name="直線コネクタ 234"/>
        <xdr:cNvCxnSpPr/>
      </xdr:nvCxnSpPr>
      <xdr:spPr>
        <a:xfrm flipV="1">
          <a:off x="6924040" y="10642725"/>
          <a:ext cx="789940" cy="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8214575" y="101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7444955" y="101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6670255" y="1022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118704</xdr:rowOff>
    </xdr:from>
    <xdr:ext cx="599010" cy="259045"/>
    <xdr:sp macro="" textlink="">
      <xdr:nvSpPr>
        <xdr:cNvPr id="239" name="n_1mainValue【橋りょう・トンネル】&#10;一人当たり有形固定資産（償却資産）額"/>
        <xdr:cNvSpPr txBox="1"/>
      </xdr:nvSpPr>
      <xdr:spPr>
        <a:xfrm>
          <a:off x="8214575" y="1068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123332</xdr:rowOff>
    </xdr:from>
    <xdr:ext cx="534377" cy="259045"/>
    <xdr:sp macro="" textlink="">
      <xdr:nvSpPr>
        <xdr:cNvPr id="240" name="n_2mainValue【橋りょう・トンネル】&#10;一人当たり有形固定資産（償却資産）額"/>
        <xdr:cNvSpPr txBox="1"/>
      </xdr:nvSpPr>
      <xdr:spPr>
        <a:xfrm>
          <a:off x="7477271" y="106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125475</xdr:rowOff>
    </xdr:from>
    <xdr:ext cx="534377" cy="259045"/>
    <xdr:sp macro="" textlink="">
      <xdr:nvSpPr>
        <xdr:cNvPr id="241" name="n_3mainValue【橋りょう・トンネル】&#10;一人当たり有形固定資産（償却資産）額"/>
        <xdr:cNvSpPr txBox="1"/>
      </xdr:nvSpPr>
      <xdr:spPr>
        <a:xfrm>
          <a:off x="6702571" y="106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086225" y="1304353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12496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02082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124960"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02082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124960" y="136055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03606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312160" y="13640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51460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73990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281" name="楕円 280"/>
        <xdr:cNvSpPr/>
      </xdr:nvSpPr>
      <xdr:spPr>
        <a:xfrm>
          <a:off x="4036060" y="13497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282" name="【公営住宅】&#10;有形固定資産減価償却率該当値テキスト"/>
        <xdr:cNvSpPr txBox="1"/>
      </xdr:nvSpPr>
      <xdr:spPr>
        <a:xfrm>
          <a:off x="4124960" y="1335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103505</xdr:rowOff>
    </xdr:from>
    <xdr:to>
      <xdr:col>20</xdr:col>
      <xdr:colOff>38100</xdr:colOff>
      <xdr:row>81</xdr:row>
      <xdr:rowOff>33655</xdr:rowOff>
    </xdr:to>
    <xdr:sp macro="" textlink="">
      <xdr:nvSpPr>
        <xdr:cNvPr id="283" name="楕円 282"/>
        <xdr:cNvSpPr/>
      </xdr:nvSpPr>
      <xdr:spPr>
        <a:xfrm>
          <a:off x="3312160" y="13514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80</xdr:row>
      <xdr:rowOff>154305</xdr:rowOff>
    </xdr:to>
    <xdr:cxnSp macro="">
      <xdr:nvCxnSpPr>
        <xdr:cNvPr id="284" name="直線コネクタ 283"/>
        <xdr:cNvCxnSpPr/>
      </xdr:nvCxnSpPr>
      <xdr:spPr>
        <a:xfrm flipV="1">
          <a:off x="3355340" y="13548361"/>
          <a:ext cx="73152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285" name="楕円 284"/>
        <xdr:cNvSpPr/>
      </xdr:nvSpPr>
      <xdr:spPr>
        <a:xfrm>
          <a:off x="2514600" y="13503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80</xdr:row>
      <xdr:rowOff>154305</xdr:rowOff>
    </xdr:to>
    <xdr:cxnSp macro="">
      <xdr:nvCxnSpPr>
        <xdr:cNvPr id="286" name="直線コネクタ 285"/>
        <xdr:cNvCxnSpPr/>
      </xdr:nvCxnSpPr>
      <xdr:spPr>
        <a:xfrm>
          <a:off x="2565400" y="13554075"/>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122555</xdr:rowOff>
    </xdr:from>
    <xdr:to>
      <xdr:col>10</xdr:col>
      <xdr:colOff>165100</xdr:colOff>
      <xdr:row>81</xdr:row>
      <xdr:rowOff>52705</xdr:rowOff>
    </xdr:to>
    <xdr:sp macro="" textlink="">
      <xdr:nvSpPr>
        <xdr:cNvPr id="287" name="楕円 286"/>
        <xdr:cNvSpPr/>
      </xdr:nvSpPr>
      <xdr:spPr>
        <a:xfrm>
          <a:off x="1739900" y="13533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142875</xdr:rowOff>
    </xdr:from>
    <xdr:to>
      <xdr:col>15</xdr:col>
      <xdr:colOff>50800</xdr:colOff>
      <xdr:row>81</xdr:row>
      <xdr:rowOff>1905</xdr:rowOff>
    </xdr:to>
    <xdr:cxnSp macro="">
      <xdr:nvCxnSpPr>
        <xdr:cNvPr id="288" name="直線コネクタ 287"/>
        <xdr:cNvCxnSpPr/>
      </xdr:nvCxnSpPr>
      <xdr:spPr>
        <a:xfrm flipV="1">
          <a:off x="1790700" y="1355407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170564" y="137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38570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611004" y="1378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50182</xdr:rowOff>
    </xdr:from>
    <xdr:ext cx="405111" cy="259045"/>
    <xdr:sp macro="" textlink="">
      <xdr:nvSpPr>
        <xdr:cNvPr id="292" name="n_1mainValue【公営住宅】&#10;有形固定資産減価償却率"/>
        <xdr:cNvSpPr txBox="1"/>
      </xdr:nvSpPr>
      <xdr:spPr>
        <a:xfrm>
          <a:off x="3170564" y="1329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293" name="n_2mainValue【公営住宅】&#10;有形固定資産減価償却率"/>
        <xdr:cNvSpPr txBox="1"/>
      </xdr:nvSpPr>
      <xdr:spPr>
        <a:xfrm>
          <a:off x="2385704" y="132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69232</xdr:rowOff>
    </xdr:from>
    <xdr:ext cx="405111" cy="259045"/>
    <xdr:sp macro="" textlink="">
      <xdr:nvSpPr>
        <xdr:cNvPr id="294" name="n_3mainValue【公営住宅】&#10;有形固定資産減価償却率"/>
        <xdr:cNvSpPr txBox="1"/>
      </xdr:nvSpPr>
      <xdr:spPr>
        <a:xfrm>
          <a:off x="161100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9219565" y="12982629"/>
          <a:ext cx="0" cy="158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9258300" y="145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9154160" y="14564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9258300" y="1276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9154160" y="12982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9258300" y="14315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9192260" y="14336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8445500" y="14343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7670800" y="14345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6873240" y="14356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25509</xdr:rowOff>
    </xdr:from>
    <xdr:to>
      <xdr:col>55</xdr:col>
      <xdr:colOff>50800</xdr:colOff>
      <xdr:row>85</xdr:row>
      <xdr:rowOff>127109</xdr:rowOff>
    </xdr:to>
    <xdr:sp macro="" textlink="">
      <xdr:nvSpPr>
        <xdr:cNvPr id="335" name="楕円 334"/>
        <xdr:cNvSpPr/>
      </xdr:nvSpPr>
      <xdr:spPr>
        <a:xfrm>
          <a:off x="9192260" y="142749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48386</xdr:rowOff>
    </xdr:from>
    <xdr:ext cx="469744" cy="259045"/>
    <xdr:sp macro="" textlink="">
      <xdr:nvSpPr>
        <xdr:cNvPr id="336" name="【公営住宅】&#10;一人当たり面積該当値テキスト"/>
        <xdr:cNvSpPr txBox="1"/>
      </xdr:nvSpPr>
      <xdr:spPr>
        <a:xfrm>
          <a:off x="9258300" y="1413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35469</xdr:rowOff>
    </xdr:from>
    <xdr:to>
      <xdr:col>50</xdr:col>
      <xdr:colOff>165100</xdr:colOff>
      <xdr:row>85</xdr:row>
      <xdr:rowOff>137069</xdr:rowOff>
    </xdr:to>
    <xdr:sp macro="" textlink="">
      <xdr:nvSpPr>
        <xdr:cNvPr id="337" name="楕円 336"/>
        <xdr:cNvSpPr/>
      </xdr:nvSpPr>
      <xdr:spPr>
        <a:xfrm>
          <a:off x="8445500" y="1428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76309</xdr:rowOff>
    </xdr:from>
    <xdr:to>
      <xdr:col>55</xdr:col>
      <xdr:colOff>0</xdr:colOff>
      <xdr:row>85</xdr:row>
      <xdr:rowOff>86269</xdr:rowOff>
    </xdr:to>
    <xdr:cxnSp macro="">
      <xdr:nvCxnSpPr>
        <xdr:cNvPr id="338" name="直線コネクタ 337"/>
        <xdr:cNvCxnSpPr/>
      </xdr:nvCxnSpPr>
      <xdr:spPr>
        <a:xfrm flipV="1">
          <a:off x="8496300" y="14325709"/>
          <a:ext cx="7239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41348</xdr:rowOff>
    </xdr:from>
    <xdr:to>
      <xdr:col>46</xdr:col>
      <xdr:colOff>38100</xdr:colOff>
      <xdr:row>85</xdr:row>
      <xdr:rowOff>142948</xdr:rowOff>
    </xdr:to>
    <xdr:sp macro="" textlink="">
      <xdr:nvSpPr>
        <xdr:cNvPr id="339" name="楕円 338"/>
        <xdr:cNvSpPr/>
      </xdr:nvSpPr>
      <xdr:spPr>
        <a:xfrm>
          <a:off x="7670800" y="142907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86269</xdr:rowOff>
    </xdr:from>
    <xdr:to>
      <xdr:col>50</xdr:col>
      <xdr:colOff>114300</xdr:colOff>
      <xdr:row>85</xdr:row>
      <xdr:rowOff>92148</xdr:rowOff>
    </xdr:to>
    <xdr:cxnSp macro="">
      <xdr:nvCxnSpPr>
        <xdr:cNvPr id="340" name="直線コネクタ 339"/>
        <xdr:cNvCxnSpPr/>
      </xdr:nvCxnSpPr>
      <xdr:spPr>
        <a:xfrm flipV="1">
          <a:off x="7713980" y="14335669"/>
          <a:ext cx="78232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43143</xdr:rowOff>
    </xdr:from>
    <xdr:to>
      <xdr:col>41</xdr:col>
      <xdr:colOff>101600</xdr:colOff>
      <xdr:row>85</xdr:row>
      <xdr:rowOff>144743</xdr:rowOff>
    </xdr:to>
    <xdr:sp macro="" textlink="">
      <xdr:nvSpPr>
        <xdr:cNvPr id="341" name="楕円 340"/>
        <xdr:cNvSpPr/>
      </xdr:nvSpPr>
      <xdr:spPr>
        <a:xfrm>
          <a:off x="6873240" y="142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92148</xdr:rowOff>
    </xdr:from>
    <xdr:to>
      <xdr:col>45</xdr:col>
      <xdr:colOff>177800</xdr:colOff>
      <xdr:row>85</xdr:row>
      <xdr:rowOff>93943</xdr:rowOff>
    </xdr:to>
    <xdr:cxnSp macro="">
      <xdr:nvCxnSpPr>
        <xdr:cNvPr id="342" name="直線コネクタ 341"/>
        <xdr:cNvCxnSpPr/>
      </xdr:nvCxnSpPr>
      <xdr:spPr>
        <a:xfrm flipV="1">
          <a:off x="6924040" y="14341548"/>
          <a:ext cx="78994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8271587" y="144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7509587" y="144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6712027" y="1444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153596</xdr:rowOff>
    </xdr:from>
    <xdr:ext cx="469744" cy="259045"/>
    <xdr:sp macro="" textlink="">
      <xdr:nvSpPr>
        <xdr:cNvPr id="346" name="n_1mainValue【公営住宅】&#10;一人当たり面積"/>
        <xdr:cNvSpPr txBox="1"/>
      </xdr:nvSpPr>
      <xdr:spPr>
        <a:xfrm>
          <a:off x="8271587" y="1406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159475</xdr:rowOff>
    </xdr:from>
    <xdr:ext cx="469744" cy="259045"/>
    <xdr:sp macro="" textlink="">
      <xdr:nvSpPr>
        <xdr:cNvPr id="347" name="n_2mainValue【公営住宅】&#10;一人当たり面積"/>
        <xdr:cNvSpPr txBox="1"/>
      </xdr:nvSpPr>
      <xdr:spPr>
        <a:xfrm>
          <a:off x="7509587" y="1407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161270</xdr:rowOff>
    </xdr:from>
    <xdr:ext cx="469744" cy="259045"/>
    <xdr:sp macro="" textlink="">
      <xdr:nvSpPr>
        <xdr:cNvPr id="348" name="n_3mainValue【公営住宅】&#10;一人当たり面積"/>
        <xdr:cNvSpPr txBox="1"/>
      </xdr:nvSpPr>
      <xdr:spPr>
        <a:xfrm>
          <a:off x="6712027" y="140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086225" y="16713381"/>
          <a:ext cx="0" cy="154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124960" y="18265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020820" y="1826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79" name="【港湾・漁港】&#10;有形固定資産減価償却率平均値テキスト"/>
        <xdr:cNvSpPr txBox="1"/>
      </xdr:nvSpPr>
      <xdr:spPr>
        <a:xfrm>
          <a:off x="4124960" y="1724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036060" y="1739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312160" y="17390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514600" y="17413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739900" y="17426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9" name="楕円 388"/>
        <xdr:cNvSpPr/>
      </xdr:nvSpPr>
      <xdr:spPr>
        <a:xfrm>
          <a:off x="4036060" y="174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11991</xdr:rowOff>
    </xdr:from>
    <xdr:ext cx="405111" cy="259045"/>
    <xdr:sp macro="" textlink="">
      <xdr:nvSpPr>
        <xdr:cNvPr id="390" name="【港湾・漁港】&#10;有形固定資産減価償却率該当値テキスト"/>
        <xdr:cNvSpPr txBox="1"/>
      </xdr:nvSpPr>
      <xdr:spPr>
        <a:xfrm>
          <a:off x="4124960" y="17446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391" name="楕円 390"/>
        <xdr:cNvSpPr/>
      </xdr:nvSpPr>
      <xdr:spPr>
        <a:xfrm>
          <a:off x="3312160" y="174942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84364</xdr:rowOff>
    </xdr:from>
    <xdr:to>
      <xdr:col>24</xdr:col>
      <xdr:colOff>63500</xdr:colOff>
      <xdr:row>104</xdr:row>
      <xdr:rowOff>110489</xdr:rowOff>
    </xdr:to>
    <xdr:cxnSp macro="">
      <xdr:nvCxnSpPr>
        <xdr:cNvPr id="392" name="直線コネクタ 391"/>
        <xdr:cNvCxnSpPr/>
      </xdr:nvCxnSpPr>
      <xdr:spPr>
        <a:xfrm flipV="1">
          <a:off x="3355340" y="17518924"/>
          <a:ext cx="7315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80918</xdr:rowOff>
    </xdr:from>
    <xdr:to>
      <xdr:col>15</xdr:col>
      <xdr:colOff>101600</xdr:colOff>
      <xdr:row>105</xdr:row>
      <xdr:rowOff>11068</xdr:rowOff>
    </xdr:to>
    <xdr:sp macro="" textlink="">
      <xdr:nvSpPr>
        <xdr:cNvPr id="393" name="楕円 392"/>
        <xdr:cNvSpPr/>
      </xdr:nvSpPr>
      <xdr:spPr>
        <a:xfrm>
          <a:off x="2514600" y="17515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104</xdr:row>
      <xdr:rowOff>131718</xdr:rowOff>
    </xdr:to>
    <xdr:cxnSp macro="">
      <xdr:nvCxnSpPr>
        <xdr:cNvPr id="394" name="直線コネクタ 393"/>
        <xdr:cNvCxnSpPr/>
      </xdr:nvCxnSpPr>
      <xdr:spPr>
        <a:xfrm flipV="1">
          <a:off x="2565400" y="17545049"/>
          <a:ext cx="78994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95" name="楕円 394"/>
        <xdr:cNvSpPr/>
      </xdr:nvSpPr>
      <xdr:spPr>
        <a:xfrm>
          <a:off x="1739900" y="17541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131718</xdr:rowOff>
    </xdr:from>
    <xdr:to>
      <xdr:col>15</xdr:col>
      <xdr:colOff>50800</xdr:colOff>
      <xdr:row>104</xdr:row>
      <xdr:rowOff>157843</xdr:rowOff>
    </xdr:to>
    <xdr:cxnSp macro="">
      <xdr:nvCxnSpPr>
        <xdr:cNvPr id="396" name="直線コネクタ 395"/>
        <xdr:cNvCxnSpPr/>
      </xdr:nvCxnSpPr>
      <xdr:spPr>
        <a:xfrm flipV="1">
          <a:off x="1790700" y="17566278"/>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7" name="n_1aveValue【港湾・漁港】&#10;有形固定資産減価償却率"/>
        <xdr:cNvSpPr txBox="1"/>
      </xdr:nvSpPr>
      <xdr:spPr>
        <a:xfrm>
          <a:off x="3170564" y="1716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98" name="n_2aveValue【港湾・漁港】&#10;有形固定資産減価償却率"/>
        <xdr:cNvSpPr txBox="1"/>
      </xdr:nvSpPr>
      <xdr:spPr>
        <a:xfrm>
          <a:off x="2385704" y="1719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9" name="n_3aveValue【港湾・漁港】&#10;有形固定資産減価償却率"/>
        <xdr:cNvSpPr txBox="1"/>
      </xdr:nvSpPr>
      <xdr:spPr>
        <a:xfrm>
          <a:off x="161100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152416</xdr:rowOff>
    </xdr:from>
    <xdr:ext cx="405111" cy="259045"/>
    <xdr:sp macro="" textlink="">
      <xdr:nvSpPr>
        <xdr:cNvPr id="400" name="n_1mainValue【港湾・漁港】&#10;有形固定資産減価償却率"/>
        <xdr:cNvSpPr txBox="1"/>
      </xdr:nvSpPr>
      <xdr:spPr>
        <a:xfrm>
          <a:off x="317056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2195</xdr:rowOff>
    </xdr:from>
    <xdr:ext cx="405111" cy="259045"/>
    <xdr:sp macro="" textlink="">
      <xdr:nvSpPr>
        <xdr:cNvPr id="401" name="n_2mainValue【港湾・漁港】&#10;有形固定資産減価償却率"/>
        <xdr:cNvSpPr txBox="1"/>
      </xdr:nvSpPr>
      <xdr:spPr>
        <a:xfrm>
          <a:off x="2385704"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402" name="n_3mainValue【港湾・漁港】&#10;有形固定資産減価償却率"/>
        <xdr:cNvSpPr txBox="1"/>
      </xdr:nvSpPr>
      <xdr:spPr>
        <a:xfrm>
          <a:off x="1611004" y="1763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9219565" y="16929029"/>
          <a:ext cx="0" cy="125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9258300" y="18185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9154160" y="18181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9258300" y="16708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9154160" y="16929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9258300" y="17822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9192260" y="179674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8445500" y="1798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7670800" y="179893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6873240" y="1802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53273</xdr:rowOff>
    </xdr:from>
    <xdr:to>
      <xdr:col>55</xdr:col>
      <xdr:colOff>50800</xdr:colOff>
      <xdr:row>107</xdr:row>
      <xdr:rowOff>154873</xdr:rowOff>
    </xdr:to>
    <xdr:sp macro="" textlink="">
      <xdr:nvSpPr>
        <xdr:cNvPr id="439" name="楕円 438"/>
        <xdr:cNvSpPr/>
      </xdr:nvSpPr>
      <xdr:spPr>
        <a:xfrm>
          <a:off x="9192260" y="179907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31700</xdr:rowOff>
    </xdr:from>
    <xdr:ext cx="599010" cy="259045"/>
    <xdr:sp macro="" textlink="">
      <xdr:nvSpPr>
        <xdr:cNvPr id="440" name="【港湾・漁港】&#10;一人当たり有形固定資産（償却資産）額該当値テキスト"/>
        <xdr:cNvSpPr txBox="1"/>
      </xdr:nvSpPr>
      <xdr:spPr>
        <a:xfrm>
          <a:off x="9258300" y="1796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57604</xdr:rowOff>
    </xdr:from>
    <xdr:to>
      <xdr:col>50</xdr:col>
      <xdr:colOff>165100</xdr:colOff>
      <xdr:row>107</xdr:row>
      <xdr:rowOff>159204</xdr:rowOff>
    </xdr:to>
    <xdr:sp macro="" textlink="">
      <xdr:nvSpPr>
        <xdr:cNvPr id="441" name="楕円 440"/>
        <xdr:cNvSpPr/>
      </xdr:nvSpPr>
      <xdr:spPr>
        <a:xfrm>
          <a:off x="8445500" y="179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104073</xdr:rowOff>
    </xdr:from>
    <xdr:to>
      <xdr:col>55</xdr:col>
      <xdr:colOff>0</xdr:colOff>
      <xdr:row>107</xdr:row>
      <xdr:rowOff>108404</xdr:rowOff>
    </xdr:to>
    <xdr:cxnSp macro="">
      <xdr:nvCxnSpPr>
        <xdr:cNvPr id="442" name="直線コネクタ 441"/>
        <xdr:cNvCxnSpPr/>
      </xdr:nvCxnSpPr>
      <xdr:spPr>
        <a:xfrm flipV="1">
          <a:off x="8496300" y="18041553"/>
          <a:ext cx="7239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62063</xdr:rowOff>
    </xdr:from>
    <xdr:to>
      <xdr:col>46</xdr:col>
      <xdr:colOff>38100</xdr:colOff>
      <xdr:row>107</xdr:row>
      <xdr:rowOff>163663</xdr:rowOff>
    </xdr:to>
    <xdr:sp macro="" textlink="">
      <xdr:nvSpPr>
        <xdr:cNvPr id="443" name="楕円 442"/>
        <xdr:cNvSpPr/>
      </xdr:nvSpPr>
      <xdr:spPr>
        <a:xfrm>
          <a:off x="7670800" y="179995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108404</xdr:rowOff>
    </xdr:from>
    <xdr:to>
      <xdr:col>50</xdr:col>
      <xdr:colOff>114300</xdr:colOff>
      <xdr:row>107</xdr:row>
      <xdr:rowOff>112863</xdr:rowOff>
    </xdr:to>
    <xdr:cxnSp macro="">
      <xdr:nvCxnSpPr>
        <xdr:cNvPr id="444" name="直線コネクタ 443"/>
        <xdr:cNvCxnSpPr/>
      </xdr:nvCxnSpPr>
      <xdr:spPr>
        <a:xfrm flipV="1">
          <a:off x="7713980" y="18045884"/>
          <a:ext cx="78232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65246</xdr:rowOff>
    </xdr:from>
    <xdr:to>
      <xdr:col>41</xdr:col>
      <xdr:colOff>101600</xdr:colOff>
      <xdr:row>107</xdr:row>
      <xdr:rowOff>166846</xdr:rowOff>
    </xdr:to>
    <xdr:sp macro="" textlink="">
      <xdr:nvSpPr>
        <xdr:cNvPr id="445" name="楕円 444"/>
        <xdr:cNvSpPr/>
      </xdr:nvSpPr>
      <xdr:spPr>
        <a:xfrm>
          <a:off x="6873240" y="180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112863</xdr:rowOff>
    </xdr:from>
    <xdr:to>
      <xdr:col>45</xdr:col>
      <xdr:colOff>177800</xdr:colOff>
      <xdr:row>107</xdr:row>
      <xdr:rowOff>116046</xdr:rowOff>
    </xdr:to>
    <xdr:cxnSp macro="">
      <xdr:nvCxnSpPr>
        <xdr:cNvPr id="446" name="直線コネクタ 445"/>
        <xdr:cNvCxnSpPr/>
      </xdr:nvCxnSpPr>
      <xdr:spPr>
        <a:xfrm flipV="1">
          <a:off x="6924040" y="18050343"/>
          <a:ext cx="78994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xdr:cNvSpPr txBox="1"/>
      </xdr:nvSpPr>
      <xdr:spPr>
        <a:xfrm>
          <a:off x="8214575" y="1777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xdr:cNvSpPr txBox="1"/>
      </xdr:nvSpPr>
      <xdr:spPr>
        <a:xfrm>
          <a:off x="7444955" y="177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11555</xdr:rowOff>
    </xdr:from>
    <xdr:ext cx="599010" cy="259045"/>
    <xdr:sp macro="" textlink="">
      <xdr:nvSpPr>
        <xdr:cNvPr id="449" name="n_3aveValue【港湾・漁港】&#10;一人当たり有形固定資産（償却資産）額"/>
        <xdr:cNvSpPr txBox="1"/>
      </xdr:nvSpPr>
      <xdr:spPr>
        <a:xfrm>
          <a:off x="6670255" y="181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150331</xdr:rowOff>
    </xdr:from>
    <xdr:ext cx="599010" cy="259045"/>
    <xdr:sp macro="" textlink="">
      <xdr:nvSpPr>
        <xdr:cNvPr id="450" name="n_1mainValue【港湾・漁港】&#10;一人当たり有形固定資産（償却資産）額"/>
        <xdr:cNvSpPr txBox="1"/>
      </xdr:nvSpPr>
      <xdr:spPr>
        <a:xfrm>
          <a:off x="8214575" y="1808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154790</xdr:rowOff>
    </xdr:from>
    <xdr:ext cx="599010" cy="259045"/>
    <xdr:sp macro="" textlink="">
      <xdr:nvSpPr>
        <xdr:cNvPr id="451" name="n_2mainValue【港湾・漁港】&#10;一人当たり有形固定資産（償却資産）額"/>
        <xdr:cNvSpPr txBox="1"/>
      </xdr:nvSpPr>
      <xdr:spPr>
        <a:xfrm>
          <a:off x="7444955" y="1809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11923</xdr:rowOff>
    </xdr:from>
    <xdr:ext cx="599010" cy="259045"/>
    <xdr:sp macro="" textlink="">
      <xdr:nvSpPr>
        <xdr:cNvPr id="452" name="n_3mainValue【港湾・漁港】&#10;一人当たり有形固定資産（償却資産）額"/>
        <xdr:cNvSpPr txBox="1"/>
      </xdr:nvSpPr>
      <xdr:spPr>
        <a:xfrm>
          <a:off x="6670255" y="1778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4375764" y="5534842"/>
          <a:ext cx="0" cy="137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4414500"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4287500" y="6905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483" name="【認定こども園・幼稚園・保育所】&#10;有形固定資産減価償却率平均値テキスト"/>
        <xdr:cNvSpPr txBox="1"/>
      </xdr:nvSpPr>
      <xdr:spPr>
        <a:xfrm>
          <a:off x="14414500" y="6038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4325600" y="61829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35788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2804140" y="6127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2029440" y="6109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159294</xdr:rowOff>
    </xdr:from>
    <xdr:to>
      <xdr:col>85</xdr:col>
      <xdr:colOff>177800</xdr:colOff>
      <xdr:row>37</xdr:row>
      <xdr:rowOff>89444</xdr:rowOff>
    </xdr:to>
    <xdr:sp macro="" textlink="">
      <xdr:nvSpPr>
        <xdr:cNvPr id="493" name="楕円 492"/>
        <xdr:cNvSpPr/>
      </xdr:nvSpPr>
      <xdr:spPr>
        <a:xfrm>
          <a:off x="14325600" y="61943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137721</xdr:rowOff>
    </xdr:from>
    <xdr:ext cx="405111" cy="259045"/>
    <xdr:sp macro="" textlink="">
      <xdr:nvSpPr>
        <xdr:cNvPr id="494" name="【認定こども園・幼稚園・保育所】&#10;有形固定資産減価償却率該当値テキスト"/>
        <xdr:cNvSpPr txBox="1"/>
      </xdr:nvSpPr>
      <xdr:spPr>
        <a:xfrm>
          <a:off x="14414500" y="617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61323</xdr:rowOff>
    </xdr:from>
    <xdr:to>
      <xdr:col>81</xdr:col>
      <xdr:colOff>101600</xdr:colOff>
      <xdr:row>36</xdr:row>
      <xdr:rowOff>162923</xdr:rowOff>
    </xdr:to>
    <xdr:sp macro="" textlink="">
      <xdr:nvSpPr>
        <xdr:cNvPr id="495" name="楕円 494"/>
        <xdr:cNvSpPr/>
      </xdr:nvSpPr>
      <xdr:spPr>
        <a:xfrm>
          <a:off x="1357884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112123</xdr:rowOff>
    </xdr:from>
    <xdr:to>
      <xdr:col>85</xdr:col>
      <xdr:colOff>127000</xdr:colOff>
      <xdr:row>37</xdr:row>
      <xdr:rowOff>38644</xdr:rowOff>
    </xdr:to>
    <xdr:cxnSp macro="">
      <xdr:nvCxnSpPr>
        <xdr:cNvPr id="496" name="直線コネクタ 495"/>
        <xdr:cNvCxnSpPr/>
      </xdr:nvCxnSpPr>
      <xdr:spPr>
        <a:xfrm>
          <a:off x="13629640" y="6147163"/>
          <a:ext cx="74676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162560</xdr:rowOff>
    </xdr:from>
    <xdr:to>
      <xdr:col>76</xdr:col>
      <xdr:colOff>165100</xdr:colOff>
      <xdr:row>36</xdr:row>
      <xdr:rowOff>92710</xdr:rowOff>
    </xdr:to>
    <xdr:sp macro="" textlink="">
      <xdr:nvSpPr>
        <xdr:cNvPr id="497" name="楕円 496"/>
        <xdr:cNvSpPr/>
      </xdr:nvSpPr>
      <xdr:spPr>
        <a:xfrm>
          <a:off x="12804140" y="602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36</xdr:row>
      <xdr:rowOff>112123</xdr:rowOff>
    </xdr:to>
    <xdr:cxnSp macro="">
      <xdr:nvCxnSpPr>
        <xdr:cNvPr id="498" name="直線コネクタ 497"/>
        <xdr:cNvCxnSpPr/>
      </xdr:nvCxnSpPr>
      <xdr:spPr>
        <a:xfrm>
          <a:off x="12854940" y="6076950"/>
          <a:ext cx="7747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xdr:rowOff>
    </xdr:from>
    <xdr:to>
      <xdr:col>72</xdr:col>
      <xdr:colOff>38100</xdr:colOff>
      <xdr:row>36</xdr:row>
      <xdr:rowOff>115570</xdr:rowOff>
    </xdr:to>
    <xdr:sp macro="" textlink="">
      <xdr:nvSpPr>
        <xdr:cNvPr id="499" name="楕円 498"/>
        <xdr:cNvSpPr/>
      </xdr:nvSpPr>
      <xdr:spPr>
        <a:xfrm>
          <a:off x="12029440" y="6049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41910</xdr:rowOff>
    </xdr:from>
    <xdr:to>
      <xdr:col>76</xdr:col>
      <xdr:colOff>114300</xdr:colOff>
      <xdr:row>36</xdr:row>
      <xdr:rowOff>64770</xdr:rowOff>
    </xdr:to>
    <xdr:cxnSp macro="">
      <xdr:nvCxnSpPr>
        <xdr:cNvPr id="500" name="直線コネクタ 499"/>
        <xdr:cNvCxnSpPr/>
      </xdr:nvCxnSpPr>
      <xdr:spPr>
        <a:xfrm flipV="1">
          <a:off x="12072620" y="607695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xdr:cNvSpPr txBox="1"/>
      </xdr:nvSpPr>
      <xdr:spPr>
        <a:xfrm>
          <a:off x="13437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xdr:cNvSpPr txBox="1"/>
      </xdr:nvSpPr>
      <xdr:spPr>
        <a:xfrm>
          <a:off x="126752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xdr:cNvSpPr txBox="1"/>
      </xdr:nvSpPr>
      <xdr:spPr>
        <a:xfrm>
          <a:off x="11900544" y="620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8000</xdr:rowOff>
    </xdr:from>
    <xdr:ext cx="405111" cy="259045"/>
    <xdr:sp macro="" textlink="">
      <xdr:nvSpPr>
        <xdr:cNvPr id="504" name="n_1mainValue【認定こども園・幼稚園・保育所】&#10;有形固定資産減価償却率"/>
        <xdr:cNvSpPr txBox="1"/>
      </xdr:nvSpPr>
      <xdr:spPr>
        <a:xfrm>
          <a:off x="13437244" y="587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109237</xdr:rowOff>
    </xdr:from>
    <xdr:ext cx="405111" cy="259045"/>
    <xdr:sp macro="" textlink="">
      <xdr:nvSpPr>
        <xdr:cNvPr id="505" name="n_2mainValue【認定こども園・幼稚園・保育所】&#10;有形固定資産減価償却率"/>
        <xdr:cNvSpPr txBox="1"/>
      </xdr:nvSpPr>
      <xdr:spPr>
        <a:xfrm>
          <a:off x="126752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132097</xdr:rowOff>
    </xdr:from>
    <xdr:ext cx="405111" cy="259045"/>
    <xdr:sp macro="" textlink="">
      <xdr:nvSpPr>
        <xdr:cNvPr id="506" name="n_3mainValue【認定こども園・幼稚園・保育所】&#10;有形固定資産減価償却率"/>
        <xdr:cNvSpPr txBox="1"/>
      </xdr:nvSpPr>
      <xdr:spPr>
        <a:xfrm>
          <a:off x="119005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19509104" y="5750814"/>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19547840"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19443700" y="6992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19547840" y="553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19443700" y="5750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xdr:cNvSpPr txBox="1"/>
      </xdr:nvSpPr>
      <xdr:spPr>
        <a:xfrm>
          <a:off x="19547840" y="6529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1945894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1873504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179374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71627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141986</xdr:rowOff>
    </xdr:from>
    <xdr:to>
      <xdr:col>116</xdr:col>
      <xdr:colOff>114300</xdr:colOff>
      <xdr:row>39</xdr:row>
      <xdr:rowOff>72136</xdr:rowOff>
    </xdr:to>
    <xdr:sp macro="" textlink="">
      <xdr:nvSpPr>
        <xdr:cNvPr id="543" name="楕円 542"/>
        <xdr:cNvSpPr/>
      </xdr:nvSpPr>
      <xdr:spPr>
        <a:xfrm>
          <a:off x="19458940" y="65123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164863</xdr:rowOff>
    </xdr:from>
    <xdr:ext cx="469744" cy="259045"/>
    <xdr:sp macro="" textlink="">
      <xdr:nvSpPr>
        <xdr:cNvPr id="544" name="【認定こども園・幼稚園・保育所】&#10;一人当たり面積該当値テキスト"/>
        <xdr:cNvSpPr txBox="1"/>
      </xdr:nvSpPr>
      <xdr:spPr>
        <a:xfrm>
          <a:off x="19547840"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103124</xdr:rowOff>
    </xdr:from>
    <xdr:to>
      <xdr:col>112</xdr:col>
      <xdr:colOff>38100</xdr:colOff>
      <xdr:row>39</xdr:row>
      <xdr:rowOff>33274</xdr:rowOff>
    </xdr:to>
    <xdr:sp macro="" textlink="">
      <xdr:nvSpPr>
        <xdr:cNvPr id="545" name="楕円 544"/>
        <xdr:cNvSpPr/>
      </xdr:nvSpPr>
      <xdr:spPr>
        <a:xfrm>
          <a:off x="18735040" y="64734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153924</xdr:rowOff>
    </xdr:from>
    <xdr:to>
      <xdr:col>116</xdr:col>
      <xdr:colOff>63500</xdr:colOff>
      <xdr:row>39</xdr:row>
      <xdr:rowOff>21336</xdr:rowOff>
    </xdr:to>
    <xdr:cxnSp macro="">
      <xdr:nvCxnSpPr>
        <xdr:cNvPr id="546" name="直線コネクタ 545"/>
        <xdr:cNvCxnSpPr/>
      </xdr:nvCxnSpPr>
      <xdr:spPr>
        <a:xfrm>
          <a:off x="18778220" y="6524244"/>
          <a:ext cx="73152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169418</xdr:rowOff>
    </xdr:from>
    <xdr:to>
      <xdr:col>107</xdr:col>
      <xdr:colOff>101600</xdr:colOff>
      <xdr:row>39</xdr:row>
      <xdr:rowOff>99568</xdr:rowOff>
    </xdr:to>
    <xdr:sp macro="" textlink="">
      <xdr:nvSpPr>
        <xdr:cNvPr id="547" name="楕円 546"/>
        <xdr:cNvSpPr/>
      </xdr:nvSpPr>
      <xdr:spPr>
        <a:xfrm>
          <a:off x="17937480" y="6539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153924</xdr:rowOff>
    </xdr:from>
    <xdr:to>
      <xdr:col>111</xdr:col>
      <xdr:colOff>177800</xdr:colOff>
      <xdr:row>39</xdr:row>
      <xdr:rowOff>48768</xdr:rowOff>
    </xdr:to>
    <xdr:cxnSp macro="">
      <xdr:nvCxnSpPr>
        <xdr:cNvPr id="548" name="直線コネクタ 547"/>
        <xdr:cNvCxnSpPr/>
      </xdr:nvCxnSpPr>
      <xdr:spPr>
        <a:xfrm flipV="1">
          <a:off x="17988280" y="6524244"/>
          <a:ext cx="78994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49" name="楕円 548"/>
        <xdr:cNvSpPr/>
      </xdr:nvSpPr>
      <xdr:spPr>
        <a:xfrm>
          <a:off x="1716278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48768</xdr:rowOff>
    </xdr:from>
    <xdr:to>
      <xdr:col>107</xdr:col>
      <xdr:colOff>50800</xdr:colOff>
      <xdr:row>39</xdr:row>
      <xdr:rowOff>55626</xdr:rowOff>
    </xdr:to>
    <xdr:cxnSp macro="">
      <xdr:nvCxnSpPr>
        <xdr:cNvPr id="550" name="直線コネクタ 549"/>
        <xdr:cNvCxnSpPr/>
      </xdr:nvCxnSpPr>
      <xdr:spPr>
        <a:xfrm flipV="1">
          <a:off x="17213580" y="6586728"/>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xdr:cNvSpPr txBox="1"/>
      </xdr:nvSpPr>
      <xdr:spPr>
        <a:xfrm>
          <a:off x="185611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xdr:cNvSpPr txBox="1"/>
      </xdr:nvSpPr>
      <xdr:spPr>
        <a:xfrm>
          <a:off x="17776267" y="66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xdr:cNvSpPr txBox="1"/>
      </xdr:nvSpPr>
      <xdr:spPr>
        <a:xfrm>
          <a:off x="1700156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49801</xdr:rowOff>
    </xdr:from>
    <xdr:ext cx="469744" cy="259045"/>
    <xdr:sp macro="" textlink="">
      <xdr:nvSpPr>
        <xdr:cNvPr id="554" name="n_1mainValue【認定こども園・幼稚園・保育所】&#10;一人当たり面積"/>
        <xdr:cNvSpPr txBox="1"/>
      </xdr:nvSpPr>
      <xdr:spPr>
        <a:xfrm>
          <a:off x="18561127" y="62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116095</xdr:rowOff>
    </xdr:from>
    <xdr:ext cx="469744" cy="259045"/>
    <xdr:sp macro="" textlink="">
      <xdr:nvSpPr>
        <xdr:cNvPr id="555" name="n_2mainValue【認定こども園・幼稚園・保育所】&#10;一人当たり面積"/>
        <xdr:cNvSpPr txBox="1"/>
      </xdr:nvSpPr>
      <xdr:spPr>
        <a:xfrm>
          <a:off x="17776267"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56" name="n_3mainValue【認定こども園・幼稚園・保育所】&#10;一人当たり面積"/>
        <xdr:cNvSpPr txBox="1"/>
      </xdr:nvSpPr>
      <xdr:spPr>
        <a:xfrm>
          <a:off x="1700156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4375764" y="9534525"/>
          <a:ext cx="0" cy="102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44145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4287500" y="10557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44145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4287500" y="953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86" name="【学校施設】&#10;有形固定資産減価償却率平均値テキスト"/>
        <xdr:cNvSpPr txBox="1"/>
      </xdr:nvSpPr>
      <xdr:spPr>
        <a:xfrm>
          <a:off x="14414500" y="9984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4325600" y="100056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35788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280414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2029440" y="10043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xdr:rowOff>
    </xdr:from>
    <xdr:to>
      <xdr:col>85</xdr:col>
      <xdr:colOff>177800</xdr:colOff>
      <xdr:row>59</xdr:row>
      <xdr:rowOff>106045</xdr:rowOff>
    </xdr:to>
    <xdr:sp macro="" textlink="">
      <xdr:nvSpPr>
        <xdr:cNvPr id="596" name="楕円 595"/>
        <xdr:cNvSpPr/>
      </xdr:nvSpPr>
      <xdr:spPr>
        <a:xfrm>
          <a:off x="14325600" y="98952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27322</xdr:rowOff>
    </xdr:from>
    <xdr:ext cx="405111" cy="259045"/>
    <xdr:sp macro="" textlink="">
      <xdr:nvSpPr>
        <xdr:cNvPr id="597" name="【学校施設】&#10;有形固定資産減価償却率該当値テキスト"/>
        <xdr:cNvSpPr txBox="1"/>
      </xdr:nvSpPr>
      <xdr:spPr>
        <a:xfrm>
          <a:off x="14414500"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598" name="楕円 597"/>
        <xdr:cNvSpPr/>
      </xdr:nvSpPr>
      <xdr:spPr>
        <a:xfrm>
          <a:off x="1357884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55245</xdr:rowOff>
    </xdr:from>
    <xdr:to>
      <xdr:col>85</xdr:col>
      <xdr:colOff>127000</xdr:colOff>
      <xdr:row>59</xdr:row>
      <xdr:rowOff>80010</xdr:rowOff>
    </xdr:to>
    <xdr:cxnSp macro="">
      <xdr:nvCxnSpPr>
        <xdr:cNvPr id="599" name="直線コネクタ 598"/>
        <xdr:cNvCxnSpPr/>
      </xdr:nvCxnSpPr>
      <xdr:spPr>
        <a:xfrm flipV="1">
          <a:off x="13629640" y="9946005"/>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73025</xdr:rowOff>
    </xdr:from>
    <xdr:to>
      <xdr:col>76</xdr:col>
      <xdr:colOff>165100</xdr:colOff>
      <xdr:row>60</xdr:row>
      <xdr:rowOff>3175</xdr:rowOff>
    </xdr:to>
    <xdr:sp macro="" textlink="">
      <xdr:nvSpPr>
        <xdr:cNvPr id="600" name="楕円 599"/>
        <xdr:cNvSpPr/>
      </xdr:nvSpPr>
      <xdr:spPr>
        <a:xfrm>
          <a:off x="12804140" y="996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123825</xdr:rowOff>
    </xdr:to>
    <xdr:cxnSp macro="">
      <xdr:nvCxnSpPr>
        <xdr:cNvPr id="601" name="直線コネクタ 600"/>
        <xdr:cNvCxnSpPr/>
      </xdr:nvCxnSpPr>
      <xdr:spPr>
        <a:xfrm flipV="1">
          <a:off x="12854940" y="997077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80645</xdr:rowOff>
    </xdr:from>
    <xdr:to>
      <xdr:col>72</xdr:col>
      <xdr:colOff>38100</xdr:colOff>
      <xdr:row>60</xdr:row>
      <xdr:rowOff>10795</xdr:rowOff>
    </xdr:to>
    <xdr:sp macro="" textlink="">
      <xdr:nvSpPr>
        <xdr:cNvPr id="602" name="楕円 601"/>
        <xdr:cNvSpPr/>
      </xdr:nvSpPr>
      <xdr:spPr>
        <a:xfrm>
          <a:off x="12029440" y="99714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123825</xdr:rowOff>
    </xdr:from>
    <xdr:to>
      <xdr:col>76</xdr:col>
      <xdr:colOff>114300</xdr:colOff>
      <xdr:row>59</xdr:row>
      <xdr:rowOff>131445</xdr:rowOff>
    </xdr:to>
    <xdr:cxnSp macro="">
      <xdr:nvCxnSpPr>
        <xdr:cNvPr id="603" name="直線コネクタ 602"/>
        <xdr:cNvCxnSpPr/>
      </xdr:nvCxnSpPr>
      <xdr:spPr>
        <a:xfrm flipV="1">
          <a:off x="12072620" y="10014585"/>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xdr:cNvSpPr txBox="1"/>
      </xdr:nvSpPr>
      <xdr:spPr>
        <a:xfrm>
          <a:off x="134372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xdr:cNvSpPr txBox="1"/>
      </xdr:nvSpPr>
      <xdr:spPr>
        <a:xfrm>
          <a:off x="126752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606" name="n_3aveValue【学校施設】&#10;有形固定資産減価償却率"/>
        <xdr:cNvSpPr txBox="1"/>
      </xdr:nvSpPr>
      <xdr:spPr>
        <a:xfrm>
          <a:off x="119005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607" name="n_1mainValue【学校施設】&#10;有形固定資産減価償却率"/>
        <xdr:cNvSpPr txBox="1"/>
      </xdr:nvSpPr>
      <xdr:spPr>
        <a:xfrm>
          <a:off x="134372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19702</xdr:rowOff>
    </xdr:from>
    <xdr:ext cx="405111" cy="259045"/>
    <xdr:sp macro="" textlink="">
      <xdr:nvSpPr>
        <xdr:cNvPr id="608" name="n_2mainValue【学校施設】&#10;有形固定資産減価償却率"/>
        <xdr:cNvSpPr txBox="1"/>
      </xdr:nvSpPr>
      <xdr:spPr>
        <a:xfrm>
          <a:off x="126752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27322</xdr:rowOff>
    </xdr:from>
    <xdr:ext cx="405111" cy="259045"/>
    <xdr:sp macro="" textlink="">
      <xdr:nvSpPr>
        <xdr:cNvPr id="609" name="n_3mainValue【学校施設】&#10;有形固定資産減価償却率"/>
        <xdr:cNvSpPr txBox="1"/>
      </xdr:nvSpPr>
      <xdr:spPr>
        <a:xfrm>
          <a:off x="119005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19509104" y="9677049"/>
          <a:ext cx="0" cy="992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19547840" y="106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19443700" y="1066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19547840" y="94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19443700" y="967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36" name="【学校施設】&#10;一人当たり面積平均値テキスト"/>
        <xdr:cNvSpPr txBox="1"/>
      </xdr:nvSpPr>
      <xdr:spPr>
        <a:xfrm>
          <a:off x="19547840" y="10430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19458940" y="105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18735040" y="105730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17937480" y="105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7162780" y="1057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25416</xdr:rowOff>
    </xdr:from>
    <xdr:to>
      <xdr:col>116</xdr:col>
      <xdr:colOff>114300</xdr:colOff>
      <xdr:row>63</xdr:row>
      <xdr:rowOff>127016</xdr:rowOff>
    </xdr:to>
    <xdr:sp macro="" textlink="">
      <xdr:nvSpPr>
        <xdr:cNvPr id="646" name="楕円 645"/>
        <xdr:cNvSpPr/>
      </xdr:nvSpPr>
      <xdr:spPr>
        <a:xfrm>
          <a:off x="19458940" y="105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163772</xdr:rowOff>
    </xdr:from>
    <xdr:ext cx="469744" cy="259045"/>
    <xdr:sp macro="" textlink="">
      <xdr:nvSpPr>
        <xdr:cNvPr id="647" name="【学校施設】&#10;一人当たり面積該当値テキスト"/>
        <xdr:cNvSpPr txBox="1"/>
      </xdr:nvSpPr>
      <xdr:spPr>
        <a:xfrm>
          <a:off x="19547840" y="1055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25690</xdr:rowOff>
    </xdr:from>
    <xdr:to>
      <xdr:col>112</xdr:col>
      <xdr:colOff>38100</xdr:colOff>
      <xdr:row>63</xdr:row>
      <xdr:rowOff>127290</xdr:rowOff>
    </xdr:to>
    <xdr:sp macro="" textlink="">
      <xdr:nvSpPr>
        <xdr:cNvPr id="648" name="楕円 647"/>
        <xdr:cNvSpPr/>
      </xdr:nvSpPr>
      <xdr:spPr>
        <a:xfrm>
          <a:off x="18735040" y="10587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76216</xdr:rowOff>
    </xdr:from>
    <xdr:to>
      <xdr:col>116</xdr:col>
      <xdr:colOff>63500</xdr:colOff>
      <xdr:row>63</xdr:row>
      <xdr:rowOff>76490</xdr:rowOff>
    </xdr:to>
    <xdr:cxnSp macro="">
      <xdr:nvCxnSpPr>
        <xdr:cNvPr id="649" name="直線コネクタ 648"/>
        <xdr:cNvCxnSpPr/>
      </xdr:nvCxnSpPr>
      <xdr:spPr>
        <a:xfrm flipV="1">
          <a:off x="18778220" y="10637536"/>
          <a:ext cx="73152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26604</xdr:rowOff>
    </xdr:from>
    <xdr:to>
      <xdr:col>107</xdr:col>
      <xdr:colOff>101600</xdr:colOff>
      <xdr:row>63</xdr:row>
      <xdr:rowOff>128204</xdr:rowOff>
    </xdr:to>
    <xdr:sp macro="" textlink="">
      <xdr:nvSpPr>
        <xdr:cNvPr id="650" name="楕円 649"/>
        <xdr:cNvSpPr/>
      </xdr:nvSpPr>
      <xdr:spPr>
        <a:xfrm>
          <a:off x="17937480" y="105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76490</xdr:rowOff>
    </xdr:from>
    <xdr:to>
      <xdr:col>111</xdr:col>
      <xdr:colOff>177800</xdr:colOff>
      <xdr:row>63</xdr:row>
      <xdr:rowOff>77404</xdr:rowOff>
    </xdr:to>
    <xdr:cxnSp macro="">
      <xdr:nvCxnSpPr>
        <xdr:cNvPr id="651" name="直線コネクタ 650"/>
        <xdr:cNvCxnSpPr/>
      </xdr:nvCxnSpPr>
      <xdr:spPr>
        <a:xfrm flipV="1">
          <a:off x="17988280" y="10637810"/>
          <a:ext cx="78994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652" name="楕円 651"/>
        <xdr:cNvSpPr/>
      </xdr:nvSpPr>
      <xdr:spPr>
        <a:xfrm>
          <a:off x="17162780" y="1058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77404</xdr:rowOff>
    </xdr:from>
    <xdr:to>
      <xdr:col>107</xdr:col>
      <xdr:colOff>50800</xdr:colOff>
      <xdr:row>63</xdr:row>
      <xdr:rowOff>79096</xdr:rowOff>
    </xdr:to>
    <xdr:cxnSp macro="">
      <xdr:nvCxnSpPr>
        <xdr:cNvPr id="653" name="直線コネクタ 652"/>
        <xdr:cNvCxnSpPr/>
      </xdr:nvCxnSpPr>
      <xdr:spPr>
        <a:xfrm flipV="1">
          <a:off x="17213580" y="10638724"/>
          <a:ext cx="7747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54" name="n_1aveValue【学校施設】&#10;一人当たり面積"/>
        <xdr:cNvSpPr txBox="1"/>
      </xdr:nvSpPr>
      <xdr:spPr>
        <a:xfrm>
          <a:off x="18561127" y="1035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55" name="n_2aveValue【学校施設】&#10;一人当たり面積"/>
        <xdr:cNvSpPr txBox="1"/>
      </xdr:nvSpPr>
      <xdr:spPr>
        <a:xfrm>
          <a:off x="17776267" y="1036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56" name="n_3aveValue【学校施設】&#10;一人当たり面積"/>
        <xdr:cNvSpPr txBox="1"/>
      </xdr:nvSpPr>
      <xdr:spPr>
        <a:xfrm>
          <a:off x="17001567" y="103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118417</xdr:rowOff>
    </xdr:from>
    <xdr:ext cx="469744" cy="259045"/>
    <xdr:sp macro="" textlink="">
      <xdr:nvSpPr>
        <xdr:cNvPr id="657" name="n_1mainValue【学校施設】&#10;一人当たり面積"/>
        <xdr:cNvSpPr txBox="1"/>
      </xdr:nvSpPr>
      <xdr:spPr>
        <a:xfrm>
          <a:off x="18561127" y="1067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119331</xdr:rowOff>
    </xdr:from>
    <xdr:ext cx="469744" cy="259045"/>
    <xdr:sp macro="" textlink="">
      <xdr:nvSpPr>
        <xdr:cNvPr id="658" name="n_2mainValue【学校施設】&#10;一人当たり面積"/>
        <xdr:cNvSpPr txBox="1"/>
      </xdr:nvSpPr>
      <xdr:spPr>
        <a:xfrm>
          <a:off x="17776267" y="106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659" name="n_3mainValue【学校施設】&#10;一人当たり面積"/>
        <xdr:cNvSpPr txBox="1"/>
      </xdr:nvSpPr>
      <xdr:spPr>
        <a:xfrm>
          <a:off x="17001567" y="1068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xdr:cNvCxnSpPr/>
      </xdr:nvCxnSpPr>
      <xdr:spPr>
        <a:xfrm flipV="1">
          <a:off x="14375764" y="12987201"/>
          <a:ext cx="0" cy="152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xdr:cNvSpPr txBox="1"/>
      </xdr:nvSpPr>
      <xdr:spPr>
        <a:xfrm>
          <a:off x="14414500" y="14521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xdr:cNvCxnSpPr/>
      </xdr:nvCxnSpPr>
      <xdr:spPr>
        <a:xfrm>
          <a:off x="14287500" y="145171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90" name="【児童館】&#10;有形固定資産減価償却率平均値テキスト"/>
        <xdr:cNvSpPr txBox="1"/>
      </xdr:nvSpPr>
      <xdr:spPr>
        <a:xfrm>
          <a:off x="14414500" y="1347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xdr:cNvSpPr/>
      </xdr:nvSpPr>
      <xdr:spPr>
        <a:xfrm>
          <a:off x="14325600" y="136232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xdr:cNvSpPr/>
      </xdr:nvSpPr>
      <xdr:spPr>
        <a:xfrm>
          <a:off x="13578840" y="1362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xdr:cNvSpPr/>
      </xdr:nvSpPr>
      <xdr:spPr>
        <a:xfrm>
          <a:off x="12804140" y="136641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xdr:cNvSpPr/>
      </xdr:nvSpPr>
      <xdr:spPr>
        <a:xfrm>
          <a:off x="12029440" y="137729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77107</xdr:rowOff>
    </xdr:from>
    <xdr:to>
      <xdr:col>85</xdr:col>
      <xdr:colOff>177800</xdr:colOff>
      <xdr:row>84</xdr:row>
      <xdr:rowOff>7257</xdr:rowOff>
    </xdr:to>
    <xdr:sp macro="" textlink="">
      <xdr:nvSpPr>
        <xdr:cNvPr id="700" name="楕円 699"/>
        <xdr:cNvSpPr/>
      </xdr:nvSpPr>
      <xdr:spPr>
        <a:xfrm>
          <a:off x="14325600" y="139912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55534</xdr:rowOff>
    </xdr:from>
    <xdr:ext cx="405111" cy="259045"/>
    <xdr:sp macro="" textlink="">
      <xdr:nvSpPr>
        <xdr:cNvPr id="701" name="【児童館】&#10;有形固定資産減価償却率該当値テキスト"/>
        <xdr:cNvSpPr txBox="1"/>
      </xdr:nvSpPr>
      <xdr:spPr>
        <a:xfrm>
          <a:off x="14414500" y="1396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127726</xdr:rowOff>
    </xdr:from>
    <xdr:to>
      <xdr:col>81</xdr:col>
      <xdr:colOff>101600</xdr:colOff>
      <xdr:row>84</xdr:row>
      <xdr:rowOff>57876</xdr:rowOff>
    </xdr:to>
    <xdr:sp macro="" textlink="">
      <xdr:nvSpPr>
        <xdr:cNvPr id="702" name="楕円 701"/>
        <xdr:cNvSpPr/>
      </xdr:nvSpPr>
      <xdr:spPr>
        <a:xfrm>
          <a:off x="13578840" y="14041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127907</xdr:rowOff>
    </xdr:from>
    <xdr:to>
      <xdr:col>85</xdr:col>
      <xdr:colOff>127000</xdr:colOff>
      <xdr:row>84</xdr:row>
      <xdr:rowOff>7076</xdr:rowOff>
    </xdr:to>
    <xdr:cxnSp macro="">
      <xdr:nvCxnSpPr>
        <xdr:cNvPr id="703" name="直線コネクタ 702"/>
        <xdr:cNvCxnSpPr/>
      </xdr:nvCxnSpPr>
      <xdr:spPr>
        <a:xfrm flipV="1">
          <a:off x="13629640" y="14042027"/>
          <a:ext cx="74676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6894</xdr:rowOff>
    </xdr:from>
    <xdr:to>
      <xdr:col>76</xdr:col>
      <xdr:colOff>165100</xdr:colOff>
      <xdr:row>84</xdr:row>
      <xdr:rowOff>108494</xdr:rowOff>
    </xdr:to>
    <xdr:sp macro="" textlink="">
      <xdr:nvSpPr>
        <xdr:cNvPr id="704" name="楕円 703"/>
        <xdr:cNvSpPr/>
      </xdr:nvSpPr>
      <xdr:spPr>
        <a:xfrm>
          <a:off x="12804140" y="140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7076</xdr:rowOff>
    </xdr:from>
    <xdr:to>
      <xdr:col>81</xdr:col>
      <xdr:colOff>50800</xdr:colOff>
      <xdr:row>84</xdr:row>
      <xdr:rowOff>57694</xdr:rowOff>
    </xdr:to>
    <xdr:cxnSp macro="">
      <xdr:nvCxnSpPr>
        <xdr:cNvPr id="705" name="直線コネクタ 704"/>
        <xdr:cNvCxnSpPr/>
      </xdr:nvCxnSpPr>
      <xdr:spPr>
        <a:xfrm flipV="1">
          <a:off x="12854940" y="14088836"/>
          <a:ext cx="7747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59145</xdr:rowOff>
    </xdr:from>
    <xdr:to>
      <xdr:col>72</xdr:col>
      <xdr:colOff>38100</xdr:colOff>
      <xdr:row>84</xdr:row>
      <xdr:rowOff>160745</xdr:rowOff>
    </xdr:to>
    <xdr:sp macro="" textlink="">
      <xdr:nvSpPr>
        <xdr:cNvPr id="706" name="楕円 705"/>
        <xdr:cNvSpPr/>
      </xdr:nvSpPr>
      <xdr:spPr>
        <a:xfrm>
          <a:off x="12029440" y="141409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57694</xdr:rowOff>
    </xdr:from>
    <xdr:to>
      <xdr:col>76</xdr:col>
      <xdr:colOff>114300</xdr:colOff>
      <xdr:row>84</xdr:row>
      <xdr:rowOff>109945</xdr:rowOff>
    </xdr:to>
    <xdr:cxnSp macro="">
      <xdr:nvCxnSpPr>
        <xdr:cNvPr id="707" name="直線コネクタ 706"/>
        <xdr:cNvCxnSpPr/>
      </xdr:nvCxnSpPr>
      <xdr:spPr>
        <a:xfrm flipV="1">
          <a:off x="12072620" y="14139454"/>
          <a:ext cx="7823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708" name="n_1aveValue【児童館】&#10;有形固定資産減価償却率"/>
        <xdr:cNvSpPr txBox="1"/>
      </xdr:nvSpPr>
      <xdr:spPr>
        <a:xfrm>
          <a:off x="13437244" y="1341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709" name="n_2aveValue【児童館】&#10;有形固定資産減価償却率"/>
        <xdr:cNvSpPr txBox="1"/>
      </xdr:nvSpPr>
      <xdr:spPr>
        <a:xfrm>
          <a:off x="12675244" y="13443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710" name="n_3aveValue【児童館】&#10;有形固定資産減価償却率"/>
        <xdr:cNvSpPr txBox="1"/>
      </xdr:nvSpPr>
      <xdr:spPr>
        <a:xfrm>
          <a:off x="11900544" y="1355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49003</xdr:rowOff>
    </xdr:from>
    <xdr:ext cx="405111" cy="259045"/>
    <xdr:sp macro="" textlink="">
      <xdr:nvSpPr>
        <xdr:cNvPr id="711" name="n_1mainValue【児童館】&#10;有形固定資産減価償却率"/>
        <xdr:cNvSpPr txBox="1"/>
      </xdr:nvSpPr>
      <xdr:spPr>
        <a:xfrm>
          <a:off x="134372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712" name="n_2mainValue【児童館】&#10;有形固定資産減価償却率"/>
        <xdr:cNvSpPr txBox="1"/>
      </xdr:nvSpPr>
      <xdr:spPr>
        <a:xfrm>
          <a:off x="12675244" y="1418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151872</xdr:rowOff>
    </xdr:from>
    <xdr:ext cx="405111" cy="259045"/>
    <xdr:sp macro="" textlink="">
      <xdr:nvSpPr>
        <xdr:cNvPr id="713" name="n_3mainValue【児童館】&#10;有形固定資産減価償却率"/>
        <xdr:cNvSpPr txBox="1"/>
      </xdr:nvSpPr>
      <xdr:spPr>
        <a:xfrm>
          <a:off x="11900544" y="1423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xdr:cNvCxnSpPr/>
      </xdr:nvCxnSpPr>
      <xdr:spPr>
        <a:xfrm flipV="1">
          <a:off x="19509104" y="13081363"/>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xdr:cNvSpPr txBox="1"/>
      </xdr:nvSpPr>
      <xdr:spPr>
        <a:xfrm>
          <a:off x="19547840" y="145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xdr:cNvCxnSpPr/>
      </xdr:nvCxnSpPr>
      <xdr:spPr>
        <a:xfrm>
          <a:off x="19443700" y="14536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xdr:cNvSpPr txBox="1"/>
      </xdr:nvSpPr>
      <xdr:spPr>
        <a:xfrm>
          <a:off x="1954784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xdr:cNvCxnSpPr/>
      </xdr:nvCxnSpPr>
      <xdr:spPr>
        <a:xfrm>
          <a:off x="1944370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児童館】&#10;一人当たり面積平均値テキスト"/>
        <xdr:cNvSpPr txBox="1"/>
      </xdr:nvSpPr>
      <xdr:spPr>
        <a:xfrm>
          <a:off x="1954784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xdr:cNvSpPr/>
      </xdr:nvSpPr>
      <xdr:spPr>
        <a:xfrm>
          <a:off x="1873504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xdr:cNvSpPr/>
      </xdr:nvSpPr>
      <xdr:spPr>
        <a:xfrm>
          <a:off x="1793748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8" name="フローチャート: 判断 747"/>
        <xdr:cNvSpPr/>
      </xdr:nvSpPr>
      <xdr:spPr>
        <a:xfrm>
          <a:off x="17162780" y="140565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54" name="楕円 753"/>
        <xdr:cNvSpPr/>
      </xdr:nvSpPr>
      <xdr:spPr>
        <a:xfrm>
          <a:off x="1945894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55" name="【児童館】&#10;一人当たり面積該当値テキスト"/>
        <xdr:cNvSpPr txBox="1"/>
      </xdr:nvSpPr>
      <xdr:spPr>
        <a:xfrm>
          <a:off x="19547840"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56" name="楕円 755"/>
        <xdr:cNvSpPr/>
      </xdr:nvSpPr>
      <xdr:spPr>
        <a:xfrm>
          <a:off x="1873504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757" name="直線コネクタ 756"/>
        <xdr:cNvCxnSpPr/>
      </xdr:nvCxnSpPr>
      <xdr:spPr>
        <a:xfrm>
          <a:off x="18778220" y="14119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758" name="楕円 757"/>
        <xdr:cNvSpPr/>
      </xdr:nvSpPr>
      <xdr:spPr>
        <a:xfrm>
          <a:off x="17937480" y="140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54429</xdr:rowOff>
    </xdr:to>
    <xdr:cxnSp macro="">
      <xdr:nvCxnSpPr>
        <xdr:cNvPr id="759" name="直線コネクタ 758"/>
        <xdr:cNvCxnSpPr/>
      </xdr:nvCxnSpPr>
      <xdr:spPr>
        <a:xfrm flipV="1">
          <a:off x="17988280" y="14119860"/>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60" name="楕円 759"/>
        <xdr:cNvSpPr/>
      </xdr:nvSpPr>
      <xdr:spPr>
        <a:xfrm>
          <a:off x="17162780" y="140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54429</xdr:rowOff>
    </xdr:from>
    <xdr:to>
      <xdr:col>107</xdr:col>
      <xdr:colOff>50800</xdr:colOff>
      <xdr:row>84</xdr:row>
      <xdr:rowOff>54429</xdr:rowOff>
    </xdr:to>
    <xdr:cxnSp macro="">
      <xdr:nvCxnSpPr>
        <xdr:cNvPr id="761" name="直線コネクタ 760"/>
        <xdr:cNvCxnSpPr/>
      </xdr:nvCxnSpPr>
      <xdr:spPr>
        <a:xfrm>
          <a:off x="17213580" y="1413618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62" name="n_1aveValue【児童館】&#10;一人当たり面積"/>
        <xdr:cNvSpPr txBox="1"/>
      </xdr:nvSpPr>
      <xdr:spPr>
        <a:xfrm>
          <a:off x="18561127" y="138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63" name="n_2aveValue【児童館】&#10;一人当たり面積"/>
        <xdr:cNvSpPr txBox="1"/>
      </xdr:nvSpPr>
      <xdr:spPr>
        <a:xfrm>
          <a:off x="1777626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64" name="n_3aveValue【児童館】&#10;一人当たり面積"/>
        <xdr:cNvSpPr txBox="1"/>
      </xdr:nvSpPr>
      <xdr:spPr>
        <a:xfrm>
          <a:off x="17001567" y="138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765" name="n_1mainValue【児童館】&#10;一人当たり面積"/>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66" name="n_2mainValue【児童館】&#10;一人当たり面積"/>
        <xdr:cNvSpPr txBox="1"/>
      </xdr:nvSpPr>
      <xdr:spPr>
        <a:xfrm>
          <a:off x="1777626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767" name="n_3mainValue【児童館】&#10;一人当たり面積"/>
        <xdr:cNvSpPr txBox="1"/>
      </xdr:nvSpPr>
      <xdr:spPr>
        <a:xfrm>
          <a:off x="1700156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xdr:cNvCxnSpPr/>
      </xdr:nvCxnSpPr>
      <xdr:spPr>
        <a:xfrm flipV="1">
          <a:off x="14375764" y="1671338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xdr:cNvSpPr txBox="1"/>
      </xdr:nvSpPr>
      <xdr:spPr>
        <a:xfrm>
          <a:off x="14414500" y="181688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xdr:cNvCxnSpPr/>
      </xdr:nvCxnSpPr>
      <xdr:spPr>
        <a:xfrm>
          <a:off x="14287500" y="18164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98" name="【公民館】&#10;有形固定資産減価償却率平均値テキスト"/>
        <xdr:cNvSpPr txBox="1"/>
      </xdr:nvSpPr>
      <xdr:spPr>
        <a:xfrm>
          <a:off x="14414500" y="172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xdr:cNvSpPr/>
      </xdr:nvSpPr>
      <xdr:spPr>
        <a:xfrm>
          <a:off x="14325600" y="172406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xdr:cNvSpPr/>
      </xdr:nvSpPr>
      <xdr:spPr>
        <a:xfrm>
          <a:off x="13578840" y="172259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xdr:cNvSpPr/>
      </xdr:nvSpPr>
      <xdr:spPr>
        <a:xfrm>
          <a:off x="12804140" y="172487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02" name="フローチャート: 判断 801"/>
        <xdr:cNvSpPr/>
      </xdr:nvSpPr>
      <xdr:spPr>
        <a:xfrm>
          <a:off x="12029440" y="172471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103777</xdr:rowOff>
    </xdr:from>
    <xdr:to>
      <xdr:col>85</xdr:col>
      <xdr:colOff>177800</xdr:colOff>
      <xdr:row>103</xdr:row>
      <xdr:rowOff>33927</xdr:rowOff>
    </xdr:to>
    <xdr:sp macro="" textlink="">
      <xdr:nvSpPr>
        <xdr:cNvPr id="808" name="楕円 807"/>
        <xdr:cNvSpPr/>
      </xdr:nvSpPr>
      <xdr:spPr>
        <a:xfrm>
          <a:off x="14325600" y="1720305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126654</xdr:rowOff>
    </xdr:from>
    <xdr:ext cx="405111" cy="259045"/>
    <xdr:sp macro="" textlink="">
      <xdr:nvSpPr>
        <xdr:cNvPr id="809" name="【公民館】&#10;有形固定資産減価償却率該当値テキスト"/>
        <xdr:cNvSpPr txBox="1"/>
      </xdr:nvSpPr>
      <xdr:spPr>
        <a:xfrm>
          <a:off x="14414500" y="1705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810" name="楕円 809"/>
        <xdr:cNvSpPr/>
      </xdr:nvSpPr>
      <xdr:spPr>
        <a:xfrm>
          <a:off x="13578840"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154577</xdr:rowOff>
    </xdr:to>
    <xdr:cxnSp macro="">
      <xdr:nvCxnSpPr>
        <xdr:cNvPr id="811" name="直線コネクタ 810"/>
        <xdr:cNvCxnSpPr/>
      </xdr:nvCxnSpPr>
      <xdr:spPr>
        <a:xfrm>
          <a:off x="13629640" y="17221200"/>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812" name="楕円 811"/>
        <xdr:cNvSpPr/>
      </xdr:nvSpPr>
      <xdr:spPr>
        <a:xfrm>
          <a:off x="12804140" y="17193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144780</xdr:rowOff>
    </xdr:to>
    <xdr:cxnSp macro="">
      <xdr:nvCxnSpPr>
        <xdr:cNvPr id="813" name="直線コネクタ 812"/>
        <xdr:cNvCxnSpPr/>
      </xdr:nvCxnSpPr>
      <xdr:spPr>
        <a:xfrm flipV="1">
          <a:off x="12854940" y="1722120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126637</xdr:rowOff>
    </xdr:from>
    <xdr:to>
      <xdr:col>72</xdr:col>
      <xdr:colOff>38100</xdr:colOff>
      <xdr:row>103</xdr:row>
      <xdr:rowOff>56787</xdr:rowOff>
    </xdr:to>
    <xdr:sp macro="" textlink="">
      <xdr:nvSpPr>
        <xdr:cNvPr id="814" name="楕円 813"/>
        <xdr:cNvSpPr/>
      </xdr:nvSpPr>
      <xdr:spPr>
        <a:xfrm>
          <a:off x="12029440" y="172259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144780</xdr:rowOff>
    </xdr:from>
    <xdr:to>
      <xdr:col>76</xdr:col>
      <xdr:colOff>114300</xdr:colOff>
      <xdr:row>103</xdr:row>
      <xdr:rowOff>5987</xdr:rowOff>
    </xdr:to>
    <xdr:cxnSp macro="">
      <xdr:nvCxnSpPr>
        <xdr:cNvPr id="815" name="直線コネクタ 814"/>
        <xdr:cNvCxnSpPr/>
      </xdr:nvCxnSpPr>
      <xdr:spPr>
        <a:xfrm flipV="1">
          <a:off x="12072620" y="17244060"/>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816" name="n_1aveValue【公民館】&#10;有形固定資産減価償却率"/>
        <xdr:cNvSpPr txBox="1"/>
      </xdr:nvSpPr>
      <xdr:spPr>
        <a:xfrm>
          <a:off x="13437244" y="17314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817" name="n_2aveValue【公民館】&#10;有形固定資産減価償却率"/>
        <xdr:cNvSpPr txBox="1"/>
      </xdr:nvSpPr>
      <xdr:spPr>
        <a:xfrm>
          <a:off x="12675244" y="1733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818" name="n_3aveValue【公民館】&#10;有形固定資産減価償却率"/>
        <xdr:cNvSpPr txBox="1"/>
      </xdr:nvSpPr>
      <xdr:spPr>
        <a:xfrm>
          <a:off x="11900544" y="17336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819" name="n_1mainValue【公民館】&#10;有形固定資産減価償却率"/>
        <xdr:cNvSpPr txBox="1"/>
      </xdr:nvSpPr>
      <xdr:spPr>
        <a:xfrm>
          <a:off x="13437244" y="1694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40657</xdr:rowOff>
    </xdr:from>
    <xdr:ext cx="405111" cy="259045"/>
    <xdr:sp macro="" textlink="">
      <xdr:nvSpPr>
        <xdr:cNvPr id="820" name="n_2mainValue【公民館】&#10;有形固定資産減価償却率"/>
        <xdr:cNvSpPr txBox="1"/>
      </xdr:nvSpPr>
      <xdr:spPr>
        <a:xfrm>
          <a:off x="12675244" y="1697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73314</xdr:rowOff>
    </xdr:from>
    <xdr:ext cx="405111" cy="259045"/>
    <xdr:sp macro="" textlink="">
      <xdr:nvSpPr>
        <xdr:cNvPr id="821" name="n_3mainValue【公民館】&#10;有形固定資産減価償却率"/>
        <xdr:cNvSpPr txBox="1"/>
      </xdr:nvSpPr>
      <xdr:spPr>
        <a:xfrm>
          <a:off x="11900544" y="1700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xdr:cNvCxnSpPr/>
      </xdr:nvCxnSpPr>
      <xdr:spPr>
        <a:xfrm flipV="1">
          <a:off x="19509104" y="16786316"/>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xdr:cNvSpPr txBox="1"/>
      </xdr:nvSpPr>
      <xdr:spPr>
        <a:xfrm>
          <a:off x="19547840" y="183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xdr:cNvCxnSpPr/>
      </xdr:nvCxnSpPr>
      <xdr:spPr>
        <a:xfrm>
          <a:off x="194437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xdr:cNvSpPr txBox="1"/>
      </xdr:nvSpPr>
      <xdr:spPr>
        <a:xfrm>
          <a:off x="19547840" y="1656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xdr:cNvCxnSpPr/>
      </xdr:nvCxnSpPr>
      <xdr:spPr>
        <a:xfrm>
          <a:off x="19443700" y="16786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52" name="【公民館】&#10;一人当たり面積平均値テキスト"/>
        <xdr:cNvSpPr txBox="1"/>
      </xdr:nvSpPr>
      <xdr:spPr>
        <a:xfrm>
          <a:off x="19547840" y="1788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xdr:cNvSpPr/>
      </xdr:nvSpPr>
      <xdr:spPr>
        <a:xfrm>
          <a:off x="19458940" y="1790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xdr:cNvSpPr/>
      </xdr:nvSpPr>
      <xdr:spPr>
        <a:xfrm>
          <a:off x="18735040" y="1792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xdr:cNvSpPr/>
      </xdr:nvSpPr>
      <xdr:spPr>
        <a:xfrm>
          <a:off x="17937480" y="17932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6" name="フローチャート: 判断 855"/>
        <xdr:cNvSpPr/>
      </xdr:nvSpPr>
      <xdr:spPr>
        <a:xfrm>
          <a:off x="17162780" y="179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27032</xdr:rowOff>
    </xdr:from>
    <xdr:to>
      <xdr:col>116</xdr:col>
      <xdr:colOff>114300</xdr:colOff>
      <xdr:row>103</xdr:row>
      <xdr:rowOff>128632</xdr:rowOff>
    </xdr:to>
    <xdr:sp macro="" textlink="">
      <xdr:nvSpPr>
        <xdr:cNvPr id="862" name="楕円 861"/>
        <xdr:cNvSpPr/>
      </xdr:nvSpPr>
      <xdr:spPr>
        <a:xfrm>
          <a:off x="19458940" y="1729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49909</xdr:rowOff>
    </xdr:from>
    <xdr:ext cx="469744" cy="259045"/>
    <xdr:sp macro="" textlink="">
      <xdr:nvSpPr>
        <xdr:cNvPr id="863" name="【公民館】&#10;一人当たり面積該当値テキスト"/>
        <xdr:cNvSpPr txBox="1"/>
      </xdr:nvSpPr>
      <xdr:spPr>
        <a:xfrm>
          <a:off x="19547840" y="1714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49893</xdr:rowOff>
    </xdr:from>
    <xdr:to>
      <xdr:col>112</xdr:col>
      <xdr:colOff>38100</xdr:colOff>
      <xdr:row>103</xdr:row>
      <xdr:rowOff>151493</xdr:rowOff>
    </xdr:to>
    <xdr:sp macro="" textlink="">
      <xdr:nvSpPr>
        <xdr:cNvPr id="864" name="楕円 863"/>
        <xdr:cNvSpPr/>
      </xdr:nvSpPr>
      <xdr:spPr>
        <a:xfrm>
          <a:off x="18735040" y="173168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77832</xdr:rowOff>
    </xdr:from>
    <xdr:to>
      <xdr:col>116</xdr:col>
      <xdr:colOff>63500</xdr:colOff>
      <xdr:row>103</xdr:row>
      <xdr:rowOff>100693</xdr:rowOff>
    </xdr:to>
    <xdr:cxnSp macro="">
      <xdr:nvCxnSpPr>
        <xdr:cNvPr id="865" name="直線コネクタ 864"/>
        <xdr:cNvCxnSpPr/>
      </xdr:nvCxnSpPr>
      <xdr:spPr>
        <a:xfrm flipV="1">
          <a:off x="18778220" y="17344752"/>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82550</xdr:rowOff>
    </xdr:from>
    <xdr:to>
      <xdr:col>107</xdr:col>
      <xdr:colOff>101600</xdr:colOff>
      <xdr:row>104</xdr:row>
      <xdr:rowOff>12700</xdr:rowOff>
    </xdr:to>
    <xdr:sp macro="" textlink="">
      <xdr:nvSpPr>
        <xdr:cNvPr id="866" name="楕円 865"/>
        <xdr:cNvSpPr/>
      </xdr:nvSpPr>
      <xdr:spPr>
        <a:xfrm>
          <a:off x="17937480" y="17349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100693</xdr:rowOff>
    </xdr:from>
    <xdr:to>
      <xdr:col>111</xdr:col>
      <xdr:colOff>177800</xdr:colOff>
      <xdr:row>103</xdr:row>
      <xdr:rowOff>133350</xdr:rowOff>
    </xdr:to>
    <xdr:cxnSp macro="">
      <xdr:nvCxnSpPr>
        <xdr:cNvPr id="867" name="直線コネクタ 866"/>
        <xdr:cNvCxnSpPr/>
      </xdr:nvCxnSpPr>
      <xdr:spPr>
        <a:xfrm flipV="1">
          <a:off x="17988280" y="1736761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97245</xdr:rowOff>
    </xdr:from>
    <xdr:to>
      <xdr:col>102</xdr:col>
      <xdr:colOff>165100</xdr:colOff>
      <xdr:row>104</xdr:row>
      <xdr:rowOff>27395</xdr:rowOff>
    </xdr:to>
    <xdr:sp macro="" textlink="">
      <xdr:nvSpPr>
        <xdr:cNvPr id="868" name="楕円 867"/>
        <xdr:cNvSpPr/>
      </xdr:nvSpPr>
      <xdr:spPr>
        <a:xfrm>
          <a:off x="17162780" y="17364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133350</xdr:rowOff>
    </xdr:from>
    <xdr:to>
      <xdr:col>107</xdr:col>
      <xdr:colOff>50800</xdr:colOff>
      <xdr:row>103</xdr:row>
      <xdr:rowOff>148045</xdr:rowOff>
    </xdr:to>
    <xdr:cxnSp macro="">
      <xdr:nvCxnSpPr>
        <xdr:cNvPr id="869" name="直線コネクタ 868"/>
        <xdr:cNvCxnSpPr/>
      </xdr:nvCxnSpPr>
      <xdr:spPr>
        <a:xfrm flipV="1">
          <a:off x="17213580" y="17400270"/>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870" name="n_1aveValue【公民館】&#10;一人当たり面積"/>
        <xdr:cNvSpPr txBox="1"/>
      </xdr:nvSpPr>
      <xdr:spPr>
        <a:xfrm>
          <a:off x="18561127" y="180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71" name="n_2aveValue【公民館】&#10;一人当たり面積"/>
        <xdr:cNvSpPr txBox="1"/>
      </xdr:nvSpPr>
      <xdr:spPr>
        <a:xfrm>
          <a:off x="17776267" y="180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872" name="n_3aveValue【公民館】&#10;一人当たり面積"/>
        <xdr:cNvSpPr txBox="1"/>
      </xdr:nvSpPr>
      <xdr:spPr>
        <a:xfrm>
          <a:off x="17001567" y="1804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168020</xdr:rowOff>
    </xdr:from>
    <xdr:ext cx="469744" cy="259045"/>
    <xdr:sp macro="" textlink="">
      <xdr:nvSpPr>
        <xdr:cNvPr id="873" name="n_1mainValue【公民館】&#10;一人当たり面積"/>
        <xdr:cNvSpPr txBox="1"/>
      </xdr:nvSpPr>
      <xdr:spPr>
        <a:xfrm>
          <a:off x="18561127" y="17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874" name="n_2mainValue【公民館】&#10;一人当たり面積"/>
        <xdr:cNvSpPr txBox="1"/>
      </xdr:nvSpPr>
      <xdr:spPr>
        <a:xfrm>
          <a:off x="1777626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43922</xdr:rowOff>
    </xdr:from>
    <xdr:ext cx="469744" cy="259045"/>
    <xdr:sp macro="" textlink="">
      <xdr:nvSpPr>
        <xdr:cNvPr id="875" name="n_3mainValue【公民館】&#10;一人当たり面積"/>
        <xdr:cNvSpPr txBox="1"/>
      </xdr:nvSpPr>
      <xdr:spPr>
        <a:xfrm>
          <a:off x="17001567" y="1714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類似団体と比較して有形固定資産減価償却率が特に高くなっている施設は、公営住宅、学校施設であり、特に低くなっている施設は、児童館である。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公営住宅については、公営住宅等長寿命化計画の期間内である令和５年までに用途廃止・集約を行い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戸の市営住宅の削減を検討している。学校施設については、平成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学校再編計画を策定し、小学校の統廃合を推進し、また、統合にあわせて校舎を改築しているが、中学校施設の老朽化が著しいため、有形固定資産減価償却率は類似団体を上回っている。保育所については前年度と比較して有形固定資産減価償却率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ポイント減少しており、これは公立保育園の民営化及び統合を推進し、平成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２園が民営化により減少し、２園を１園に統合、１園新規開設（事業所内保育）しているためである。児童館については、１施設が図書館施設と複合化していることで、有形固定資産減価償却率が抑えられている。当市は広範な区域に集落が点在することから、公民館施設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施設、分館施設は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施設保有しており、類似団体と比較して一人当たりの面積が非常に高くなっている。いずれにしても旧５町ごとに目的が重複する施設等があるため、公共施設等総合管理計画に基づき、施設の統廃合を含め全体の見直しを行い、適正な施設運営に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38,019
37,759
514.34
34,015,619
32,434,218
853,144
15,309,027
38,542,958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086225" y="583946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12496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124960"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020820" y="5839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124960" y="638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036060" y="6534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312160" y="6516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514600" y="6526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739900" y="651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0" name="楕円 69"/>
        <xdr:cNvSpPr/>
      </xdr:nvSpPr>
      <xdr:spPr>
        <a:xfrm>
          <a:off x="403606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1" name="【図書館】&#10;有形固定資産減価償却率該当値テキスト"/>
        <xdr:cNvSpPr txBox="1"/>
      </xdr:nvSpPr>
      <xdr:spPr>
        <a:xfrm>
          <a:off x="412496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85090</xdr:rowOff>
    </xdr:from>
    <xdr:to>
      <xdr:col>20</xdr:col>
      <xdr:colOff>38100</xdr:colOff>
      <xdr:row>40</xdr:row>
      <xdr:rowOff>15240</xdr:rowOff>
    </xdr:to>
    <xdr:sp macro="" textlink="">
      <xdr:nvSpPr>
        <xdr:cNvPr id="72" name="楕円 71"/>
        <xdr:cNvSpPr/>
      </xdr:nvSpPr>
      <xdr:spPr>
        <a:xfrm>
          <a:off x="3312160" y="6623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135890</xdr:rowOff>
    </xdr:to>
    <xdr:cxnSp macro="">
      <xdr:nvCxnSpPr>
        <xdr:cNvPr id="73" name="直線コネクタ 72"/>
        <xdr:cNvCxnSpPr/>
      </xdr:nvCxnSpPr>
      <xdr:spPr>
        <a:xfrm flipV="1">
          <a:off x="3355340" y="664845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110490</xdr:rowOff>
    </xdr:from>
    <xdr:to>
      <xdr:col>15</xdr:col>
      <xdr:colOff>101600</xdr:colOff>
      <xdr:row>40</xdr:row>
      <xdr:rowOff>40640</xdr:rowOff>
    </xdr:to>
    <xdr:sp macro="" textlink="">
      <xdr:nvSpPr>
        <xdr:cNvPr id="74" name="楕円 73"/>
        <xdr:cNvSpPr/>
      </xdr:nvSpPr>
      <xdr:spPr>
        <a:xfrm>
          <a:off x="2514600" y="6648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135890</xdr:rowOff>
    </xdr:from>
    <xdr:to>
      <xdr:col>19</xdr:col>
      <xdr:colOff>177800</xdr:colOff>
      <xdr:row>39</xdr:row>
      <xdr:rowOff>161290</xdr:rowOff>
    </xdr:to>
    <xdr:cxnSp macro="">
      <xdr:nvCxnSpPr>
        <xdr:cNvPr id="75" name="直線コネクタ 74"/>
        <xdr:cNvCxnSpPr/>
      </xdr:nvCxnSpPr>
      <xdr:spPr>
        <a:xfrm flipV="1">
          <a:off x="2565400" y="667385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135890</xdr:rowOff>
    </xdr:from>
    <xdr:to>
      <xdr:col>10</xdr:col>
      <xdr:colOff>165100</xdr:colOff>
      <xdr:row>40</xdr:row>
      <xdr:rowOff>66040</xdr:rowOff>
    </xdr:to>
    <xdr:sp macro="" textlink="">
      <xdr:nvSpPr>
        <xdr:cNvPr id="76" name="楕円 75"/>
        <xdr:cNvSpPr/>
      </xdr:nvSpPr>
      <xdr:spPr>
        <a:xfrm>
          <a:off x="1739900" y="667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161290</xdr:rowOff>
    </xdr:from>
    <xdr:to>
      <xdr:col>15</xdr:col>
      <xdr:colOff>50800</xdr:colOff>
      <xdr:row>40</xdr:row>
      <xdr:rowOff>15240</xdr:rowOff>
    </xdr:to>
    <xdr:cxnSp macro="">
      <xdr:nvCxnSpPr>
        <xdr:cNvPr id="77" name="直線コネクタ 76"/>
        <xdr:cNvCxnSpPr/>
      </xdr:nvCxnSpPr>
      <xdr:spPr>
        <a:xfrm flipV="1">
          <a:off x="1790700" y="6699250"/>
          <a:ext cx="7747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xdr:cNvSpPr txBox="1"/>
      </xdr:nvSpPr>
      <xdr:spPr>
        <a:xfrm>
          <a:off x="317056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38570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xdr:cNvSpPr txBox="1"/>
      </xdr:nvSpPr>
      <xdr:spPr>
        <a:xfrm>
          <a:off x="161100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6367</xdr:rowOff>
    </xdr:from>
    <xdr:ext cx="405111" cy="259045"/>
    <xdr:sp macro="" textlink="">
      <xdr:nvSpPr>
        <xdr:cNvPr id="81" name="n_1mainValue【図書館】&#10;有形固定資産減価償却率"/>
        <xdr:cNvSpPr txBox="1"/>
      </xdr:nvSpPr>
      <xdr:spPr>
        <a:xfrm>
          <a:off x="3170564" y="671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31767</xdr:rowOff>
    </xdr:from>
    <xdr:ext cx="405111" cy="259045"/>
    <xdr:sp macro="" textlink="">
      <xdr:nvSpPr>
        <xdr:cNvPr id="82" name="n_2mainValue【図書館】&#10;有形固定資産減価償却率"/>
        <xdr:cNvSpPr txBox="1"/>
      </xdr:nvSpPr>
      <xdr:spPr>
        <a:xfrm>
          <a:off x="2385704" y="673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57167</xdr:rowOff>
    </xdr:from>
    <xdr:ext cx="405111" cy="259045"/>
    <xdr:sp macro="" textlink="">
      <xdr:nvSpPr>
        <xdr:cNvPr id="83" name="n_3mainValue【図書館】&#10;有形固定資産減価償却率"/>
        <xdr:cNvSpPr txBox="1"/>
      </xdr:nvSpPr>
      <xdr:spPr>
        <a:xfrm>
          <a:off x="161100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9219565" y="569976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9258300"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9154160" y="6838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9258300" y="54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915416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92583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9192260" y="649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844550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7670800" y="6515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687324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18" name="楕円 117"/>
        <xdr:cNvSpPr/>
      </xdr:nvSpPr>
      <xdr:spPr>
        <a:xfrm>
          <a:off x="9192260" y="6563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3827</xdr:rowOff>
    </xdr:from>
    <xdr:ext cx="469744" cy="259045"/>
    <xdr:sp macro="" textlink="">
      <xdr:nvSpPr>
        <xdr:cNvPr id="119" name="【図書館】&#10;一人当たり面積該当値テキスト"/>
        <xdr:cNvSpPr txBox="1"/>
      </xdr:nvSpPr>
      <xdr:spPr>
        <a:xfrm>
          <a:off x="9258300"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31115</xdr:rowOff>
    </xdr:from>
    <xdr:to>
      <xdr:col>50</xdr:col>
      <xdr:colOff>165100</xdr:colOff>
      <xdr:row>39</xdr:row>
      <xdr:rowOff>132715</xdr:rowOff>
    </xdr:to>
    <xdr:sp macro="" textlink="">
      <xdr:nvSpPr>
        <xdr:cNvPr id="120" name="楕円 119"/>
        <xdr:cNvSpPr/>
      </xdr:nvSpPr>
      <xdr:spPr>
        <a:xfrm>
          <a:off x="8445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81915</xdr:rowOff>
    </xdr:to>
    <xdr:cxnSp macro="">
      <xdr:nvCxnSpPr>
        <xdr:cNvPr id="121" name="直線コネクタ 120"/>
        <xdr:cNvCxnSpPr/>
      </xdr:nvCxnSpPr>
      <xdr:spPr>
        <a:xfrm flipV="1">
          <a:off x="8496300" y="6614160"/>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22" name="楕円 121"/>
        <xdr:cNvSpPr/>
      </xdr:nvSpPr>
      <xdr:spPr>
        <a:xfrm>
          <a:off x="7670800" y="6574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81915</xdr:rowOff>
    </xdr:from>
    <xdr:to>
      <xdr:col>50</xdr:col>
      <xdr:colOff>114300</xdr:colOff>
      <xdr:row>39</xdr:row>
      <xdr:rowOff>87630</xdr:rowOff>
    </xdr:to>
    <xdr:cxnSp macro="">
      <xdr:nvCxnSpPr>
        <xdr:cNvPr id="123" name="直線コネクタ 122"/>
        <xdr:cNvCxnSpPr/>
      </xdr:nvCxnSpPr>
      <xdr:spPr>
        <a:xfrm flipV="1">
          <a:off x="7713980" y="661987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42545</xdr:rowOff>
    </xdr:from>
    <xdr:to>
      <xdr:col>41</xdr:col>
      <xdr:colOff>101600</xdr:colOff>
      <xdr:row>39</xdr:row>
      <xdr:rowOff>144145</xdr:rowOff>
    </xdr:to>
    <xdr:sp macro="" textlink="">
      <xdr:nvSpPr>
        <xdr:cNvPr id="124" name="楕円 123"/>
        <xdr:cNvSpPr/>
      </xdr:nvSpPr>
      <xdr:spPr>
        <a:xfrm>
          <a:off x="687324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93345</xdr:rowOff>
    </xdr:to>
    <xdr:cxnSp macro="">
      <xdr:nvCxnSpPr>
        <xdr:cNvPr id="125" name="直線コネクタ 124"/>
        <xdr:cNvCxnSpPr/>
      </xdr:nvCxnSpPr>
      <xdr:spPr>
        <a:xfrm flipV="1">
          <a:off x="6924040" y="662559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8271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7509587"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xdr:cNvSpPr txBox="1"/>
      </xdr:nvSpPr>
      <xdr:spPr>
        <a:xfrm>
          <a:off x="67120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123842</xdr:rowOff>
    </xdr:from>
    <xdr:ext cx="469744" cy="259045"/>
    <xdr:sp macro="" textlink="">
      <xdr:nvSpPr>
        <xdr:cNvPr id="129" name="n_1mainValue【図書館】&#10;一人当たり面積"/>
        <xdr:cNvSpPr txBox="1"/>
      </xdr:nvSpPr>
      <xdr:spPr>
        <a:xfrm>
          <a:off x="8271587" y="666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30" name="n_2mainValue【図書館】&#10;一人当たり面積"/>
        <xdr:cNvSpPr txBox="1"/>
      </xdr:nvSpPr>
      <xdr:spPr>
        <a:xfrm>
          <a:off x="7509587"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135272</xdr:rowOff>
    </xdr:from>
    <xdr:ext cx="469744" cy="259045"/>
    <xdr:sp macro="" textlink="">
      <xdr:nvSpPr>
        <xdr:cNvPr id="131" name="n_3mainValue【図書館】&#10;一人当たり面積"/>
        <xdr:cNvSpPr txBox="1"/>
      </xdr:nvSpPr>
      <xdr:spPr>
        <a:xfrm>
          <a:off x="6712027" y="667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086225" y="934021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12496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020820" y="10807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124960" y="911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020820" y="934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12496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03606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312160" y="999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51460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7399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71" name="楕円 170"/>
        <xdr:cNvSpPr/>
      </xdr:nvSpPr>
      <xdr:spPr>
        <a:xfrm>
          <a:off x="4036060" y="9681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149242</xdr:rowOff>
    </xdr:from>
    <xdr:ext cx="405111" cy="259045"/>
    <xdr:sp macro="" textlink="">
      <xdr:nvSpPr>
        <xdr:cNvPr id="172" name="【体育館・プール】&#10;有形固定資産減価償却率該当値テキスト"/>
        <xdr:cNvSpPr txBox="1"/>
      </xdr:nvSpPr>
      <xdr:spPr>
        <a:xfrm>
          <a:off x="4124960"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133985</xdr:rowOff>
    </xdr:from>
    <xdr:to>
      <xdr:col>20</xdr:col>
      <xdr:colOff>38100</xdr:colOff>
      <xdr:row>58</xdr:row>
      <xdr:rowOff>64135</xdr:rowOff>
    </xdr:to>
    <xdr:sp macro="" textlink="">
      <xdr:nvSpPr>
        <xdr:cNvPr id="173" name="楕円 172"/>
        <xdr:cNvSpPr/>
      </xdr:nvSpPr>
      <xdr:spPr>
        <a:xfrm>
          <a:off x="3312160" y="9689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5715</xdr:rowOff>
    </xdr:from>
    <xdr:to>
      <xdr:col>24</xdr:col>
      <xdr:colOff>63500</xdr:colOff>
      <xdr:row>58</xdr:row>
      <xdr:rowOff>13335</xdr:rowOff>
    </xdr:to>
    <xdr:cxnSp macro="">
      <xdr:nvCxnSpPr>
        <xdr:cNvPr id="174" name="直線コネクタ 173"/>
        <xdr:cNvCxnSpPr/>
      </xdr:nvCxnSpPr>
      <xdr:spPr>
        <a:xfrm flipV="1">
          <a:off x="3355340" y="9728835"/>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xdr:rowOff>
    </xdr:from>
    <xdr:to>
      <xdr:col>15</xdr:col>
      <xdr:colOff>101600</xdr:colOff>
      <xdr:row>58</xdr:row>
      <xdr:rowOff>102235</xdr:rowOff>
    </xdr:to>
    <xdr:sp macro="" textlink="">
      <xdr:nvSpPr>
        <xdr:cNvPr id="175" name="楕円 174"/>
        <xdr:cNvSpPr/>
      </xdr:nvSpPr>
      <xdr:spPr>
        <a:xfrm>
          <a:off x="25146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xdr:rowOff>
    </xdr:from>
    <xdr:to>
      <xdr:col>19</xdr:col>
      <xdr:colOff>177800</xdr:colOff>
      <xdr:row>58</xdr:row>
      <xdr:rowOff>51435</xdr:rowOff>
    </xdr:to>
    <xdr:cxnSp macro="">
      <xdr:nvCxnSpPr>
        <xdr:cNvPr id="176" name="直線コネクタ 175"/>
        <xdr:cNvCxnSpPr/>
      </xdr:nvCxnSpPr>
      <xdr:spPr>
        <a:xfrm flipV="1">
          <a:off x="2565400" y="973645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158750</xdr:rowOff>
    </xdr:from>
    <xdr:to>
      <xdr:col>10</xdr:col>
      <xdr:colOff>165100</xdr:colOff>
      <xdr:row>58</xdr:row>
      <xdr:rowOff>88900</xdr:rowOff>
    </xdr:to>
    <xdr:sp macro="" textlink="">
      <xdr:nvSpPr>
        <xdr:cNvPr id="177" name="楕円 176"/>
        <xdr:cNvSpPr/>
      </xdr:nvSpPr>
      <xdr:spPr>
        <a:xfrm>
          <a:off x="1739900" y="9714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38100</xdr:rowOff>
    </xdr:from>
    <xdr:to>
      <xdr:col>15</xdr:col>
      <xdr:colOff>50800</xdr:colOff>
      <xdr:row>58</xdr:row>
      <xdr:rowOff>51435</xdr:rowOff>
    </xdr:to>
    <xdr:cxnSp macro="">
      <xdr:nvCxnSpPr>
        <xdr:cNvPr id="178" name="直線コネクタ 177"/>
        <xdr:cNvCxnSpPr/>
      </xdr:nvCxnSpPr>
      <xdr:spPr>
        <a:xfrm>
          <a:off x="1790700" y="976122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17056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38570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61100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80662</xdr:rowOff>
    </xdr:from>
    <xdr:ext cx="405111" cy="259045"/>
    <xdr:sp macro="" textlink="">
      <xdr:nvSpPr>
        <xdr:cNvPr id="182" name="n_1mainValue【体育館・プール】&#10;有形固定資産減価償却率"/>
        <xdr:cNvSpPr txBox="1"/>
      </xdr:nvSpPr>
      <xdr:spPr>
        <a:xfrm>
          <a:off x="317056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118762</xdr:rowOff>
    </xdr:from>
    <xdr:ext cx="405111" cy="259045"/>
    <xdr:sp macro="" textlink="">
      <xdr:nvSpPr>
        <xdr:cNvPr id="183" name="n_2mainValue【体育館・プール】&#10;有形固定資産減価償却率"/>
        <xdr:cNvSpPr txBox="1"/>
      </xdr:nvSpPr>
      <xdr:spPr>
        <a:xfrm>
          <a:off x="238570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105427</xdr:rowOff>
    </xdr:from>
    <xdr:ext cx="405111" cy="259045"/>
    <xdr:sp macro="" textlink="">
      <xdr:nvSpPr>
        <xdr:cNvPr id="184" name="n_3mainValue【体育館・プール】&#10;有形固定資産減価償却率"/>
        <xdr:cNvSpPr txBox="1"/>
      </xdr:nvSpPr>
      <xdr:spPr>
        <a:xfrm>
          <a:off x="161100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9219565" y="9679381"/>
          <a:ext cx="0" cy="10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9258300" y="1072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9154160" y="10724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9258300" y="945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9154160" y="9679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9258300" y="10506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9192260" y="10528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8445500" y="105367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7670800" y="1053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6873240" y="105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114706</xdr:rowOff>
    </xdr:from>
    <xdr:to>
      <xdr:col>55</xdr:col>
      <xdr:colOff>50800</xdr:colOff>
      <xdr:row>62</xdr:row>
      <xdr:rowOff>44856</xdr:rowOff>
    </xdr:to>
    <xdr:sp macro="" textlink="">
      <xdr:nvSpPr>
        <xdr:cNvPr id="221" name="楕円 220"/>
        <xdr:cNvSpPr/>
      </xdr:nvSpPr>
      <xdr:spPr>
        <a:xfrm>
          <a:off x="9192260" y="10340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137583</xdr:rowOff>
    </xdr:from>
    <xdr:ext cx="469744" cy="259045"/>
    <xdr:sp macro="" textlink="">
      <xdr:nvSpPr>
        <xdr:cNvPr id="222" name="【体育館・プール】&#10;一人当たり面積該当値テキスト"/>
        <xdr:cNvSpPr txBox="1"/>
      </xdr:nvSpPr>
      <xdr:spPr>
        <a:xfrm>
          <a:off x="9258300" y="1019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126594</xdr:rowOff>
    </xdr:from>
    <xdr:to>
      <xdr:col>50</xdr:col>
      <xdr:colOff>165100</xdr:colOff>
      <xdr:row>62</xdr:row>
      <xdr:rowOff>56744</xdr:rowOff>
    </xdr:to>
    <xdr:sp macro="" textlink="">
      <xdr:nvSpPr>
        <xdr:cNvPr id="223" name="楕円 222"/>
        <xdr:cNvSpPr/>
      </xdr:nvSpPr>
      <xdr:spPr>
        <a:xfrm>
          <a:off x="8445500" y="103526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165506</xdr:rowOff>
    </xdr:from>
    <xdr:to>
      <xdr:col>55</xdr:col>
      <xdr:colOff>0</xdr:colOff>
      <xdr:row>62</xdr:row>
      <xdr:rowOff>5944</xdr:rowOff>
    </xdr:to>
    <xdr:cxnSp macro="">
      <xdr:nvCxnSpPr>
        <xdr:cNvPr id="224" name="直線コネクタ 223"/>
        <xdr:cNvCxnSpPr/>
      </xdr:nvCxnSpPr>
      <xdr:spPr>
        <a:xfrm flipV="1">
          <a:off x="8496300" y="10391546"/>
          <a:ext cx="7239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143053</xdr:rowOff>
    </xdr:from>
    <xdr:to>
      <xdr:col>46</xdr:col>
      <xdr:colOff>38100</xdr:colOff>
      <xdr:row>62</xdr:row>
      <xdr:rowOff>73203</xdr:rowOff>
    </xdr:to>
    <xdr:sp macro="" textlink="">
      <xdr:nvSpPr>
        <xdr:cNvPr id="225" name="楕円 224"/>
        <xdr:cNvSpPr/>
      </xdr:nvSpPr>
      <xdr:spPr>
        <a:xfrm>
          <a:off x="7670800" y="103690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5944</xdr:rowOff>
    </xdr:from>
    <xdr:to>
      <xdr:col>50</xdr:col>
      <xdr:colOff>114300</xdr:colOff>
      <xdr:row>62</xdr:row>
      <xdr:rowOff>22403</xdr:rowOff>
    </xdr:to>
    <xdr:cxnSp macro="">
      <xdr:nvCxnSpPr>
        <xdr:cNvPr id="226" name="直線コネクタ 225"/>
        <xdr:cNvCxnSpPr/>
      </xdr:nvCxnSpPr>
      <xdr:spPr>
        <a:xfrm flipV="1">
          <a:off x="7713980" y="10399624"/>
          <a:ext cx="78232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148082</xdr:rowOff>
    </xdr:from>
    <xdr:to>
      <xdr:col>41</xdr:col>
      <xdr:colOff>101600</xdr:colOff>
      <xdr:row>62</xdr:row>
      <xdr:rowOff>78232</xdr:rowOff>
    </xdr:to>
    <xdr:sp macro="" textlink="">
      <xdr:nvSpPr>
        <xdr:cNvPr id="227" name="楕円 226"/>
        <xdr:cNvSpPr/>
      </xdr:nvSpPr>
      <xdr:spPr>
        <a:xfrm>
          <a:off x="6873240" y="103741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22403</xdr:rowOff>
    </xdr:from>
    <xdr:to>
      <xdr:col>45</xdr:col>
      <xdr:colOff>177800</xdr:colOff>
      <xdr:row>62</xdr:row>
      <xdr:rowOff>27432</xdr:rowOff>
    </xdr:to>
    <xdr:cxnSp macro="">
      <xdr:nvCxnSpPr>
        <xdr:cNvPr id="228" name="直線コネクタ 227"/>
        <xdr:cNvCxnSpPr/>
      </xdr:nvCxnSpPr>
      <xdr:spPr>
        <a:xfrm flipV="1">
          <a:off x="6924040" y="10416083"/>
          <a:ext cx="78994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8271587" y="106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7509587" y="106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6712027" y="106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73271</xdr:rowOff>
    </xdr:from>
    <xdr:ext cx="469744" cy="259045"/>
    <xdr:sp macro="" textlink="">
      <xdr:nvSpPr>
        <xdr:cNvPr id="232" name="n_1mainValue【体育館・プール】&#10;一人当たり面積"/>
        <xdr:cNvSpPr txBox="1"/>
      </xdr:nvSpPr>
      <xdr:spPr>
        <a:xfrm>
          <a:off x="8271587" y="1013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89730</xdr:rowOff>
    </xdr:from>
    <xdr:ext cx="469744" cy="259045"/>
    <xdr:sp macro="" textlink="">
      <xdr:nvSpPr>
        <xdr:cNvPr id="233" name="n_2mainValue【体育館・プール】&#10;一人当たり面積"/>
        <xdr:cNvSpPr txBox="1"/>
      </xdr:nvSpPr>
      <xdr:spPr>
        <a:xfrm>
          <a:off x="7509587" y="1014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34" name="n_3mainValue【体育館・プール】&#10;一人当たり面積"/>
        <xdr:cNvSpPr txBox="1"/>
      </xdr:nvSpPr>
      <xdr:spPr>
        <a:xfrm>
          <a:off x="671202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086225" y="13041630"/>
          <a:ext cx="0" cy="1495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124960" y="1454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020820" y="14537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124960" y="13792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03606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312160" y="13836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51460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73990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17780</xdr:rowOff>
    </xdr:from>
    <xdr:to>
      <xdr:col>24</xdr:col>
      <xdr:colOff>114300</xdr:colOff>
      <xdr:row>79</xdr:row>
      <xdr:rowOff>119380</xdr:rowOff>
    </xdr:to>
    <xdr:sp macro="" textlink="">
      <xdr:nvSpPr>
        <xdr:cNvPr id="274" name="楕円 273"/>
        <xdr:cNvSpPr/>
      </xdr:nvSpPr>
      <xdr:spPr>
        <a:xfrm>
          <a:off x="403606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40657</xdr:rowOff>
    </xdr:from>
    <xdr:ext cx="405111" cy="259045"/>
    <xdr:sp macro="" textlink="">
      <xdr:nvSpPr>
        <xdr:cNvPr id="275" name="【福祉施設】&#10;有形固定資産減価償却率該当値テキスト"/>
        <xdr:cNvSpPr txBox="1"/>
      </xdr:nvSpPr>
      <xdr:spPr>
        <a:xfrm>
          <a:off x="4124960"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46355</xdr:rowOff>
    </xdr:from>
    <xdr:to>
      <xdr:col>20</xdr:col>
      <xdr:colOff>38100</xdr:colOff>
      <xdr:row>79</xdr:row>
      <xdr:rowOff>147955</xdr:rowOff>
    </xdr:to>
    <xdr:sp macro="" textlink="">
      <xdr:nvSpPr>
        <xdr:cNvPr id="276" name="楕円 275"/>
        <xdr:cNvSpPr/>
      </xdr:nvSpPr>
      <xdr:spPr>
        <a:xfrm>
          <a:off x="3312160" y="132899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68580</xdr:rowOff>
    </xdr:from>
    <xdr:to>
      <xdr:col>24</xdr:col>
      <xdr:colOff>63500</xdr:colOff>
      <xdr:row>79</xdr:row>
      <xdr:rowOff>97155</xdr:rowOff>
    </xdr:to>
    <xdr:cxnSp macro="">
      <xdr:nvCxnSpPr>
        <xdr:cNvPr id="277" name="直線コネクタ 276"/>
        <xdr:cNvCxnSpPr/>
      </xdr:nvCxnSpPr>
      <xdr:spPr>
        <a:xfrm flipV="1">
          <a:off x="3355340" y="1331214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73025</xdr:rowOff>
    </xdr:from>
    <xdr:to>
      <xdr:col>15</xdr:col>
      <xdr:colOff>101600</xdr:colOff>
      <xdr:row>80</xdr:row>
      <xdr:rowOff>3175</xdr:rowOff>
    </xdr:to>
    <xdr:sp macro="" textlink="">
      <xdr:nvSpPr>
        <xdr:cNvPr id="278" name="楕円 277"/>
        <xdr:cNvSpPr/>
      </xdr:nvSpPr>
      <xdr:spPr>
        <a:xfrm>
          <a:off x="2514600" y="13316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97155</xdr:rowOff>
    </xdr:from>
    <xdr:to>
      <xdr:col>19</xdr:col>
      <xdr:colOff>177800</xdr:colOff>
      <xdr:row>79</xdr:row>
      <xdr:rowOff>123825</xdr:rowOff>
    </xdr:to>
    <xdr:cxnSp macro="">
      <xdr:nvCxnSpPr>
        <xdr:cNvPr id="279" name="直線コネクタ 278"/>
        <xdr:cNvCxnSpPr/>
      </xdr:nvCxnSpPr>
      <xdr:spPr>
        <a:xfrm flipV="1">
          <a:off x="2565400" y="1334071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101600</xdr:rowOff>
    </xdr:from>
    <xdr:to>
      <xdr:col>10</xdr:col>
      <xdr:colOff>165100</xdr:colOff>
      <xdr:row>80</xdr:row>
      <xdr:rowOff>31750</xdr:rowOff>
    </xdr:to>
    <xdr:sp macro="" textlink="">
      <xdr:nvSpPr>
        <xdr:cNvPr id="280" name="楕円 279"/>
        <xdr:cNvSpPr/>
      </xdr:nvSpPr>
      <xdr:spPr>
        <a:xfrm>
          <a:off x="1739900" y="13345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123825</xdr:rowOff>
    </xdr:from>
    <xdr:to>
      <xdr:col>15</xdr:col>
      <xdr:colOff>50800</xdr:colOff>
      <xdr:row>79</xdr:row>
      <xdr:rowOff>152400</xdr:rowOff>
    </xdr:to>
    <xdr:cxnSp macro="">
      <xdr:nvCxnSpPr>
        <xdr:cNvPr id="281" name="直線コネクタ 280"/>
        <xdr:cNvCxnSpPr/>
      </xdr:nvCxnSpPr>
      <xdr:spPr>
        <a:xfrm flipV="1">
          <a:off x="1790700" y="1336738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170564" y="1392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38570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61100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164482</xdr:rowOff>
    </xdr:from>
    <xdr:ext cx="405111" cy="259045"/>
    <xdr:sp macro="" textlink="">
      <xdr:nvSpPr>
        <xdr:cNvPr id="285" name="n_1mainValue【福祉施設】&#10;有形固定資産減価償却率"/>
        <xdr:cNvSpPr txBox="1"/>
      </xdr:nvSpPr>
      <xdr:spPr>
        <a:xfrm>
          <a:off x="3170564" y="1307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19702</xdr:rowOff>
    </xdr:from>
    <xdr:ext cx="405111" cy="259045"/>
    <xdr:sp macro="" textlink="">
      <xdr:nvSpPr>
        <xdr:cNvPr id="286" name="n_2mainValue【福祉施設】&#10;有形固定資産減価償却率"/>
        <xdr:cNvSpPr txBox="1"/>
      </xdr:nvSpPr>
      <xdr:spPr>
        <a:xfrm>
          <a:off x="238570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48277</xdr:rowOff>
    </xdr:from>
    <xdr:ext cx="405111" cy="259045"/>
    <xdr:sp macro="" textlink="">
      <xdr:nvSpPr>
        <xdr:cNvPr id="287" name="n_3mainValue【福祉施設】&#10;有形固定資産減価償却率"/>
        <xdr:cNvSpPr txBox="1"/>
      </xdr:nvSpPr>
      <xdr:spPr>
        <a:xfrm>
          <a:off x="161100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9219565" y="13246099"/>
          <a:ext cx="0" cy="1278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9258300" y="1452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9154160" y="1452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9258300" y="130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9154160" y="132460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92583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9192260" y="14282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8445500" y="142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7670800" y="14288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6873240" y="1433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87630</xdr:rowOff>
    </xdr:from>
    <xdr:to>
      <xdr:col>55</xdr:col>
      <xdr:colOff>50800</xdr:colOff>
      <xdr:row>86</xdr:row>
      <xdr:rowOff>17780</xdr:rowOff>
    </xdr:to>
    <xdr:sp macro="" textlink="">
      <xdr:nvSpPr>
        <xdr:cNvPr id="326" name="楕円 325"/>
        <xdr:cNvSpPr/>
      </xdr:nvSpPr>
      <xdr:spPr>
        <a:xfrm>
          <a:off x="9192260" y="14337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66057</xdr:rowOff>
    </xdr:from>
    <xdr:ext cx="469744" cy="259045"/>
    <xdr:sp macro="" textlink="">
      <xdr:nvSpPr>
        <xdr:cNvPr id="327" name="【福祉施設】&#10;一人当たり面積該当値テキスト"/>
        <xdr:cNvSpPr txBox="1"/>
      </xdr:nvSpPr>
      <xdr:spPr>
        <a:xfrm>
          <a:off x="9258300" y="1431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28" name="楕円 327"/>
        <xdr:cNvSpPr/>
      </xdr:nvSpPr>
      <xdr:spPr>
        <a:xfrm>
          <a:off x="844550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138430</xdr:rowOff>
    </xdr:from>
    <xdr:to>
      <xdr:col>55</xdr:col>
      <xdr:colOff>0</xdr:colOff>
      <xdr:row>85</xdr:row>
      <xdr:rowOff>140970</xdr:rowOff>
    </xdr:to>
    <xdr:cxnSp macro="">
      <xdr:nvCxnSpPr>
        <xdr:cNvPr id="329" name="直線コネクタ 328"/>
        <xdr:cNvCxnSpPr/>
      </xdr:nvCxnSpPr>
      <xdr:spPr>
        <a:xfrm flipV="1">
          <a:off x="8496300" y="14387830"/>
          <a:ext cx="7239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93980</xdr:rowOff>
    </xdr:from>
    <xdr:to>
      <xdr:col>46</xdr:col>
      <xdr:colOff>38100</xdr:colOff>
      <xdr:row>86</xdr:row>
      <xdr:rowOff>24130</xdr:rowOff>
    </xdr:to>
    <xdr:sp macro="" textlink="">
      <xdr:nvSpPr>
        <xdr:cNvPr id="330" name="楕円 329"/>
        <xdr:cNvSpPr/>
      </xdr:nvSpPr>
      <xdr:spPr>
        <a:xfrm>
          <a:off x="7670800" y="14343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144780</xdr:rowOff>
    </xdr:to>
    <xdr:cxnSp macro="">
      <xdr:nvCxnSpPr>
        <xdr:cNvPr id="331" name="直線コネクタ 330"/>
        <xdr:cNvCxnSpPr/>
      </xdr:nvCxnSpPr>
      <xdr:spPr>
        <a:xfrm flipV="1">
          <a:off x="7713980" y="1439037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96520</xdr:rowOff>
    </xdr:from>
    <xdr:to>
      <xdr:col>41</xdr:col>
      <xdr:colOff>101600</xdr:colOff>
      <xdr:row>86</xdr:row>
      <xdr:rowOff>26670</xdr:rowOff>
    </xdr:to>
    <xdr:sp macro="" textlink="">
      <xdr:nvSpPr>
        <xdr:cNvPr id="332" name="楕円 331"/>
        <xdr:cNvSpPr/>
      </xdr:nvSpPr>
      <xdr:spPr>
        <a:xfrm>
          <a:off x="6873240" y="14345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144780</xdr:rowOff>
    </xdr:from>
    <xdr:to>
      <xdr:col>45</xdr:col>
      <xdr:colOff>177800</xdr:colOff>
      <xdr:row>85</xdr:row>
      <xdr:rowOff>147320</xdr:rowOff>
    </xdr:to>
    <xdr:cxnSp macro="">
      <xdr:nvCxnSpPr>
        <xdr:cNvPr id="333" name="直線コネクタ 332"/>
        <xdr:cNvCxnSpPr/>
      </xdr:nvCxnSpPr>
      <xdr:spPr>
        <a:xfrm flipV="1">
          <a:off x="6924040" y="14394180"/>
          <a:ext cx="78994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827158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7509587" y="1407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xdr:cNvSpPr txBox="1"/>
      </xdr:nvSpPr>
      <xdr:spPr>
        <a:xfrm>
          <a:off x="6712027" y="141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37" name="n_1mainValue【福祉施設】&#10;一人当たり面積"/>
        <xdr:cNvSpPr txBox="1"/>
      </xdr:nvSpPr>
      <xdr:spPr>
        <a:xfrm>
          <a:off x="827158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15257</xdr:rowOff>
    </xdr:from>
    <xdr:ext cx="469744" cy="259045"/>
    <xdr:sp macro="" textlink="">
      <xdr:nvSpPr>
        <xdr:cNvPr id="338" name="n_2mainValue【福祉施設】&#10;一人当たり面積"/>
        <xdr:cNvSpPr txBox="1"/>
      </xdr:nvSpPr>
      <xdr:spPr>
        <a:xfrm>
          <a:off x="7509587"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17797</xdr:rowOff>
    </xdr:from>
    <xdr:ext cx="469744" cy="259045"/>
    <xdr:sp macro="" textlink="">
      <xdr:nvSpPr>
        <xdr:cNvPr id="339" name="n_3mainValue【福祉施設】&#10;一人当たり面積"/>
        <xdr:cNvSpPr txBox="1"/>
      </xdr:nvSpPr>
      <xdr:spPr>
        <a:xfrm>
          <a:off x="6712027" y="1443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086225"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12496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12496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02082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124960" y="1758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036060" y="1760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312160" y="176021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514600" y="1760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739900" y="17599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34289</xdr:rowOff>
    </xdr:from>
    <xdr:to>
      <xdr:col>24</xdr:col>
      <xdr:colOff>114300</xdr:colOff>
      <xdr:row>104</xdr:row>
      <xdr:rowOff>135889</xdr:rowOff>
    </xdr:to>
    <xdr:sp macro="" textlink="">
      <xdr:nvSpPr>
        <xdr:cNvPr id="378" name="楕円 377"/>
        <xdr:cNvSpPr/>
      </xdr:nvSpPr>
      <xdr:spPr>
        <a:xfrm>
          <a:off x="4036060" y="174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57166</xdr:rowOff>
    </xdr:from>
    <xdr:ext cx="405111" cy="259045"/>
    <xdr:sp macro="" textlink="">
      <xdr:nvSpPr>
        <xdr:cNvPr id="379" name="【市民会館】&#10;有形固定資産減価償却率該当値テキスト"/>
        <xdr:cNvSpPr txBox="1"/>
      </xdr:nvSpPr>
      <xdr:spPr>
        <a:xfrm>
          <a:off x="4124960" y="17324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45720</xdr:rowOff>
    </xdr:from>
    <xdr:to>
      <xdr:col>20</xdr:col>
      <xdr:colOff>38100</xdr:colOff>
      <xdr:row>104</xdr:row>
      <xdr:rowOff>147320</xdr:rowOff>
    </xdr:to>
    <xdr:sp macro="" textlink="">
      <xdr:nvSpPr>
        <xdr:cNvPr id="380" name="楕円 379"/>
        <xdr:cNvSpPr/>
      </xdr:nvSpPr>
      <xdr:spPr>
        <a:xfrm>
          <a:off x="3312160" y="17480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85089</xdr:rowOff>
    </xdr:from>
    <xdr:to>
      <xdr:col>24</xdr:col>
      <xdr:colOff>63500</xdr:colOff>
      <xdr:row>104</xdr:row>
      <xdr:rowOff>96520</xdr:rowOff>
    </xdr:to>
    <xdr:cxnSp macro="">
      <xdr:nvCxnSpPr>
        <xdr:cNvPr id="381" name="直線コネクタ 380"/>
        <xdr:cNvCxnSpPr/>
      </xdr:nvCxnSpPr>
      <xdr:spPr>
        <a:xfrm flipV="1">
          <a:off x="3355340" y="17519649"/>
          <a:ext cx="7315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58420</xdr:rowOff>
    </xdr:from>
    <xdr:to>
      <xdr:col>15</xdr:col>
      <xdr:colOff>101600</xdr:colOff>
      <xdr:row>104</xdr:row>
      <xdr:rowOff>160020</xdr:rowOff>
    </xdr:to>
    <xdr:sp macro="" textlink="">
      <xdr:nvSpPr>
        <xdr:cNvPr id="382" name="楕円 381"/>
        <xdr:cNvSpPr/>
      </xdr:nvSpPr>
      <xdr:spPr>
        <a:xfrm>
          <a:off x="2514600" y="174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96520</xdr:rowOff>
    </xdr:from>
    <xdr:to>
      <xdr:col>19</xdr:col>
      <xdr:colOff>177800</xdr:colOff>
      <xdr:row>104</xdr:row>
      <xdr:rowOff>109220</xdr:rowOff>
    </xdr:to>
    <xdr:cxnSp macro="">
      <xdr:nvCxnSpPr>
        <xdr:cNvPr id="383" name="直線コネクタ 382"/>
        <xdr:cNvCxnSpPr/>
      </xdr:nvCxnSpPr>
      <xdr:spPr>
        <a:xfrm flipV="1">
          <a:off x="2565400" y="1753108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85089</xdr:rowOff>
    </xdr:from>
    <xdr:to>
      <xdr:col>10</xdr:col>
      <xdr:colOff>165100</xdr:colOff>
      <xdr:row>105</xdr:row>
      <xdr:rowOff>15239</xdr:rowOff>
    </xdr:to>
    <xdr:sp macro="" textlink="">
      <xdr:nvSpPr>
        <xdr:cNvPr id="384" name="楕円 383"/>
        <xdr:cNvSpPr/>
      </xdr:nvSpPr>
      <xdr:spPr>
        <a:xfrm>
          <a:off x="1739900" y="17519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109220</xdr:rowOff>
    </xdr:from>
    <xdr:to>
      <xdr:col>15</xdr:col>
      <xdr:colOff>50800</xdr:colOff>
      <xdr:row>104</xdr:row>
      <xdr:rowOff>135889</xdr:rowOff>
    </xdr:to>
    <xdr:cxnSp macro="">
      <xdr:nvCxnSpPr>
        <xdr:cNvPr id="385" name="直線コネクタ 384"/>
        <xdr:cNvCxnSpPr/>
      </xdr:nvCxnSpPr>
      <xdr:spPr>
        <a:xfrm flipV="1">
          <a:off x="1790700" y="17543780"/>
          <a:ext cx="7747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170564" y="1769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385704" y="1769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xdr:cNvSpPr txBox="1"/>
      </xdr:nvSpPr>
      <xdr:spPr>
        <a:xfrm>
          <a:off x="161100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163847</xdr:rowOff>
    </xdr:from>
    <xdr:ext cx="405111" cy="259045"/>
    <xdr:sp macro="" textlink="">
      <xdr:nvSpPr>
        <xdr:cNvPr id="389" name="n_1mainValue【市民会館】&#10;有形固定資産減価償却率"/>
        <xdr:cNvSpPr txBox="1"/>
      </xdr:nvSpPr>
      <xdr:spPr>
        <a:xfrm>
          <a:off x="317056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5097</xdr:rowOff>
    </xdr:from>
    <xdr:ext cx="405111" cy="259045"/>
    <xdr:sp macro="" textlink="">
      <xdr:nvSpPr>
        <xdr:cNvPr id="390" name="n_2mainValue【市民会館】&#10;有形固定資産減価償却率"/>
        <xdr:cNvSpPr txBox="1"/>
      </xdr:nvSpPr>
      <xdr:spPr>
        <a:xfrm>
          <a:off x="2385704" y="1727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31766</xdr:rowOff>
    </xdr:from>
    <xdr:ext cx="405111" cy="259045"/>
    <xdr:sp macro="" textlink="">
      <xdr:nvSpPr>
        <xdr:cNvPr id="391" name="n_3mainValue【市民会館】&#10;有形固定資産減価償却率"/>
        <xdr:cNvSpPr txBox="1"/>
      </xdr:nvSpPr>
      <xdr:spPr>
        <a:xfrm>
          <a:off x="1611004" y="1729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9219565" y="1678495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9258300" y="182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9154160" y="18221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9258300" y="1656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9154160" y="16784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9258300" y="17853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9192260" y="17875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844550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7670800" y="17869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68732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30" name="楕円 429"/>
        <xdr:cNvSpPr/>
      </xdr:nvSpPr>
      <xdr:spPr>
        <a:xfrm>
          <a:off x="9192260" y="17768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17797</xdr:rowOff>
    </xdr:from>
    <xdr:ext cx="469744" cy="259045"/>
    <xdr:sp macro="" textlink="">
      <xdr:nvSpPr>
        <xdr:cNvPr id="431" name="【市民会館】&#10;一人当たり面積該当値テキスト"/>
        <xdr:cNvSpPr txBox="1"/>
      </xdr:nvSpPr>
      <xdr:spPr>
        <a:xfrm>
          <a:off x="9258300"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xdr:rowOff>
    </xdr:from>
    <xdr:to>
      <xdr:col>50</xdr:col>
      <xdr:colOff>165100</xdr:colOff>
      <xdr:row>106</xdr:row>
      <xdr:rowOff>107950</xdr:rowOff>
    </xdr:to>
    <xdr:sp macro="" textlink="">
      <xdr:nvSpPr>
        <xdr:cNvPr id="432" name="楕円 431"/>
        <xdr:cNvSpPr/>
      </xdr:nvSpPr>
      <xdr:spPr>
        <a:xfrm>
          <a:off x="8445500" y="177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45720</xdr:rowOff>
    </xdr:from>
    <xdr:to>
      <xdr:col>55</xdr:col>
      <xdr:colOff>0</xdr:colOff>
      <xdr:row>106</xdr:row>
      <xdr:rowOff>57150</xdr:rowOff>
    </xdr:to>
    <xdr:cxnSp macro="">
      <xdr:nvCxnSpPr>
        <xdr:cNvPr id="433" name="直線コネクタ 432"/>
        <xdr:cNvCxnSpPr/>
      </xdr:nvCxnSpPr>
      <xdr:spPr>
        <a:xfrm flipV="1">
          <a:off x="8496300" y="1781556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434" name="楕円 433"/>
        <xdr:cNvSpPr/>
      </xdr:nvSpPr>
      <xdr:spPr>
        <a:xfrm>
          <a:off x="7670800" y="17787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57150</xdr:rowOff>
    </xdr:from>
    <xdr:to>
      <xdr:col>50</xdr:col>
      <xdr:colOff>114300</xdr:colOff>
      <xdr:row>106</xdr:row>
      <xdr:rowOff>68580</xdr:rowOff>
    </xdr:to>
    <xdr:cxnSp macro="">
      <xdr:nvCxnSpPr>
        <xdr:cNvPr id="435" name="直線コネクタ 434"/>
        <xdr:cNvCxnSpPr/>
      </xdr:nvCxnSpPr>
      <xdr:spPr>
        <a:xfrm flipV="1">
          <a:off x="7713980" y="1782699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23495</xdr:rowOff>
    </xdr:from>
    <xdr:to>
      <xdr:col>41</xdr:col>
      <xdr:colOff>101600</xdr:colOff>
      <xdr:row>106</xdr:row>
      <xdr:rowOff>125095</xdr:rowOff>
    </xdr:to>
    <xdr:sp macro="" textlink="">
      <xdr:nvSpPr>
        <xdr:cNvPr id="436" name="楕円 435"/>
        <xdr:cNvSpPr/>
      </xdr:nvSpPr>
      <xdr:spPr>
        <a:xfrm>
          <a:off x="6873240" y="177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68580</xdr:rowOff>
    </xdr:from>
    <xdr:to>
      <xdr:col>45</xdr:col>
      <xdr:colOff>177800</xdr:colOff>
      <xdr:row>106</xdr:row>
      <xdr:rowOff>74295</xdr:rowOff>
    </xdr:to>
    <xdr:cxnSp macro="">
      <xdr:nvCxnSpPr>
        <xdr:cNvPr id="437" name="直線コネクタ 436"/>
        <xdr:cNvCxnSpPr/>
      </xdr:nvCxnSpPr>
      <xdr:spPr>
        <a:xfrm flipV="1">
          <a:off x="6924040" y="1783842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xdr:cNvSpPr txBox="1"/>
      </xdr:nvSpPr>
      <xdr:spPr>
        <a:xfrm>
          <a:off x="8271587" y="1796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xdr:cNvSpPr txBox="1"/>
      </xdr:nvSpPr>
      <xdr:spPr>
        <a:xfrm>
          <a:off x="7509587" y="1795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40" name="n_3aveValue【市民会館】&#10;一人当たり面積"/>
        <xdr:cNvSpPr txBox="1"/>
      </xdr:nvSpPr>
      <xdr:spPr>
        <a:xfrm>
          <a:off x="671202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124477</xdr:rowOff>
    </xdr:from>
    <xdr:ext cx="469744" cy="259045"/>
    <xdr:sp macro="" textlink="">
      <xdr:nvSpPr>
        <xdr:cNvPr id="441" name="n_1mainValue【市民会館】&#10;一人当たり面積"/>
        <xdr:cNvSpPr txBox="1"/>
      </xdr:nvSpPr>
      <xdr:spPr>
        <a:xfrm>
          <a:off x="8271587" y="175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135907</xdr:rowOff>
    </xdr:from>
    <xdr:ext cx="469744" cy="259045"/>
    <xdr:sp macro="" textlink="">
      <xdr:nvSpPr>
        <xdr:cNvPr id="442" name="n_2mainValue【市民会館】&#10;一人当たり面積"/>
        <xdr:cNvSpPr txBox="1"/>
      </xdr:nvSpPr>
      <xdr:spPr>
        <a:xfrm>
          <a:off x="7509587" y="1757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141622</xdr:rowOff>
    </xdr:from>
    <xdr:ext cx="469744" cy="259045"/>
    <xdr:sp macro="" textlink="">
      <xdr:nvSpPr>
        <xdr:cNvPr id="443" name="n_3mainValue【市民会館】&#10;一人当たり面積"/>
        <xdr:cNvSpPr txBox="1"/>
      </xdr:nvSpPr>
      <xdr:spPr>
        <a:xfrm>
          <a:off x="6712027" y="1757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4375764" y="566220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4414500" y="7096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4287500" y="7092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4414500" y="544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4287500" y="56622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44145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4325600" y="663357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3578840" y="67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2804140" y="6173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2029440" y="6161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54791</xdr:rowOff>
    </xdr:from>
    <xdr:to>
      <xdr:col>85</xdr:col>
      <xdr:colOff>177800</xdr:colOff>
      <xdr:row>39</xdr:row>
      <xdr:rowOff>156391</xdr:rowOff>
    </xdr:to>
    <xdr:sp macro="" textlink="">
      <xdr:nvSpPr>
        <xdr:cNvPr id="484" name="楕円 483"/>
        <xdr:cNvSpPr/>
      </xdr:nvSpPr>
      <xdr:spPr>
        <a:xfrm>
          <a:off x="14325600" y="659275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77668</xdr:rowOff>
    </xdr:from>
    <xdr:ext cx="405111" cy="259045"/>
    <xdr:sp macro="" textlink="">
      <xdr:nvSpPr>
        <xdr:cNvPr id="485" name="【一般廃棄物処理施設】&#10;有形固定資産減価償却率該当値テキスト"/>
        <xdr:cNvSpPr txBox="1"/>
      </xdr:nvSpPr>
      <xdr:spPr>
        <a:xfrm>
          <a:off x="14414500"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95613</xdr:rowOff>
    </xdr:from>
    <xdr:to>
      <xdr:col>81</xdr:col>
      <xdr:colOff>101600</xdr:colOff>
      <xdr:row>40</xdr:row>
      <xdr:rowOff>25763</xdr:rowOff>
    </xdr:to>
    <xdr:sp macro="" textlink="">
      <xdr:nvSpPr>
        <xdr:cNvPr id="486" name="楕円 485"/>
        <xdr:cNvSpPr/>
      </xdr:nvSpPr>
      <xdr:spPr>
        <a:xfrm>
          <a:off x="13578840" y="6633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105591</xdr:rowOff>
    </xdr:from>
    <xdr:to>
      <xdr:col>85</xdr:col>
      <xdr:colOff>127000</xdr:colOff>
      <xdr:row>39</xdr:row>
      <xdr:rowOff>146413</xdr:rowOff>
    </xdr:to>
    <xdr:cxnSp macro="">
      <xdr:nvCxnSpPr>
        <xdr:cNvPr id="487" name="直線コネクタ 486"/>
        <xdr:cNvCxnSpPr/>
      </xdr:nvCxnSpPr>
      <xdr:spPr>
        <a:xfrm flipV="1">
          <a:off x="13629640" y="6643551"/>
          <a:ext cx="7467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488" name="楕円 487"/>
        <xdr:cNvSpPr/>
      </xdr:nvSpPr>
      <xdr:spPr>
        <a:xfrm>
          <a:off x="12804140" y="665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146413</xdr:rowOff>
    </xdr:from>
    <xdr:to>
      <xdr:col>81</xdr:col>
      <xdr:colOff>50800</xdr:colOff>
      <xdr:row>39</xdr:row>
      <xdr:rowOff>167640</xdr:rowOff>
    </xdr:to>
    <xdr:cxnSp macro="">
      <xdr:nvCxnSpPr>
        <xdr:cNvPr id="489" name="直線コネクタ 488"/>
        <xdr:cNvCxnSpPr/>
      </xdr:nvCxnSpPr>
      <xdr:spPr>
        <a:xfrm flipV="1">
          <a:off x="12854940" y="6684373"/>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149497</xdr:rowOff>
    </xdr:from>
    <xdr:to>
      <xdr:col>72</xdr:col>
      <xdr:colOff>38100</xdr:colOff>
      <xdr:row>36</xdr:row>
      <xdr:rowOff>79647</xdr:rowOff>
    </xdr:to>
    <xdr:sp macro="" textlink="">
      <xdr:nvSpPr>
        <xdr:cNvPr id="490" name="楕円 489"/>
        <xdr:cNvSpPr/>
      </xdr:nvSpPr>
      <xdr:spPr>
        <a:xfrm>
          <a:off x="12029440" y="60168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28847</xdr:rowOff>
    </xdr:from>
    <xdr:to>
      <xdr:col>76</xdr:col>
      <xdr:colOff>114300</xdr:colOff>
      <xdr:row>39</xdr:row>
      <xdr:rowOff>167640</xdr:rowOff>
    </xdr:to>
    <xdr:cxnSp macro="">
      <xdr:nvCxnSpPr>
        <xdr:cNvPr id="491" name="直線コネクタ 490"/>
        <xdr:cNvCxnSpPr/>
      </xdr:nvCxnSpPr>
      <xdr:spPr>
        <a:xfrm>
          <a:off x="12072620" y="6063887"/>
          <a:ext cx="782320" cy="6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3437244" y="682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93" name="n_2aveValue【一般廃棄物処理施設】&#10;有形固定資産減価償却率"/>
        <xdr:cNvSpPr txBox="1"/>
      </xdr:nvSpPr>
      <xdr:spPr>
        <a:xfrm>
          <a:off x="1267524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94" name="n_3aveValue【一般廃棄物処理施設】&#10;有形固定資産減価償却率"/>
        <xdr:cNvSpPr txBox="1"/>
      </xdr:nvSpPr>
      <xdr:spPr>
        <a:xfrm>
          <a:off x="11900544" y="6250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42290</xdr:rowOff>
    </xdr:from>
    <xdr:ext cx="405111" cy="259045"/>
    <xdr:sp macro="" textlink="">
      <xdr:nvSpPr>
        <xdr:cNvPr id="495" name="n_1mainValue【一般廃棄物処理施設】&#10;有形固定資産減価償却率"/>
        <xdr:cNvSpPr txBox="1"/>
      </xdr:nvSpPr>
      <xdr:spPr>
        <a:xfrm>
          <a:off x="13437244" y="6412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496" name="n_2mainValue【一般廃棄物処理施設】&#10;有形固定資産減価償却率"/>
        <xdr:cNvSpPr txBox="1"/>
      </xdr:nvSpPr>
      <xdr:spPr>
        <a:xfrm>
          <a:off x="126752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96174</xdr:rowOff>
    </xdr:from>
    <xdr:ext cx="405111" cy="259045"/>
    <xdr:sp macro="" textlink="">
      <xdr:nvSpPr>
        <xdr:cNvPr id="497" name="n_3mainValue【一般廃棄物処理施設】&#10;有形固定資産減価償却率"/>
        <xdr:cNvSpPr txBox="1"/>
      </xdr:nvSpPr>
      <xdr:spPr>
        <a:xfrm>
          <a:off x="11900544" y="57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5499308" y="66760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5499308" y="63570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5499308" y="603814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5435188" y="539642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5435188" y="50774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19509104" y="5679733"/>
          <a:ext cx="0" cy="145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19547840" y="7148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19443700" y="71333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19547840" y="5458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19443700" y="5679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19547840" y="6898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19458940" y="704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18735040" y="7039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17937480" y="70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7162780" y="707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24846</xdr:rowOff>
    </xdr:from>
    <xdr:to>
      <xdr:col>116</xdr:col>
      <xdr:colOff>114300</xdr:colOff>
      <xdr:row>42</xdr:row>
      <xdr:rowOff>126446</xdr:rowOff>
    </xdr:to>
    <xdr:sp macro="" textlink="">
      <xdr:nvSpPr>
        <xdr:cNvPr id="538" name="楕円 537"/>
        <xdr:cNvSpPr/>
      </xdr:nvSpPr>
      <xdr:spPr>
        <a:xfrm>
          <a:off x="19458940" y="706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539" name="【一般廃棄物処理施設】&#10;一人当たり有形固定資産（償却資産）額該当値テキスト"/>
        <xdr:cNvSpPr txBox="1"/>
      </xdr:nvSpPr>
      <xdr:spPr>
        <a:xfrm>
          <a:off x="19547840" y="702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25264</xdr:rowOff>
    </xdr:from>
    <xdr:to>
      <xdr:col>112</xdr:col>
      <xdr:colOff>38100</xdr:colOff>
      <xdr:row>42</xdr:row>
      <xdr:rowOff>126864</xdr:rowOff>
    </xdr:to>
    <xdr:sp macro="" textlink="">
      <xdr:nvSpPr>
        <xdr:cNvPr id="540" name="楕円 539"/>
        <xdr:cNvSpPr/>
      </xdr:nvSpPr>
      <xdr:spPr>
        <a:xfrm>
          <a:off x="18735040" y="70661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75646</xdr:rowOff>
    </xdr:from>
    <xdr:to>
      <xdr:col>116</xdr:col>
      <xdr:colOff>63500</xdr:colOff>
      <xdr:row>42</xdr:row>
      <xdr:rowOff>76064</xdr:rowOff>
    </xdr:to>
    <xdr:cxnSp macro="">
      <xdr:nvCxnSpPr>
        <xdr:cNvPr id="541" name="直線コネクタ 540"/>
        <xdr:cNvCxnSpPr/>
      </xdr:nvCxnSpPr>
      <xdr:spPr>
        <a:xfrm flipV="1">
          <a:off x="18778220" y="7116526"/>
          <a:ext cx="73152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26326</xdr:rowOff>
    </xdr:from>
    <xdr:to>
      <xdr:col>107</xdr:col>
      <xdr:colOff>101600</xdr:colOff>
      <xdr:row>42</xdr:row>
      <xdr:rowOff>127926</xdr:rowOff>
    </xdr:to>
    <xdr:sp macro="" textlink="">
      <xdr:nvSpPr>
        <xdr:cNvPr id="542" name="楕円 541"/>
        <xdr:cNvSpPr/>
      </xdr:nvSpPr>
      <xdr:spPr>
        <a:xfrm>
          <a:off x="17937480" y="706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76064</xdr:rowOff>
    </xdr:from>
    <xdr:to>
      <xdr:col>111</xdr:col>
      <xdr:colOff>177800</xdr:colOff>
      <xdr:row>42</xdr:row>
      <xdr:rowOff>77126</xdr:rowOff>
    </xdr:to>
    <xdr:cxnSp macro="">
      <xdr:nvCxnSpPr>
        <xdr:cNvPr id="543" name="直線コネクタ 542"/>
        <xdr:cNvCxnSpPr/>
      </xdr:nvCxnSpPr>
      <xdr:spPr>
        <a:xfrm flipV="1">
          <a:off x="17988280" y="7116944"/>
          <a:ext cx="78994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35365</xdr:rowOff>
    </xdr:from>
    <xdr:to>
      <xdr:col>102</xdr:col>
      <xdr:colOff>165100</xdr:colOff>
      <xdr:row>42</xdr:row>
      <xdr:rowOff>136965</xdr:rowOff>
    </xdr:to>
    <xdr:sp macro="" textlink="">
      <xdr:nvSpPr>
        <xdr:cNvPr id="544" name="楕円 543"/>
        <xdr:cNvSpPr/>
      </xdr:nvSpPr>
      <xdr:spPr>
        <a:xfrm>
          <a:off x="17162780" y="70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77126</xdr:rowOff>
    </xdr:from>
    <xdr:to>
      <xdr:col>107</xdr:col>
      <xdr:colOff>50800</xdr:colOff>
      <xdr:row>42</xdr:row>
      <xdr:rowOff>86165</xdr:rowOff>
    </xdr:to>
    <xdr:cxnSp macro="">
      <xdr:nvCxnSpPr>
        <xdr:cNvPr id="545" name="直線コネクタ 544"/>
        <xdr:cNvCxnSpPr/>
      </xdr:nvCxnSpPr>
      <xdr:spPr>
        <a:xfrm flipV="1">
          <a:off x="17213580" y="7118006"/>
          <a:ext cx="774700" cy="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18496495" y="681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47" name="n_2aveValue【一般廃棄物処理施設】&#10;一人当たり有形固定資産（償却資産）額"/>
        <xdr:cNvSpPr txBox="1"/>
      </xdr:nvSpPr>
      <xdr:spPr>
        <a:xfrm>
          <a:off x="17766811" y="684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48" name="n_3aveValue【一般廃棄物処理施設】&#10;一人当たり有形固定資産（償却資産）額"/>
        <xdr:cNvSpPr txBox="1"/>
      </xdr:nvSpPr>
      <xdr:spPr>
        <a:xfrm>
          <a:off x="16969251" y="68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117991</xdr:rowOff>
    </xdr:from>
    <xdr:ext cx="599010" cy="259045"/>
    <xdr:sp macro="" textlink="">
      <xdr:nvSpPr>
        <xdr:cNvPr id="549" name="n_1mainValue【一般廃棄物処理施設】&#10;一人当たり有形固定資産（償却資産）額"/>
        <xdr:cNvSpPr txBox="1"/>
      </xdr:nvSpPr>
      <xdr:spPr>
        <a:xfrm>
          <a:off x="18496495" y="715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119053</xdr:rowOff>
    </xdr:from>
    <xdr:ext cx="534377" cy="259045"/>
    <xdr:sp macro="" textlink="">
      <xdr:nvSpPr>
        <xdr:cNvPr id="550" name="n_2mainValue【一般廃棄物処理施設】&#10;一人当たり有形固定資産（償却資産）額"/>
        <xdr:cNvSpPr txBox="1"/>
      </xdr:nvSpPr>
      <xdr:spPr>
        <a:xfrm>
          <a:off x="17766811" y="715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128092</xdr:rowOff>
    </xdr:from>
    <xdr:ext cx="534377" cy="259045"/>
    <xdr:sp macro="" textlink="">
      <xdr:nvSpPr>
        <xdr:cNvPr id="551" name="n_3mainValue【一般廃棄物処理施設】&#10;一人当たり有形固定資産（償却資産）額"/>
        <xdr:cNvSpPr txBox="1"/>
      </xdr:nvSpPr>
      <xdr:spPr>
        <a:xfrm>
          <a:off x="16969251" y="71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4375764" y="9261022"/>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4414500" y="107376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4287500" y="107338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82" name="【保健センター・保健所】&#10;有形固定資産減価償却率平均値テキスト"/>
        <xdr:cNvSpPr txBox="1"/>
      </xdr:nvSpPr>
      <xdr:spPr>
        <a:xfrm>
          <a:off x="14414500" y="1005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4325600" y="1008107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357884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28041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xdr:cNvSpPr/>
      </xdr:nvSpPr>
      <xdr:spPr>
        <a:xfrm>
          <a:off x="1202944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92" name="楕円 591"/>
        <xdr:cNvSpPr/>
      </xdr:nvSpPr>
      <xdr:spPr>
        <a:xfrm>
          <a:off x="14325600" y="1005985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24328</xdr:rowOff>
    </xdr:from>
    <xdr:ext cx="405111" cy="259045"/>
    <xdr:sp macro="" textlink="">
      <xdr:nvSpPr>
        <xdr:cNvPr id="593" name="【保健センター・保健所】&#10;有形固定資産減価償却率該当値テキスト"/>
        <xdr:cNvSpPr txBox="1"/>
      </xdr:nvSpPr>
      <xdr:spPr>
        <a:xfrm>
          <a:off x="14414500" y="991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594" name="楕円 593"/>
        <xdr:cNvSpPr/>
      </xdr:nvSpPr>
      <xdr:spPr>
        <a:xfrm>
          <a:off x="1357884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52251</xdr:rowOff>
    </xdr:from>
    <xdr:to>
      <xdr:col>85</xdr:col>
      <xdr:colOff>127000</xdr:colOff>
      <xdr:row>60</xdr:row>
      <xdr:rowOff>102870</xdr:rowOff>
    </xdr:to>
    <xdr:cxnSp macro="">
      <xdr:nvCxnSpPr>
        <xdr:cNvPr id="595" name="直線コネクタ 594"/>
        <xdr:cNvCxnSpPr/>
      </xdr:nvCxnSpPr>
      <xdr:spPr>
        <a:xfrm flipV="1">
          <a:off x="13629640" y="10110651"/>
          <a:ext cx="74676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84727</xdr:rowOff>
    </xdr:from>
    <xdr:to>
      <xdr:col>76</xdr:col>
      <xdr:colOff>165100</xdr:colOff>
      <xdr:row>61</xdr:row>
      <xdr:rowOff>14877</xdr:rowOff>
    </xdr:to>
    <xdr:sp macro="" textlink="">
      <xdr:nvSpPr>
        <xdr:cNvPr id="596" name="楕円 595"/>
        <xdr:cNvSpPr/>
      </xdr:nvSpPr>
      <xdr:spPr>
        <a:xfrm>
          <a:off x="12804140" y="10143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60</xdr:row>
      <xdr:rowOff>135527</xdr:rowOff>
    </xdr:to>
    <xdr:cxnSp macro="">
      <xdr:nvCxnSpPr>
        <xdr:cNvPr id="597" name="直線コネクタ 596"/>
        <xdr:cNvCxnSpPr/>
      </xdr:nvCxnSpPr>
      <xdr:spPr>
        <a:xfrm flipV="1">
          <a:off x="12854940" y="1016127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598" name="楕円 597"/>
        <xdr:cNvSpPr/>
      </xdr:nvSpPr>
      <xdr:spPr>
        <a:xfrm>
          <a:off x="12029440" y="10170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135527</xdr:rowOff>
    </xdr:from>
    <xdr:to>
      <xdr:col>76</xdr:col>
      <xdr:colOff>114300</xdr:colOff>
      <xdr:row>60</xdr:row>
      <xdr:rowOff>163285</xdr:rowOff>
    </xdr:to>
    <xdr:cxnSp macro="">
      <xdr:nvCxnSpPr>
        <xdr:cNvPr id="599" name="直線コネクタ 598"/>
        <xdr:cNvCxnSpPr/>
      </xdr:nvCxnSpPr>
      <xdr:spPr>
        <a:xfrm flipV="1">
          <a:off x="12072620" y="10193927"/>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600" name="n_1aveValue【保健センター・保健所】&#10;有形固定資産減価償却率"/>
        <xdr:cNvSpPr txBox="1"/>
      </xdr:nvSpPr>
      <xdr:spPr>
        <a:xfrm>
          <a:off x="13437244" y="988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601" name="n_2aveValue【保健センター・保健所】&#10;有形固定資産減価償却率"/>
        <xdr:cNvSpPr txBox="1"/>
      </xdr:nvSpPr>
      <xdr:spPr>
        <a:xfrm>
          <a:off x="126752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602" name="n_3aveValue【保健センター・保健所】&#10;有形固定資産減価償却率"/>
        <xdr:cNvSpPr txBox="1"/>
      </xdr:nvSpPr>
      <xdr:spPr>
        <a:xfrm>
          <a:off x="1190054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603" name="n_1mainValue【保健センター・保健所】&#10;有形固定資産減価償却率"/>
        <xdr:cNvSpPr txBox="1"/>
      </xdr:nvSpPr>
      <xdr:spPr>
        <a:xfrm>
          <a:off x="134372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6004</xdr:rowOff>
    </xdr:from>
    <xdr:ext cx="405111" cy="259045"/>
    <xdr:sp macro="" textlink="">
      <xdr:nvSpPr>
        <xdr:cNvPr id="604" name="n_2mainValue【保健センター・保健所】&#10;有形固定資産減価償却率"/>
        <xdr:cNvSpPr txBox="1"/>
      </xdr:nvSpPr>
      <xdr:spPr>
        <a:xfrm>
          <a:off x="12675244" y="1023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605" name="n_3mainValue【保健センター・保健所】&#10;有形固定資産減価償却率"/>
        <xdr:cNvSpPr txBox="1"/>
      </xdr:nvSpPr>
      <xdr:spPr>
        <a:xfrm>
          <a:off x="1190054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xdr:cNvCxnSpPr/>
      </xdr:nvCxnSpPr>
      <xdr:spPr>
        <a:xfrm flipV="1">
          <a:off x="19509104" y="944499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xdr:cNvSpPr txBox="1"/>
      </xdr:nvSpPr>
      <xdr:spPr>
        <a:xfrm>
          <a:off x="19547840"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xdr:cNvCxnSpPr/>
      </xdr:nvCxnSpPr>
      <xdr:spPr>
        <a:xfrm>
          <a:off x="1944370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34" name="【保健センター・保健所】&#10;一人当たり面積平均値テキスト"/>
        <xdr:cNvSpPr txBox="1"/>
      </xdr:nvSpPr>
      <xdr:spPr>
        <a:xfrm>
          <a:off x="1954784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xdr:cNvSpPr/>
      </xdr:nvSpPr>
      <xdr:spPr>
        <a:xfrm>
          <a:off x="1945894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xdr:cNvSpPr/>
      </xdr:nvSpPr>
      <xdr:spPr>
        <a:xfrm>
          <a:off x="18735040" y="10491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xdr:cNvSpPr/>
      </xdr:nvSpPr>
      <xdr:spPr>
        <a:xfrm>
          <a:off x="179374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8" name="フローチャート: 判断 637"/>
        <xdr:cNvSpPr/>
      </xdr:nvSpPr>
      <xdr:spPr>
        <a:xfrm>
          <a:off x="17162780" y="10476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71120</xdr:rowOff>
    </xdr:from>
    <xdr:to>
      <xdr:col>116</xdr:col>
      <xdr:colOff>114300</xdr:colOff>
      <xdr:row>62</xdr:row>
      <xdr:rowOff>1270</xdr:rowOff>
    </xdr:to>
    <xdr:sp macro="" textlink="">
      <xdr:nvSpPr>
        <xdr:cNvPr id="644" name="楕円 643"/>
        <xdr:cNvSpPr/>
      </xdr:nvSpPr>
      <xdr:spPr>
        <a:xfrm>
          <a:off x="19458940" y="1029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93997</xdr:rowOff>
    </xdr:from>
    <xdr:ext cx="469744" cy="259045"/>
    <xdr:sp macro="" textlink="">
      <xdr:nvSpPr>
        <xdr:cNvPr id="645" name="【保健センター・保健所】&#10;一人当たり面積該当値テキスト"/>
        <xdr:cNvSpPr txBox="1"/>
      </xdr:nvSpPr>
      <xdr:spPr>
        <a:xfrm>
          <a:off x="19547840"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646" name="楕円 645"/>
        <xdr:cNvSpPr/>
      </xdr:nvSpPr>
      <xdr:spPr>
        <a:xfrm>
          <a:off x="18735040" y="1030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121920</xdr:rowOff>
    </xdr:from>
    <xdr:to>
      <xdr:col>116</xdr:col>
      <xdr:colOff>63500</xdr:colOff>
      <xdr:row>61</xdr:row>
      <xdr:rowOff>133350</xdr:rowOff>
    </xdr:to>
    <xdr:cxnSp macro="">
      <xdr:nvCxnSpPr>
        <xdr:cNvPr id="647" name="直線コネクタ 646"/>
        <xdr:cNvCxnSpPr/>
      </xdr:nvCxnSpPr>
      <xdr:spPr>
        <a:xfrm flipV="1">
          <a:off x="18778220" y="1034796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166370</xdr:rowOff>
    </xdr:from>
    <xdr:to>
      <xdr:col>107</xdr:col>
      <xdr:colOff>101600</xdr:colOff>
      <xdr:row>61</xdr:row>
      <xdr:rowOff>96520</xdr:rowOff>
    </xdr:to>
    <xdr:sp macro="" textlink="">
      <xdr:nvSpPr>
        <xdr:cNvPr id="648" name="楕円 647"/>
        <xdr:cNvSpPr/>
      </xdr:nvSpPr>
      <xdr:spPr>
        <a:xfrm>
          <a:off x="17937480" y="1022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45720</xdr:rowOff>
    </xdr:from>
    <xdr:to>
      <xdr:col>111</xdr:col>
      <xdr:colOff>177800</xdr:colOff>
      <xdr:row>61</xdr:row>
      <xdr:rowOff>133350</xdr:rowOff>
    </xdr:to>
    <xdr:cxnSp macro="">
      <xdr:nvCxnSpPr>
        <xdr:cNvPr id="649" name="直線コネクタ 648"/>
        <xdr:cNvCxnSpPr/>
      </xdr:nvCxnSpPr>
      <xdr:spPr>
        <a:xfrm>
          <a:off x="17988280" y="10271760"/>
          <a:ext cx="78994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50" name="楕円 649"/>
        <xdr:cNvSpPr/>
      </xdr:nvSpPr>
      <xdr:spPr>
        <a:xfrm>
          <a:off x="1716278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45720</xdr:rowOff>
    </xdr:from>
    <xdr:to>
      <xdr:col>107</xdr:col>
      <xdr:colOff>50800</xdr:colOff>
      <xdr:row>61</xdr:row>
      <xdr:rowOff>57150</xdr:rowOff>
    </xdr:to>
    <xdr:cxnSp macro="">
      <xdr:nvCxnSpPr>
        <xdr:cNvPr id="651" name="直線コネクタ 650"/>
        <xdr:cNvCxnSpPr/>
      </xdr:nvCxnSpPr>
      <xdr:spPr>
        <a:xfrm flipV="1">
          <a:off x="17213580" y="1027176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52" name="n_1aveValue【保健センター・保健所】&#10;一人当たり面積"/>
        <xdr:cNvSpPr txBox="1"/>
      </xdr:nvSpPr>
      <xdr:spPr>
        <a:xfrm>
          <a:off x="185611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53" name="n_2aveValue【保健センター・保健所】&#10;一人当たり面積"/>
        <xdr:cNvSpPr txBox="1"/>
      </xdr:nvSpPr>
      <xdr:spPr>
        <a:xfrm>
          <a:off x="1777626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654" name="n_3aveValue【保健センター・保健所】&#10;一人当たり面積"/>
        <xdr:cNvSpPr txBox="1"/>
      </xdr:nvSpPr>
      <xdr:spPr>
        <a:xfrm>
          <a:off x="1700156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29227</xdr:rowOff>
    </xdr:from>
    <xdr:ext cx="469744" cy="259045"/>
    <xdr:sp macro="" textlink="">
      <xdr:nvSpPr>
        <xdr:cNvPr id="655" name="n_1mainValue【保健センター・保健所】&#10;一人当たり面積"/>
        <xdr:cNvSpPr txBox="1"/>
      </xdr:nvSpPr>
      <xdr:spPr>
        <a:xfrm>
          <a:off x="185611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113047</xdr:rowOff>
    </xdr:from>
    <xdr:ext cx="469744" cy="259045"/>
    <xdr:sp macro="" textlink="">
      <xdr:nvSpPr>
        <xdr:cNvPr id="656" name="n_2mainValue【保健センター・保健所】&#10;一人当たり面積"/>
        <xdr:cNvSpPr txBox="1"/>
      </xdr:nvSpPr>
      <xdr:spPr>
        <a:xfrm>
          <a:off x="1777626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57" name="n_3mainValue【保健センター・保健所】&#10;一人当たり面積"/>
        <xdr:cNvSpPr txBox="1"/>
      </xdr:nvSpPr>
      <xdr:spPr>
        <a:xfrm>
          <a:off x="1700156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xdr:cNvCxnSpPr/>
      </xdr:nvCxnSpPr>
      <xdr:spPr>
        <a:xfrm flipV="1">
          <a:off x="14375764" y="13127083"/>
          <a:ext cx="0" cy="1355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xdr:cNvSpPr txBox="1"/>
      </xdr:nvSpPr>
      <xdr:spPr>
        <a:xfrm>
          <a:off x="14414500" y="14486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xdr:cNvCxnSpPr/>
      </xdr:nvCxnSpPr>
      <xdr:spPr>
        <a:xfrm>
          <a:off x="14287500" y="14482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xdr:cNvSpPr txBox="1"/>
      </xdr:nvSpPr>
      <xdr:spPr>
        <a:xfrm>
          <a:off x="14414500" y="12909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xdr:cNvCxnSpPr/>
      </xdr:nvCxnSpPr>
      <xdr:spPr>
        <a:xfrm>
          <a:off x="14287500" y="13127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8" name="【消防施設】&#10;有形固定資産減価償却率平均値テキスト"/>
        <xdr:cNvSpPr txBox="1"/>
      </xdr:nvSpPr>
      <xdr:spPr>
        <a:xfrm>
          <a:off x="14414500" y="1387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xdr:cNvSpPr/>
      </xdr:nvSpPr>
      <xdr:spPr>
        <a:xfrm>
          <a:off x="14325600" y="1389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xdr:cNvSpPr/>
      </xdr:nvSpPr>
      <xdr:spPr>
        <a:xfrm>
          <a:off x="13578840" y="13703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xdr:cNvSpPr/>
      </xdr:nvSpPr>
      <xdr:spPr>
        <a:xfrm>
          <a:off x="12804140" y="1358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92" name="フローチャート: 判断 691"/>
        <xdr:cNvSpPr/>
      </xdr:nvSpPr>
      <xdr:spPr>
        <a:xfrm>
          <a:off x="12029440" y="13714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68943</xdr:rowOff>
    </xdr:from>
    <xdr:to>
      <xdr:col>85</xdr:col>
      <xdr:colOff>177800</xdr:colOff>
      <xdr:row>80</xdr:row>
      <xdr:rowOff>170543</xdr:rowOff>
    </xdr:to>
    <xdr:sp macro="" textlink="">
      <xdr:nvSpPr>
        <xdr:cNvPr id="698" name="楕円 697"/>
        <xdr:cNvSpPr/>
      </xdr:nvSpPr>
      <xdr:spPr>
        <a:xfrm>
          <a:off x="14325600" y="1348014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91820</xdr:rowOff>
    </xdr:from>
    <xdr:ext cx="405111" cy="259045"/>
    <xdr:sp macro="" textlink="">
      <xdr:nvSpPr>
        <xdr:cNvPr id="699" name="【消防施設】&#10;有形固定資産減価償却率該当値テキスト"/>
        <xdr:cNvSpPr txBox="1"/>
      </xdr:nvSpPr>
      <xdr:spPr>
        <a:xfrm>
          <a:off x="14414500" y="13335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109764</xdr:rowOff>
    </xdr:from>
    <xdr:to>
      <xdr:col>81</xdr:col>
      <xdr:colOff>101600</xdr:colOff>
      <xdr:row>81</xdr:row>
      <xdr:rowOff>39914</xdr:rowOff>
    </xdr:to>
    <xdr:sp macro="" textlink="">
      <xdr:nvSpPr>
        <xdr:cNvPr id="700" name="楕円 699"/>
        <xdr:cNvSpPr/>
      </xdr:nvSpPr>
      <xdr:spPr>
        <a:xfrm>
          <a:off x="13578840" y="13520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119743</xdr:rowOff>
    </xdr:from>
    <xdr:to>
      <xdr:col>85</xdr:col>
      <xdr:colOff>127000</xdr:colOff>
      <xdr:row>80</xdr:row>
      <xdr:rowOff>160564</xdr:rowOff>
    </xdr:to>
    <xdr:cxnSp macro="">
      <xdr:nvCxnSpPr>
        <xdr:cNvPr id="701" name="直線コネクタ 700"/>
        <xdr:cNvCxnSpPr/>
      </xdr:nvCxnSpPr>
      <xdr:spPr>
        <a:xfrm flipV="1">
          <a:off x="13629640" y="13530943"/>
          <a:ext cx="7467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137523</xdr:rowOff>
    </xdr:from>
    <xdr:to>
      <xdr:col>76</xdr:col>
      <xdr:colOff>165100</xdr:colOff>
      <xdr:row>81</xdr:row>
      <xdr:rowOff>67673</xdr:rowOff>
    </xdr:to>
    <xdr:sp macro="" textlink="">
      <xdr:nvSpPr>
        <xdr:cNvPr id="702" name="楕円 701"/>
        <xdr:cNvSpPr/>
      </xdr:nvSpPr>
      <xdr:spPr>
        <a:xfrm>
          <a:off x="12804140" y="13548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160564</xdr:rowOff>
    </xdr:from>
    <xdr:to>
      <xdr:col>81</xdr:col>
      <xdr:colOff>50800</xdr:colOff>
      <xdr:row>81</xdr:row>
      <xdr:rowOff>16873</xdr:rowOff>
    </xdr:to>
    <xdr:cxnSp macro="">
      <xdr:nvCxnSpPr>
        <xdr:cNvPr id="703" name="直線コネクタ 702"/>
        <xdr:cNvCxnSpPr/>
      </xdr:nvCxnSpPr>
      <xdr:spPr>
        <a:xfrm flipV="1">
          <a:off x="12854940" y="13571764"/>
          <a:ext cx="7747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111398</xdr:rowOff>
    </xdr:from>
    <xdr:to>
      <xdr:col>72</xdr:col>
      <xdr:colOff>38100</xdr:colOff>
      <xdr:row>81</xdr:row>
      <xdr:rowOff>41548</xdr:rowOff>
    </xdr:to>
    <xdr:sp macro="" textlink="">
      <xdr:nvSpPr>
        <xdr:cNvPr id="704" name="楕円 703"/>
        <xdr:cNvSpPr/>
      </xdr:nvSpPr>
      <xdr:spPr>
        <a:xfrm>
          <a:off x="12029440" y="13522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162198</xdr:rowOff>
    </xdr:from>
    <xdr:to>
      <xdr:col>76</xdr:col>
      <xdr:colOff>114300</xdr:colOff>
      <xdr:row>81</xdr:row>
      <xdr:rowOff>16873</xdr:rowOff>
    </xdr:to>
    <xdr:cxnSp macro="">
      <xdr:nvCxnSpPr>
        <xdr:cNvPr id="705" name="直線コネクタ 704"/>
        <xdr:cNvCxnSpPr/>
      </xdr:nvCxnSpPr>
      <xdr:spPr>
        <a:xfrm>
          <a:off x="12072620" y="13573398"/>
          <a:ext cx="78232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706" name="n_1aveValue【消防施設】&#10;有形固定資産減価償却率"/>
        <xdr:cNvSpPr txBox="1"/>
      </xdr:nvSpPr>
      <xdr:spPr>
        <a:xfrm>
          <a:off x="1343724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707" name="n_2aveValue【消防施設】&#10;有形固定資産減価償却率"/>
        <xdr:cNvSpPr txBox="1"/>
      </xdr:nvSpPr>
      <xdr:spPr>
        <a:xfrm>
          <a:off x="12675244" y="1368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08" name="n_3aveValue【消防施設】&#10;有形固定資産減価償却率"/>
        <xdr:cNvSpPr txBox="1"/>
      </xdr:nvSpPr>
      <xdr:spPr>
        <a:xfrm>
          <a:off x="1190054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56441</xdr:rowOff>
    </xdr:from>
    <xdr:ext cx="405111" cy="259045"/>
    <xdr:sp macro="" textlink="">
      <xdr:nvSpPr>
        <xdr:cNvPr id="709" name="n_1mainValue【消防施設】&#10;有形固定資産減価償却率"/>
        <xdr:cNvSpPr txBox="1"/>
      </xdr:nvSpPr>
      <xdr:spPr>
        <a:xfrm>
          <a:off x="13437244" y="1330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84200</xdr:rowOff>
    </xdr:from>
    <xdr:ext cx="405111" cy="259045"/>
    <xdr:sp macro="" textlink="">
      <xdr:nvSpPr>
        <xdr:cNvPr id="710" name="n_2mainValue【消防施設】&#10;有形固定資産減価償却率"/>
        <xdr:cNvSpPr txBox="1"/>
      </xdr:nvSpPr>
      <xdr:spPr>
        <a:xfrm>
          <a:off x="12675244" y="1332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58075</xdr:rowOff>
    </xdr:from>
    <xdr:ext cx="405111" cy="259045"/>
    <xdr:sp macro="" textlink="">
      <xdr:nvSpPr>
        <xdr:cNvPr id="711" name="n_3mainValue【消防施設】&#10;有形固定資産減価償却率"/>
        <xdr:cNvSpPr txBox="1"/>
      </xdr:nvSpPr>
      <xdr:spPr>
        <a:xfrm>
          <a:off x="11900544" y="1330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xdr:cNvCxnSpPr/>
      </xdr:nvCxnSpPr>
      <xdr:spPr>
        <a:xfrm flipV="1">
          <a:off x="19509104" y="13044678"/>
          <a:ext cx="0"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xdr:cNvSpPr txBox="1"/>
      </xdr:nvSpPr>
      <xdr:spPr>
        <a:xfrm>
          <a:off x="19547840" y="1445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xdr:cNvCxnSpPr/>
      </xdr:nvCxnSpPr>
      <xdr:spPr>
        <a:xfrm>
          <a:off x="19443700" y="144478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xdr:cNvSpPr txBox="1"/>
      </xdr:nvSpPr>
      <xdr:spPr>
        <a:xfrm>
          <a:off x="19547840" y="128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xdr:cNvCxnSpPr/>
      </xdr:nvCxnSpPr>
      <xdr:spPr>
        <a:xfrm>
          <a:off x="19443700" y="13044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738" name="【消防施設】&#10;一人当たり面積平均値テキスト"/>
        <xdr:cNvSpPr txBox="1"/>
      </xdr:nvSpPr>
      <xdr:spPr>
        <a:xfrm>
          <a:off x="19547840" y="14255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xdr:cNvSpPr/>
      </xdr:nvSpPr>
      <xdr:spPr>
        <a:xfrm>
          <a:off x="19458940" y="142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xdr:cNvSpPr/>
      </xdr:nvSpPr>
      <xdr:spPr>
        <a:xfrm>
          <a:off x="18735040" y="142847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xdr:cNvSpPr/>
      </xdr:nvSpPr>
      <xdr:spPr>
        <a:xfrm>
          <a:off x="17937480" y="142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42" name="フローチャート: 判断 741"/>
        <xdr:cNvSpPr/>
      </xdr:nvSpPr>
      <xdr:spPr>
        <a:xfrm>
          <a:off x="17162780" y="1427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171095</xdr:rowOff>
    </xdr:from>
    <xdr:to>
      <xdr:col>116</xdr:col>
      <xdr:colOff>114300</xdr:colOff>
      <xdr:row>85</xdr:row>
      <xdr:rowOff>101245</xdr:rowOff>
    </xdr:to>
    <xdr:sp macro="" textlink="">
      <xdr:nvSpPr>
        <xdr:cNvPr id="748" name="楕円 747"/>
        <xdr:cNvSpPr/>
      </xdr:nvSpPr>
      <xdr:spPr>
        <a:xfrm>
          <a:off x="19458940" y="1425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22522</xdr:rowOff>
    </xdr:from>
    <xdr:ext cx="469744" cy="259045"/>
    <xdr:sp macro="" textlink="">
      <xdr:nvSpPr>
        <xdr:cNvPr id="749" name="【消防施設】&#10;一人当たり面積該当値テキスト"/>
        <xdr:cNvSpPr txBox="1"/>
      </xdr:nvSpPr>
      <xdr:spPr>
        <a:xfrm>
          <a:off x="19547840" y="141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750" name="楕円 749"/>
        <xdr:cNvSpPr/>
      </xdr:nvSpPr>
      <xdr:spPr>
        <a:xfrm>
          <a:off x="18735040" y="142527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50445</xdr:rowOff>
    </xdr:from>
    <xdr:to>
      <xdr:col>116</xdr:col>
      <xdr:colOff>63500</xdr:colOff>
      <xdr:row>85</xdr:row>
      <xdr:rowOff>54102</xdr:rowOff>
    </xdr:to>
    <xdr:cxnSp macro="">
      <xdr:nvCxnSpPr>
        <xdr:cNvPr id="751" name="直線コネクタ 750"/>
        <xdr:cNvCxnSpPr/>
      </xdr:nvCxnSpPr>
      <xdr:spPr>
        <a:xfrm flipV="1">
          <a:off x="18778220" y="14299845"/>
          <a:ext cx="73152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8789</xdr:rowOff>
    </xdr:from>
    <xdr:to>
      <xdr:col>107</xdr:col>
      <xdr:colOff>101600</xdr:colOff>
      <xdr:row>85</xdr:row>
      <xdr:rowOff>110389</xdr:rowOff>
    </xdr:to>
    <xdr:sp macro="" textlink="">
      <xdr:nvSpPr>
        <xdr:cNvPr id="752" name="楕円 751"/>
        <xdr:cNvSpPr/>
      </xdr:nvSpPr>
      <xdr:spPr>
        <a:xfrm>
          <a:off x="17937480" y="142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59589</xdr:rowOff>
    </xdr:to>
    <xdr:cxnSp macro="">
      <xdr:nvCxnSpPr>
        <xdr:cNvPr id="753" name="直線コネクタ 752"/>
        <xdr:cNvCxnSpPr/>
      </xdr:nvCxnSpPr>
      <xdr:spPr>
        <a:xfrm flipV="1">
          <a:off x="17988280" y="14303502"/>
          <a:ext cx="78994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11531</xdr:rowOff>
    </xdr:from>
    <xdr:to>
      <xdr:col>102</xdr:col>
      <xdr:colOff>165100</xdr:colOff>
      <xdr:row>85</xdr:row>
      <xdr:rowOff>113131</xdr:rowOff>
    </xdr:to>
    <xdr:sp macro="" textlink="">
      <xdr:nvSpPr>
        <xdr:cNvPr id="754" name="楕円 753"/>
        <xdr:cNvSpPr/>
      </xdr:nvSpPr>
      <xdr:spPr>
        <a:xfrm>
          <a:off x="17162780" y="1426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59589</xdr:rowOff>
    </xdr:from>
    <xdr:to>
      <xdr:col>107</xdr:col>
      <xdr:colOff>50800</xdr:colOff>
      <xdr:row>85</xdr:row>
      <xdr:rowOff>62331</xdr:rowOff>
    </xdr:to>
    <xdr:cxnSp macro="">
      <xdr:nvCxnSpPr>
        <xdr:cNvPr id="755" name="直線コネクタ 754"/>
        <xdr:cNvCxnSpPr/>
      </xdr:nvCxnSpPr>
      <xdr:spPr>
        <a:xfrm flipV="1">
          <a:off x="17213580" y="14308989"/>
          <a:ext cx="7747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56" name="n_1aveValue【消防施設】&#10;一人当たり面積"/>
        <xdr:cNvSpPr txBox="1"/>
      </xdr:nvSpPr>
      <xdr:spPr>
        <a:xfrm>
          <a:off x="18561127" y="1437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57" name="n_2aveValue【消防施設】&#10;一人当たり面積"/>
        <xdr:cNvSpPr txBox="1"/>
      </xdr:nvSpPr>
      <xdr:spPr>
        <a:xfrm>
          <a:off x="17776267" y="1437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115231</xdr:rowOff>
    </xdr:from>
    <xdr:ext cx="469744" cy="259045"/>
    <xdr:sp macro="" textlink="">
      <xdr:nvSpPr>
        <xdr:cNvPr id="758" name="n_3aveValue【消防施設】&#10;一人当たり面積"/>
        <xdr:cNvSpPr txBox="1"/>
      </xdr:nvSpPr>
      <xdr:spPr>
        <a:xfrm>
          <a:off x="17001567" y="143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121429</xdr:rowOff>
    </xdr:from>
    <xdr:ext cx="469744" cy="259045"/>
    <xdr:sp macro="" textlink="">
      <xdr:nvSpPr>
        <xdr:cNvPr id="759" name="n_1mainValue【消防施設】&#10;一人当たり面積"/>
        <xdr:cNvSpPr txBox="1"/>
      </xdr:nvSpPr>
      <xdr:spPr>
        <a:xfrm>
          <a:off x="18561127" y="140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126916</xdr:rowOff>
    </xdr:from>
    <xdr:ext cx="469744" cy="259045"/>
    <xdr:sp macro="" textlink="">
      <xdr:nvSpPr>
        <xdr:cNvPr id="760" name="n_2mainValue【消防施設】&#10;一人当たり面積"/>
        <xdr:cNvSpPr txBox="1"/>
      </xdr:nvSpPr>
      <xdr:spPr>
        <a:xfrm>
          <a:off x="17776267" y="1404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129658</xdr:rowOff>
    </xdr:from>
    <xdr:ext cx="469744" cy="259045"/>
    <xdr:sp macro="" textlink="">
      <xdr:nvSpPr>
        <xdr:cNvPr id="761" name="n_3mainValue【消防施設】&#10;一人当たり面積"/>
        <xdr:cNvSpPr txBox="1"/>
      </xdr:nvSpPr>
      <xdr:spPr>
        <a:xfrm>
          <a:off x="17001567" y="1404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xdr:cNvCxnSpPr/>
      </xdr:nvCxnSpPr>
      <xdr:spPr>
        <a:xfrm flipV="1">
          <a:off x="14375764"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xdr:cNvSpPr txBox="1"/>
      </xdr:nvSpPr>
      <xdr:spPr>
        <a:xfrm>
          <a:off x="1441450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xdr:cNvSpPr txBox="1"/>
      </xdr:nvSpPr>
      <xdr:spPr>
        <a:xfrm>
          <a:off x="1441450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xdr:cNvCxnSpPr/>
      </xdr:nvCxnSpPr>
      <xdr:spPr>
        <a:xfrm>
          <a:off x="1428750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90" name="【庁舎】&#10;有形固定資産減価償却率平均値テキスト"/>
        <xdr:cNvSpPr txBox="1"/>
      </xdr:nvSpPr>
      <xdr:spPr>
        <a:xfrm>
          <a:off x="14414500" y="1739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xdr:cNvSpPr/>
      </xdr:nvSpPr>
      <xdr:spPr>
        <a:xfrm>
          <a:off x="14325600" y="17534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xdr:cNvSpPr/>
      </xdr:nvSpPr>
      <xdr:spPr>
        <a:xfrm>
          <a:off x="13578840" y="17524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xdr:cNvSpPr/>
      </xdr:nvSpPr>
      <xdr:spPr>
        <a:xfrm>
          <a:off x="12804140" y="1750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94" name="フローチャート: 判断 793"/>
        <xdr:cNvSpPr/>
      </xdr:nvSpPr>
      <xdr:spPr>
        <a:xfrm>
          <a:off x="12029440" y="174777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163830</xdr:rowOff>
    </xdr:from>
    <xdr:to>
      <xdr:col>85</xdr:col>
      <xdr:colOff>177800</xdr:colOff>
      <xdr:row>105</xdr:row>
      <xdr:rowOff>93980</xdr:rowOff>
    </xdr:to>
    <xdr:sp macro="" textlink="">
      <xdr:nvSpPr>
        <xdr:cNvPr id="800" name="楕円 799"/>
        <xdr:cNvSpPr/>
      </xdr:nvSpPr>
      <xdr:spPr>
        <a:xfrm>
          <a:off x="14325600" y="175983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142257</xdr:rowOff>
    </xdr:from>
    <xdr:ext cx="405111" cy="259045"/>
    <xdr:sp macro="" textlink="">
      <xdr:nvSpPr>
        <xdr:cNvPr id="801" name="【庁舎】&#10;有形固定資産減価償却率該当値テキスト"/>
        <xdr:cNvSpPr txBox="1"/>
      </xdr:nvSpPr>
      <xdr:spPr>
        <a:xfrm>
          <a:off x="14414500" y="17576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1270</xdr:rowOff>
    </xdr:from>
    <xdr:to>
      <xdr:col>81</xdr:col>
      <xdr:colOff>101600</xdr:colOff>
      <xdr:row>105</xdr:row>
      <xdr:rowOff>102870</xdr:rowOff>
    </xdr:to>
    <xdr:sp macro="" textlink="">
      <xdr:nvSpPr>
        <xdr:cNvPr id="802" name="楕円 801"/>
        <xdr:cNvSpPr/>
      </xdr:nvSpPr>
      <xdr:spPr>
        <a:xfrm>
          <a:off x="13578840" y="176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43180</xdr:rowOff>
    </xdr:from>
    <xdr:to>
      <xdr:col>85</xdr:col>
      <xdr:colOff>127000</xdr:colOff>
      <xdr:row>105</xdr:row>
      <xdr:rowOff>52070</xdr:rowOff>
    </xdr:to>
    <xdr:cxnSp macro="">
      <xdr:nvCxnSpPr>
        <xdr:cNvPr id="803" name="直線コネクタ 802"/>
        <xdr:cNvCxnSpPr/>
      </xdr:nvCxnSpPr>
      <xdr:spPr>
        <a:xfrm flipV="1">
          <a:off x="13629640" y="17645380"/>
          <a:ext cx="74676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17780</xdr:rowOff>
    </xdr:from>
    <xdr:to>
      <xdr:col>76</xdr:col>
      <xdr:colOff>165100</xdr:colOff>
      <xdr:row>105</xdr:row>
      <xdr:rowOff>119380</xdr:rowOff>
    </xdr:to>
    <xdr:sp macro="" textlink="">
      <xdr:nvSpPr>
        <xdr:cNvPr id="804" name="楕円 803"/>
        <xdr:cNvSpPr/>
      </xdr:nvSpPr>
      <xdr:spPr>
        <a:xfrm>
          <a:off x="1280414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52070</xdr:rowOff>
    </xdr:from>
    <xdr:to>
      <xdr:col>81</xdr:col>
      <xdr:colOff>50800</xdr:colOff>
      <xdr:row>105</xdr:row>
      <xdr:rowOff>68580</xdr:rowOff>
    </xdr:to>
    <xdr:cxnSp macro="">
      <xdr:nvCxnSpPr>
        <xdr:cNvPr id="805" name="直線コネクタ 804"/>
        <xdr:cNvCxnSpPr/>
      </xdr:nvCxnSpPr>
      <xdr:spPr>
        <a:xfrm flipV="1">
          <a:off x="12854940" y="17654270"/>
          <a:ext cx="7747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22861</xdr:rowOff>
    </xdr:from>
    <xdr:to>
      <xdr:col>72</xdr:col>
      <xdr:colOff>38100</xdr:colOff>
      <xdr:row>105</xdr:row>
      <xdr:rowOff>124461</xdr:rowOff>
    </xdr:to>
    <xdr:sp macro="" textlink="">
      <xdr:nvSpPr>
        <xdr:cNvPr id="806" name="楕円 805"/>
        <xdr:cNvSpPr/>
      </xdr:nvSpPr>
      <xdr:spPr>
        <a:xfrm>
          <a:off x="12029440" y="176250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68580</xdr:rowOff>
    </xdr:from>
    <xdr:to>
      <xdr:col>76</xdr:col>
      <xdr:colOff>114300</xdr:colOff>
      <xdr:row>105</xdr:row>
      <xdr:rowOff>73661</xdr:rowOff>
    </xdr:to>
    <xdr:cxnSp macro="">
      <xdr:nvCxnSpPr>
        <xdr:cNvPr id="807" name="直線コネクタ 806"/>
        <xdr:cNvCxnSpPr/>
      </xdr:nvCxnSpPr>
      <xdr:spPr>
        <a:xfrm flipV="1">
          <a:off x="12072620" y="17670780"/>
          <a:ext cx="78232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808" name="n_1aveValue【庁舎】&#10;有形固定資産減価償却率"/>
        <xdr:cNvSpPr txBox="1"/>
      </xdr:nvSpPr>
      <xdr:spPr>
        <a:xfrm>
          <a:off x="13437244" y="1730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809" name="n_2aveValue【庁舎】&#10;有形固定資産減価償却率"/>
        <xdr:cNvSpPr txBox="1"/>
      </xdr:nvSpPr>
      <xdr:spPr>
        <a:xfrm>
          <a:off x="12675244" y="17280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810" name="n_3aveValue【庁舎】&#10;有形固定資産減価償却率"/>
        <xdr:cNvSpPr txBox="1"/>
      </xdr:nvSpPr>
      <xdr:spPr>
        <a:xfrm>
          <a:off x="11900544" y="1726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93997</xdr:rowOff>
    </xdr:from>
    <xdr:ext cx="405111" cy="259045"/>
    <xdr:sp macro="" textlink="">
      <xdr:nvSpPr>
        <xdr:cNvPr id="811" name="n_1mainValue【庁舎】&#10;有形固定資産減価償却率"/>
        <xdr:cNvSpPr txBox="1"/>
      </xdr:nvSpPr>
      <xdr:spPr>
        <a:xfrm>
          <a:off x="134372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110507</xdr:rowOff>
    </xdr:from>
    <xdr:ext cx="405111" cy="259045"/>
    <xdr:sp macro="" textlink="">
      <xdr:nvSpPr>
        <xdr:cNvPr id="812" name="n_2mainValue【庁舎】&#10;有形固定資産減価償却率"/>
        <xdr:cNvSpPr txBox="1"/>
      </xdr:nvSpPr>
      <xdr:spPr>
        <a:xfrm>
          <a:off x="126752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115588</xdr:rowOff>
    </xdr:from>
    <xdr:ext cx="405111" cy="259045"/>
    <xdr:sp macro="" textlink="">
      <xdr:nvSpPr>
        <xdr:cNvPr id="813" name="n_3mainValue【庁舎】&#10;有形固定資産減価償却率"/>
        <xdr:cNvSpPr txBox="1"/>
      </xdr:nvSpPr>
      <xdr:spPr>
        <a:xfrm>
          <a:off x="11900544" y="1771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xdr:cNvCxnSpPr/>
      </xdr:nvCxnSpPr>
      <xdr:spPr>
        <a:xfrm flipV="1">
          <a:off x="19509104" y="16690522"/>
          <a:ext cx="0" cy="141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xdr:cNvSpPr txBox="1"/>
      </xdr:nvSpPr>
      <xdr:spPr>
        <a:xfrm>
          <a:off x="19547840" y="18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xdr:cNvCxnSpPr/>
      </xdr:nvCxnSpPr>
      <xdr:spPr>
        <a:xfrm>
          <a:off x="19443700" y="1810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xdr:cNvSpPr txBox="1"/>
      </xdr:nvSpPr>
      <xdr:spPr>
        <a:xfrm>
          <a:off x="19547840" y="1646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xdr:cNvCxnSpPr/>
      </xdr:nvCxnSpPr>
      <xdr:spPr>
        <a:xfrm>
          <a:off x="19443700" y="166905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44" name="【庁舎】&#10;一人当たり面積平均値テキスト"/>
        <xdr:cNvSpPr txBox="1"/>
      </xdr:nvSpPr>
      <xdr:spPr>
        <a:xfrm>
          <a:off x="19547840" y="17653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xdr:cNvSpPr/>
      </xdr:nvSpPr>
      <xdr:spPr>
        <a:xfrm>
          <a:off x="19458940" y="17674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xdr:cNvSpPr/>
      </xdr:nvSpPr>
      <xdr:spPr>
        <a:xfrm>
          <a:off x="18735040" y="176929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xdr:cNvSpPr/>
      </xdr:nvSpPr>
      <xdr:spPr>
        <a:xfrm>
          <a:off x="179374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8" name="フローチャート: 判断 847"/>
        <xdr:cNvSpPr/>
      </xdr:nvSpPr>
      <xdr:spPr>
        <a:xfrm>
          <a:off x="17162780" y="1778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169092</xdr:rowOff>
    </xdr:from>
    <xdr:to>
      <xdr:col>116</xdr:col>
      <xdr:colOff>114300</xdr:colOff>
      <xdr:row>104</xdr:row>
      <xdr:rowOff>99242</xdr:rowOff>
    </xdr:to>
    <xdr:sp macro="" textlink="">
      <xdr:nvSpPr>
        <xdr:cNvPr id="854" name="楕円 853"/>
        <xdr:cNvSpPr/>
      </xdr:nvSpPr>
      <xdr:spPr>
        <a:xfrm>
          <a:off x="19458940" y="17436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20519</xdr:rowOff>
    </xdr:from>
    <xdr:ext cx="469744" cy="259045"/>
    <xdr:sp macro="" textlink="">
      <xdr:nvSpPr>
        <xdr:cNvPr id="855" name="【庁舎】&#10;一人当たり面積該当値テキスト"/>
        <xdr:cNvSpPr txBox="1"/>
      </xdr:nvSpPr>
      <xdr:spPr>
        <a:xfrm>
          <a:off x="19547840" y="1728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856" name="楕円 855"/>
        <xdr:cNvSpPr/>
      </xdr:nvSpPr>
      <xdr:spPr>
        <a:xfrm>
          <a:off x="18735040" y="17437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48442</xdr:rowOff>
    </xdr:from>
    <xdr:to>
      <xdr:col>116</xdr:col>
      <xdr:colOff>63500</xdr:colOff>
      <xdr:row>104</xdr:row>
      <xdr:rowOff>53339</xdr:rowOff>
    </xdr:to>
    <xdr:cxnSp macro="">
      <xdr:nvCxnSpPr>
        <xdr:cNvPr id="857" name="直線コネクタ 856"/>
        <xdr:cNvCxnSpPr/>
      </xdr:nvCxnSpPr>
      <xdr:spPr>
        <a:xfrm flipV="1">
          <a:off x="18778220" y="17483002"/>
          <a:ext cx="73152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17236</xdr:rowOff>
    </xdr:from>
    <xdr:to>
      <xdr:col>107</xdr:col>
      <xdr:colOff>101600</xdr:colOff>
      <xdr:row>104</xdr:row>
      <xdr:rowOff>118836</xdr:rowOff>
    </xdr:to>
    <xdr:sp macro="" textlink="">
      <xdr:nvSpPr>
        <xdr:cNvPr id="858" name="楕円 857"/>
        <xdr:cNvSpPr/>
      </xdr:nvSpPr>
      <xdr:spPr>
        <a:xfrm>
          <a:off x="17937480" y="174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104</xdr:row>
      <xdr:rowOff>68036</xdr:rowOff>
    </xdr:to>
    <xdr:cxnSp macro="">
      <xdr:nvCxnSpPr>
        <xdr:cNvPr id="859" name="直線コネクタ 858"/>
        <xdr:cNvCxnSpPr/>
      </xdr:nvCxnSpPr>
      <xdr:spPr>
        <a:xfrm flipV="1">
          <a:off x="17988280" y="17487899"/>
          <a:ext cx="78994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860" name="楕円 859"/>
        <xdr:cNvSpPr/>
      </xdr:nvSpPr>
      <xdr:spPr>
        <a:xfrm>
          <a:off x="17162780" y="174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68036</xdr:rowOff>
    </xdr:from>
    <xdr:to>
      <xdr:col>107</xdr:col>
      <xdr:colOff>50800</xdr:colOff>
      <xdr:row>104</xdr:row>
      <xdr:rowOff>99061</xdr:rowOff>
    </xdr:to>
    <xdr:cxnSp macro="">
      <xdr:nvCxnSpPr>
        <xdr:cNvPr id="861" name="直線コネクタ 860"/>
        <xdr:cNvCxnSpPr/>
      </xdr:nvCxnSpPr>
      <xdr:spPr>
        <a:xfrm flipV="1">
          <a:off x="17213580" y="17502596"/>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62" name="n_1aveValue【庁舎】&#10;一人当たり面積"/>
        <xdr:cNvSpPr txBox="1"/>
      </xdr:nvSpPr>
      <xdr:spPr>
        <a:xfrm>
          <a:off x="18561127" y="177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63" name="n_2aveValue【庁舎】&#10;一人当たり面積"/>
        <xdr:cNvSpPr txBox="1"/>
      </xdr:nvSpPr>
      <xdr:spPr>
        <a:xfrm>
          <a:off x="177762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64" name="n_3aveValue【庁舎】&#10;一人当たり面積"/>
        <xdr:cNvSpPr txBox="1"/>
      </xdr:nvSpPr>
      <xdr:spPr>
        <a:xfrm>
          <a:off x="17001567" y="1787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865" name="n_1mainValue【庁舎】&#10;一人当たり面積"/>
        <xdr:cNvSpPr txBox="1"/>
      </xdr:nvSpPr>
      <xdr:spPr>
        <a:xfrm>
          <a:off x="18561127" y="172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135363</xdr:rowOff>
    </xdr:from>
    <xdr:ext cx="469744" cy="259045"/>
    <xdr:sp macro="" textlink="">
      <xdr:nvSpPr>
        <xdr:cNvPr id="866" name="n_2mainValue【庁舎】&#10;一人当たり面積"/>
        <xdr:cNvSpPr txBox="1"/>
      </xdr:nvSpPr>
      <xdr:spPr>
        <a:xfrm>
          <a:off x="17776267" y="172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867" name="n_3mainValue【庁舎】&#10;一人当たり面積"/>
        <xdr:cNvSpPr txBox="1"/>
      </xdr:nvSpPr>
      <xdr:spPr>
        <a:xfrm>
          <a:off x="17001567" y="1726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類似団体と比較して特に有形固定資産減価償却率が高くなっている施設は、体育館・プール、福祉施設、消防施設である。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体育館・プールについては、学校再編計画に基づいた統廃合により、廃校となった体育館を社会体育施設として管理しているため、有形固定資産減価償却率及び一人当たり面積ともに類似団体と比較して上回っている。高齢者福祉施設は、機能を他の施設に集約できるものについては統廃合を検討し、既に集会所としての活用が主な利用状況となっている場合は地区への譲渡も含め検討する。消防施設は、今後、老朽化している消防署について更新または長寿命化を図り、消防団詰所など必要なものについては改築を行う。一般廃棄物処理施設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施設を統合新設したことにより有形固定資産減価償却率が大幅に減少している。保健センター及び庁舎については旧５町に１施設ずつ保有していることから類似団体と比較して一人当たりの面積が多く、また本庁舎以外の支所庁舎については老朽化が著しく改築を計画しているため、適正な建物規模を図り、あわせて複合化を計画している。いずれにしても旧５町ごとに目的が重複する施設等があるため、公共施設等総合管理計画に基づき、施設の統廃合を含め全体の見直しを行い、適正な施設運営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38,019
37,759
514.34
34,015,619
32,434,218
853,144
15,309,027
38,542,958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財政基盤は脆弱で自主財源が乏しいため、類似団体平均を大きく下回っている。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市内産業の低迷が続く中、市税収入の横ばいが続く一方で、高齢化の進展により社会保障関係経費が増加しており、当指数も平成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か年度連続で低下し、平成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年度から同値で推移していたが、平成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年度については</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ポイント上昇している。</a:t>
          </a:r>
        </a:p>
        <a:p>
          <a:r>
            <a:rPr kumimoji="1" lang="ja-JP" altLang="en-US" sz="1100">
              <a:latin typeface="ＭＳ Ｐゴシック" panose="020B0600070205080204" pitchFamily="50" charset="-128"/>
              <a:ea typeface="ＭＳ Ｐゴシック" panose="020B0600070205080204" pitchFamily="50" charset="-128"/>
            </a:rPr>
            <a:t>　今後も引き続き厳格な枠予算を徹底するとともに、従来の行政評価等の手法を更に改善し、事業の見直し及び整理を行い、限られた財源でより効果的な事業展開を図る必要がある。</a:t>
          </a:r>
        </a:p>
        <a:p>
          <a:r>
            <a:rPr kumimoji="1" lang="ja-JP" altLang="en-US" sz="1100">
              <a:latin typeface="ＭＳ Ｐゴシック" panose="020B0600070205080204" pitchFamily="50" charset="-128"/>
              <a:ea typeface="ＭＳ Ｐゴシック" panose="020B0600070205080204" pitchFamily="50" charset="-128"/>
            </a:rPr>
            <a:t>　また、組織や機構、業務の見直しにより行政のスリム化、業務の効率化を図ることで、持続可能な財政基盤の確立に努める。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165100</xdr:rowOff>
    </xdr:to>
    <xdr:cxnSp macro="">
      <xdr:nvCxnSpPr>
        <xdr:cNvPr id="69" name="直線コネクタ 68"/>
        <xdr:cNvCxnSpPr/>
      </xdr:nvCxnSpPr>
      <xdr:spPr>
        <a:xfrm flipV="1">
          <a:off x="4114800" y="76887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経常収支比率は昨年度から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増となっている。これは分子を構成する経常経費が増額となった上に、分母である経常一般財源のうち普通交付税が合併特例措置の縮減により前年度から大幅に減額となったためである。類似団体平均値を下回ってはいるが</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％超の比率となっており、財政の硬直化が懸念される。</a:t>
          </a:r>
        </a:p>
        <a:p>
          <a:r>
            <a:rPr kumimoji="1" lang="ja-JP" altLang="en-US" sz="1100">
              <a:latin typeface="ＭＳ Ｐゴシック" panose="020B0600070205080204" pitchFamily="50" charset="-128"/>
              <a:ea typeface="ＭＳ Ｐゴシック" panose="020B0600070205080204" pitchFamily="50" charset="-128"/>
            </a:rPr>
            <a:t>　今後も引き続き、職員の計画的な採用等により義務的経費の縮減に努めるとともに、当該年度償還金以上の起債の新規発行を行わないなど、公債費の抑制を図る取組みを行う。また公共施設等総合管理計画に基づき、公共施設の集約を図り、固定的経費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4717</xdr:rowOff>
    </xdr:from>
    <xdr:to>
      <xdr:col>23</xdr:col>
      <xdr:colOff>133350</xdr:colOff>
      <xdr:row>60</xdr:row>
      <xdr:rowOff>56424</xdr:rowOff>
    </xdr:to>
    <xdr:cxnSp macro="">
      <xdr:nvCxnSpPr>
        <xdr:cNvPr id="134" name="直線コネクタ 133"/>
        <xdr:cNvCxnSpPr/>
      </xdr:nvCxnSpPr>
      <xdr:spPr>
        <a:xfrm>
          <a:off x="4114800" y="1029171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45176</xdr:rowOff>
    </xdr:from>
    <xdr:to>
      <xdr:col>19</xdr:col>
      <xdr:colOff>133350</xdr:colOff>
      <xdr:row>60</xdr:row>
      <xdr:rowOff>4717</xdr:rowOff>
    </xdr:to>
    <xdr:cxnSp macro="">
      <xdr:nvCxnSpPr>
        <xdr:cNvPr id="137" name="直線コネクタ 136"/>
        <xdr:cNvCxnSpPr/>
      </xdr:nvCxnSpPr>
      <xdr:spPr>
        <a:xfrm>
          <a:off x="3225800" y="10160726"/>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363</xdr:rowOff>
    </xdr:from>
    <xdr:to>
      <xdr:col>15</xdr:col>
      <xdr:colOff>82550</xdr:colOff>
      <xdr:row>59</xdr:row>
      <xdr:rowOff>45176</xdr:rowOff>
    </xdr:to>
    <xdr:cxnSp macro="">
      <xdr:nvCxnSpPr>
        <xdr:cNvPr id="140" name="直線コネクタ 139"/>
        <xdr:cNvCxnSpPr/>
      </xdr:nvCxnSpPr>
      <xdr:spPr>
        <a:xfrm>
          <a:off x="2336800" y="1011591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363</xdr:rowOff>
    </xdr:from>
    <xdr:to>
      <xdr:col>11</xdr:col>
      <xdr:colOff>31750</xdr:colOff>
      <xdr:row>59</xdr:row>
      <xdr:rowOff>363</xdr:rowOff>
    </xdr:to>
    <xdr:cxnSp macro="">
      <xdr:nvCxnSpPr>
        <xdr:cNvPr id="143" name="直線コネクタ 142"/>
        <xdr:cNvCxnSpPr/>
      </xdr:nvCxnSpPr>
      <xdr:spPr>
        <a:xfrm>
          <a:off x="1447800" y="1011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5624</xdr:rowOff>
    </xdr:from>
    <xdr:to>
      <xdr:col>23</xdr:col>
      <xdr:colOff>184150</xdr:colOff>
      <xdr:row>60</xdr:row>
      <xdr:rowOff>107224</xdr:rowOff>
    </xdr:to>
    <xdr:sp macro="" textlink="">
      <xdr:nvSpPr>
        <xdr:cNvPr id="153" name="楕円 152"/>
        <xdr:cNvSpPr/>
      </xdr:nvSpPr>
      <xdr:spPr>
        <a:xfrm>
          <a:off x="4902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22151</xdr:rowOff>
    </xdr:from>
    <xdr:ext cx="762000" cy="259045"/>
    <xdr:sp macro="" textlink="">
      <xdr:nvSpPr>
        <xdr:cNvPr id="154" name="財政構造の弾力性該当値テキスト"/>
        <xdr:cNvSpPr txBox="1"/>
      </xdr:nvSpPr>
      <xdr:spPr>
        <a:xfrm>
          <a:off x="5041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125367</xdr:rowOff>
    </xdr:from>
    <xdr:to>
      <xdr:col>19</xdr:col>
      <xdr:colOff>184150</xdr:colOff>
      <xdr:row>60</xdr:row>
      <xdr:rowOff>55517</xdr:rowOff>
    </xdr:to>
    <xdr:sp macro="" textlink="">
      <xdr:nvSpPr>
        <xdr:cNvPr id="155" name="楕円 154"/>
        <xdr:cNvSpPr/>
      </xdr:nvSpPr>
      <xdr:spPr>
        <a:xfrm>
          <a:off x="4064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65694</xdr:rowOff>
    </xdr:from>
    <xdr:ext cx="736600" cy="259045"/>
    <xdr:sp macro="" textlink="">
      <xdr:nvSpPr>
        <xdr:cNvPr id="156" name="テキスト ボックス 155"/>
        <xdr:cNvSpPr txBox="1"/>
      </xdr:nvSpPr>
      <xdr:spPr>
        <a:xfrm>
          <a:off x="3733800" y="1000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165826</xdr:rowOff>
    </xdr:from>
    <xdr:to>
      <xdr:col>15</xdr:col>
      <xdr:colOff>133350</xdr:colOff>
      <xdr:row>59</xdr:row>
      <xdr:rowOff>95976</xdr:rowOff>
    </xdr:to>
    <xdr:sp macro="" textlink="">
      <xdr:nvSpPr>
        <xdr:cNvPr id="157" name="楕円 156"/>
        <xdr:cNvSpPr/>
      </xdr:nvSpPr>
      <xdr:spPr>
        <a:xfrm>
          <a:off x="3175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106153</xdr:rowOff>
    </xdr:from>
    <xdr:ext cx="762000" cy="259045"/>
    <xdr:sp macro="" textlink="">
      <xdr:nvSpPr>
        <xdr:cNvPr id="158" name="テキスト ボックス 157"/>
        <xdr:cNvSpPr txBox="1"/>
      </xdr:nvSpPr>
      <xdr:spPr>
        <a:xfrm>
          <a:off x="2844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121013</xdr:rowOff>
    </xdr:from>
    <xdr:to>
      <xdr:col>11</xdr:col>
      <xdr:colOff>82550</xdr:colOff>
      <xdr:row>59</xdr:row>
      <xdr:rowOff>51163</xdr:rowOff>
    </xdr:to>
    <xdr:sp macro="" textlink="">
      <xdr:nvSpPr>
        <xdr:cNvPr id="159" name="楕円 158"/>
        <xdr:cNvSpPr/>
      </xdr:nvSpPr>
      <xdr:spPr>
        <a:xfrm>
          <a:off x="2286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61340</xdr:rowOff>
    </xdr:from>
    <xdr:ext cx="762000" cy="259045"/>
    <xdr:sp macro="" textlink="">
      <xdr:nvSpPr>
        <xdr:cNvPr id="160" name="テキスト ボックス 159"/>
        <xdr:cNvSpPr txBox="1"/>
      </xdr:nvSpPr>
      <xdr:spPr>
        <a:xfrm>
          <a:off x="1955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121013</xdr:rowOff>
    </xdr:from>
    <xdr:to>
      <xdr:col>7</xdr:col>
      <xdr:colOff>31750</xdr:colOff>
      <xdr:row>59</xdr:row>
      <xdr:rowOff>51163</xdr:rowOff>
    </xdr:to>
    <xdr:sp macro="" textlink="">
      <xdr:nvSpPr>
        <xdr:cNvPr id="161" name="楕円 160"/>
        <xdr:cNvSpPr/>
      </xdr:nvSpPr>
      <xdr:spPr>
        <a:xfrm>
          <a:off x="1397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61340</xdr:rowOff>
    </xdr:from>
    <xdr:ext cx="762000" cy="259045"/>
    <xdr:sp macro="" textlink="">
      <xdr:nvSpPr>
        <xdr:cNvPr id="162" name="テキスト ボックス 161"/>
        <xdr:cNvSpPr txBox="1"/>
      </xdr:nvSpPr>
      <xdr:spPr>
        <a:xfrm>
          <a:off x="1066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人件費は、合併した５町の職員を引き継いでいるため、職員数が類似団体と比較して多くなっており、人口一人当たり決算額が高い数値となっている。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職員の計画的な採用により、職員数、職員給与費は着実に減少しているが、今後オフィス改革、窓口改革を推進し、組織のスリム化と業務の効率化を図り、さらなる定員適正化に努める。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月豪雨災害の影響により、災害廃棄物処理や、職員の時間外勤務手当に係る経費が増加し、昨年度と比べて大幅な増額となっている。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164779</xdr:rowOff>
    </xdr:from>
    <xdr:to>
      <xdr:col>23</xdr:col>
      <xdr:colOff>133350</xdr:colOff>
      <xdr:row>86</xdr:row>
      <xdr:rowOff>11125</xdr:rowOff>
    </xdr:to>
    <xdr:cxnSp macro="">
      <xdr:nvCxnSpPr>
        <xdr:cNvPr id="193" name="直線コネクタ 192"/>
        <xdr:cNvCxnSpPr/>
      </xdr:nvCxnSpPr>
      <xdr:spPr>
        <a:xfrm>
          <a:off x="4114800" y="14566579"/>
          <a:ext cx="838200" cy="1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114643</xdr:rowOff>
    </xdr:from>
    <xdr:to>
      <xdr:col>19</xdr:col>
      <xdr:colOff>133350</xdr:colOff>
      <xdr:row>84</xdr:row>
      <xdr:rowOff>164779</xdr:rowOff>
    </xdr:to>
    <xdr:cxnSp macro="">
      <xdr:nvCxnSpPr>
        <xdr:cNvPr id="196" name="直線コネクタ 195"/>
        <xdr:cNvCxnSpPr/>
      </xdr:nvCxnSpPr>
      <xdr:spPr>
        <a:xfrm>
          <a:off x="3225800" y="14516443"/>
          <a:ext cx="889000" cy="5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100834</xdr:rowOff>
    </xdr:from>
    <xdr:to>
      <xdr:col>15</xdr:col>
      <xdr:colOff>82550</xdr:colOff>
      <xdr:row>84</xdr:row>
      <xdr:rowOff>114643</xdr:rowOff>
    </xdr:to>
    <xdr:cxnSp macro="">
      <xdr:nvCxnSpPr>
        <xdr:cNvPr id="199" name="直線コネクタ 198"/>
        <xdr:cNvCxnSpPr/>
      </xdr:nvCxnSpPr>
      <xdr:spPr>
        <a:xfrm>
          <a:off x="2336800" y="14502634"/>
          <a:ext cx="889000" cy="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100834</xdr:rowOff>
    </xdr:from>
    <xdr:to>
      <xdr:col>11</xdr:col>
      <xdr:colOff>31750</xdr:colOff>
      <xdr:row>84</xdr:row>
      <xdr:rowOff>117943</xdr:rowOff>
    </xdr:to>
    <xdr:cxnSp macro="">
      <xdr:nvCxnSpPr>
        <xdr:cNvPr id="202" name="直線コネクタ 201"/>
        <xdr:cNvCxnSpPr/>
      </xdr:nvCxnSpPr>
      <xdr:spPr>
        <a:xfrm flipV="1">
          <a:off x="1447800" y="14502634"/>
          <a:ext cx="889000" cy="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131775</xdr:rowOff>
    </xdr:from>
    <xdr:to>
      <xdr:col>23</xdr:col>
      <xdr:colOff>184150</xdr:colOff>
      <xdr:row>86</xdr:row>
      <xdr:rowOff>61925</xdr:rowOff>
    </xdr:to>
    <xdr:sp macro="" textlink="">
      <xdr:nvSpPr>
        <xdr:cNvPr id="212" name="楕円 211"/>
        <xdr:cNvSpPr/>
      </xdr:nvSpPr>
      <xdr:spPr>
        <a:xfrm>
          <a:off x="49022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103852</xdr:rowOff>
    </xdr:from>
    <xdr:ext cx="762000" cy="259045"/>
    <xdr:sp macro="" textlink="">
      <xdr:nvSpPr>
        <xdr:cNvPr id="213" name="人件費・物件費等の状況該当値テキスト"/>
        <xdr:cNvSpPr txBox="1"/>
      </xdr:nvSpPr>
      <xdr:spPr>
        <a:xfrm>
          <a:off x="5041900" y="1467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113979</xdr:rowOff>
    </xdr:from>
    <xdr:to>
      <xdr:col>19</xdr:col>
      <xdr:colOff>184150</xdr:colOff>
      <xdr:row>85</xdr:row>
      <xdr:rowOff>44129</xdr:rowOff>
    </xdr:to>
    <xdr:sp macro="" textlink="">
      <xdr:nvSpPr>
        <xdr:cNvPr id="214" name="楕円 213"/>
        <xdr:cNvSpPr/>
      </xdr:nvSpPr>
      <xdr:spPr>
        <a:xfrm>
          <a:off x="4064000" y="145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28906</xdr:rowOff>
    </xdr:from>
    <xdr:ext cx="736600" cy="259045"/>
    <xdr:sp macro="" textlink="">
      <xdr:nvSpPr>
        <xdr:cNvPr id="215" name="テキスト ボックス 214"/>
        <xdr:cNvSpPr txBox="1"/>
      </xdr:nvSpPr>
      <xdr:spPr>
        <a:xfrm>
          <a:off x="3733800" y="1460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63843</xdr:rowOff>
    </xdr:from>
    <xdr:to>
      <xdr:col>15</xdr:col>
      <xdr:colOff>133350</xdr:colOff>
      <xdr:row>84</xdr:row>
      <xdr:rowOff>165443</xdr:rowOff>
    </xdr:to>
    <xdr:sp macro="" textlink="">
      <xdr:nvSpPr>
        <xdr:cNvPr id="216" name="楕円 215"/>
        <xdr:cNvSpPr/>
      </xdr:nvSpPr>
      <xdr:spPr>
        <a:xfrm>
          <a:off x="3175000" y="144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150220</xdr:rowOff>
    </xdr:from>
    <xdr:ext cx="762000" cy="259045"/>
    <xdr:sp macro="" textlink="">
      <xdr:nvSpPr>
        <xdr:cNvPr id="217" name="テキスト ボックス 216"/>
        <xdr:cNvSpPr txBox="1"/>
      </xdr:nvSpPr>
      <xdr:spPr>
        <a:xfrm>
          <a:off x="2844800" y="145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50034</xdr:rowOff>
    </xdr:from>
    <xdr:to>
      <xdr:col>11</xdr:col>
      <xdr:colOff>82550</xdr:colOff>
      <xdr:row>84</xdr:row>
      <xdr:rowOff>151634</xdr:rowOff>
    </xdr:to>
    <xdr:sp macro="" textlink="">
      <xdr:nvSpPr>
        <xdr:cNvPr id="218" name="楕円 217"/>
        <xdr:cNvSpPr/>
      </xdr:nvSpPr>
      <xdr:spPr>
        <a:xfrm>
          <a:off x="2286000" y="144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136411</xdr:rowOff>
    </xdr:from>
    <xdr:ext cx="762000" cy="259045"/>
    <xdr:sp macro="" textlink="">
      <xdr:nvSpPr>
        <xdr:cNvPr id="219" name="テキスト ボックス 218"/>
        <xdr:cNvSpPr txBox="1"/>
      </xdr:nvSpPr>
      <xdr:spPr>
        <a:xfrm>
          <a:off x="1955800" y="1453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67143</xdr:rowOff>
    </xdr:from>
    <xdr:to>
      <xdr:col>7</xdr:col>
      <xdr:colOff>31750</xdr:colOff>
      <xdr:row>84</xdr:row>
      <xdr:rowOff>168743</xdr:rowOff>
    </xdr:to>
    <xdr:sp macro="" textlink="">
      <xdr:nvSpPr>
        <xdr:cNvPr id="220" name="楕円 219"/>
        <xdr:cNvSpPr/>
      </xdr:nvSpPr>
      <xdr:spPr>
        <a:xfrm>
          <a:off x="1397000" y="1446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153520</xdr:rowOff>
    </xdr:from>
    <xdr:ext cx="762000" cy="259045"/>
    <xdr:sp macro="" textlink="">
      <xdr:nvSpPr>
        <xdr:cNvPr id="221" name="テキスト ボックス 220"/>
        <xdr:cNvSpPr txBox="1"/>
      </xdr:nvSpPr>
      <xdr:spPr>
        <a:xfrm>
          <a:off x="1066800" y="1455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前年度と同等の指数であり、類似団体平均値よりも低い値になっている。今後も人事評価制度の運用により、給与水準の適正化に努める。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144841</xdr:rowOff>
    </xdr:from>
    <xdr:to>
      <xdr:col>81</xdr:col>
      <xdr:colOff>44450</xdr:colOff>
      <xdr:row>83</xdr:row>
      <xdr:rowOff>156332</xdr:rowOff>
    </xdr:to>
    <xdr:cxnSp macro="">
      <xdr:nvCxnSpPr>
        <xdr:cNvPr id="257" name="直線コネクタ 256"/>
        <xdr:cNvCxnSpPr/>
      </xdr:nvCxnSpPr>
      <xdr:spPr>
        <a:xfrm flipV="1">
          <a:off x="16179800" y="143751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156332</xdr:rowOff>
    </xdr:from>
    <xdr:to>
      <xdr:col>77</xdr:col>
      <xdr:colOff>44450</xdr:colOff>
      <xdr:row>83</xdr:row>
      <xdr:rowOff>167821</xdr:rowOff>
    </xdr:to>
    <xdr:cxnSp macro="">
      <xdr:nvCxnSpPr>
        <xdr:cNvPr id="260" name="直線コネクタ 259"/>
        <xdr:cNvCxnSpPr/>
      </xdr:nvCxnSpPr>
      <xdr:spPr>
        <a:xfrm flipV="1">
          <a:off x="15290800" y="143866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83</xdr:row>
      <xdr:rowOff>167821</xdr:rowOff>
    </xdr:to>
    <xdr:cxnSp macro="">
      <xdr:nvCxnSpPr>
        <xdr:cNvPr id="263" name="直線コネクタ 262"/>
        <xdr:cNvCxnSpPr/>
      </xdr:nvCxnSpPr>
      <xdr:spPr>
        <a:xfrm>
          <a:off x="14401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156332</xdr:rowOff>
    </xdr:from>
    <xdr:to>
      <xdr:col>68</xdr:col>
      <xdr:colOff>152400</xdr:colOff>
      <xdr:row>83</xdr:row>
      <xdr:rowOff>167821</xdr:rowOff>
    </xdr:to>
    <xdr:cxnSp macro="">
      <xdr:nvCxnSpPr>
        <xdr:cNvPr id="266" name="直線コネクタ 265"/>
        <xdr:cNvCxnSpPr/>
      </xdr:nvCxnSpPr>
      <xdr:spPr>
        <a:xfrm>
          <a:off x="13512800" y="143866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94041</xdr:rowOff>
    </xdr:from>
    <xdr:to>
      <xdr:col>81</xdr:col>
      <xdr:colOff>95250</xdr:colOff>
      <xdr:row>84</xdr:row>
      <xdr:rowOff>24191</xdr:rowOff>
    </xdr:to>
    <xdr:sp macro="" textlink="">
      <xdr:nvSpPr>
        <xdr:cNvPr id="276" name="楕円 275"/>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110568</xdr:rowOff>
    </xdr:from>
    <xdr:ext cx="762000" cy="259045"/>
    <xdr:sp macro="" textlink="">
      <xdr:nvSpPr>
        <xdr:cNvPr id="277"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105532</xdr:rowOff>
    </xdr:from>
    <xdr:to>
      <xdr:col>77</xdr:col>
      <xdr:colOff>95250</xdr:colOff>
      <xdr:row>84</xdr:row>
      <xdr:rowOff>35682</xdr:rowOff>
    </xdr:to>
    <xdr:sp macro="" textlink="">
      <xdr:nvSpPr>
        <xdr:cNvPr id="278" name="楕円 277"/>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45859</xdr:rowOff>
    </xdr:from>
    <xdr:ext cx="736600" cy="259045"/>
    <xdr:sp macro="" textlink="">
      <xdr:nvSpPr>
        <xdr:cNvPr id="279" name="テキスト ボックス 278"/>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0" name="楕円 279"/>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1" name="テキスト ボックス 280"/>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2" name="楕円 281"/>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3" name="テキスト ボックス 282"/>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105532</xdr:rowOff>
    </xdr:from>
    <xdr:to>
      <xdr:col>64</xdr:col>
      <xdr:colOff>152400</xdr:colOff>
      <xdr:row>84</xdr:row>
      <xdr:rowOff>35682</xdr:rowOff>
    </xdr:to>
    <xdr:sp macro="" textlink="">
      <xdr:nvSpPr>
        <xdr:cNvPr id="284" name="楕円 283"/>
        <xdr:cNvSpPr/>
      </xdr:nvSpPr>
      <xdr:spPr>
        <a:xfrm>
          <a:off x="13462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45859</xdr:rowOff>
    </xdr:from>
    <xdr:ext cx="762000" cy="259045"/>
    <xdr:sp macro="" textlink="">
      <xdr:nvSpPr>
        <xdr:cNvPr id="285" name="テキスト ボックス 284"/>
        <xdr:cNvSpPr txBox="1"/>
      </xdr:nvSpPr>
      <xdr:spPr>
        <a:xfrm>
          <a:off x="13131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日の</a:t>
          </a:r>
          <a:r>
            <a:rPr kumimoji="1" lang="en-US" altLang="ja-JP" sz="1100">
              <a:latin typeface="ＭＳ Ｐゴシック" panose="020B0600070205080204" pitchFamily="50" charset="-128"/>
              <a:ea typeface="ＭＳ Ｐゴシック" panose="020B0600070205080204" pitchFamily="50" charset="-128"/>
            </a:rPr>
            <a:t>682</a:t>
          </a:r>
          <a:r>
            <a:rPr kumimoji="1" lang="ja-JP" altLang="en-US" sz="1100">
              <a:latin typeface="ＭＳ Ｐゴシック" panose="020B0600070205080204" pitchFamily="50" charset="-128"/>
              <a:ea typeface="ＭＳ Ｐゴシック" panose="020B0600070205080204" pitchFamily="50" charset="-128"/>
            </a:rPr>
            <a:t>人から</a:t>
          </a:r>
          <a:r>
            <a:rPr kumimoji="1" lang="en-US" altLang="ja-JP" sz="1100">
              <a:latin typeface="ＭＳ Ｐゴシック" panose="020B0600070205080204" pitchFamily="50" charset="-128"/>
              <a:ea typeface="ＭＳ Ｐゴシック" panose="020B0600070205080204" pitchFamily="50" charset="-128"/>
            </a:rPr>
            <a:t>537</a:t>
          </a:r>
          <a:r>
            <a:rPr kumimoji="1" lang="ja-JP" altLang="en-US" sz="1100">
              <a:latin typeface="ＭＳ Ｐゴシック" panose="020B0600070205080204" pitchFamily="50" charset="-128"/>
              <a:ea typeface="ＭＳ Ｐゴシック" panose="020B0600070205080204" pitchFamily="50" charset="-128"/>
            </a:rPr>
            <a:t>人となり、</a:t>
          </a:r>
          <a:r>
            <a:rPr kumimoji="1" lang="en-US" altLang="ja-JP" sz="1100">
              <a:latin typeface="ＭＳ Ｐゴシック" panose="020B0600070205080204" pitchFamily="50" charset="-128"/>
              <a:ea typeface="ＭＳ Ｐゴシック" panose="020B0600070205080204" pitchFamily="50" charset="-128"/>
            </a:rPr>
            <a:t>145</a:t>
          </a:r>
          <a:r>
            <a:rPr kumimoji="1" lang="ja-JP" altLang="en-US" sz="1100">
              <a:latin typeface="ＭＳ Ｐゴシック" panose="020B0600070205080204" pitchFamily="50" charset="-128"/>
              <a:ea typeface="ＭＳ Ｐゴシック" panose="020B0600070205080204" pitchFamily="50" charset="-128"/>
            </a:rPr>
            <a:t>人減少しているが、現在も類似団体平均値より多い職員数となっている。</a:t>
          </a:r>
        </a:p>
        <a:p>
          <a:r>
            <a:rPr kumimoji="1" lang="ja-JP" altLang="en-US" sz="1100">
              <a:latin typeface="ＭＳ Ｐゴシック" panose="020B0600070205080204" pitchFamily="50" charset="-128"/>
              <a:ea typeface="ＭＳ Ｐゴシック" panose="020B0600070205080204" pitchFamily="50" charset="-128"/>
            </a:rPr>
            <a:t>　定員の適正化を図るため、西予市定員管理適正化計画を基本に事務事業の抜本的な見直しを行っていたが、今後は組織や機構、業務の見直しを行う西予市オフィス改革及び窓口改革を推進するとともに、継続して人員の適正配置、民間委託の推進、有能な人材の確保等に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19594</xdr:rowOff>
    </xdr:from>
    <xdr:to>
      <xdr:col>81</xdr:col>
      <xdr:colOff>44450</xdr:colOff>
      <xdr:row>65</xdr:row>
      <xdr:rowOff>66705</xdr:rowOff>
    </xdr:to>
    <xdr:cxnSp macro="">
      <xdr:nvCxnSpPr>
        <xdr:cNvPr id="322" name="直線コネクタ 321"/>
        <xdr:cNvCxnSpPr/>
      </xdr:nvCxnSpPr>
      <xdr:spPr>
        <a:xfrm>
          <a:off x="16179800" y="11163844"/>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16147</xdr:rowOff>
    </xdr:from>
    <xdr:to>
      <xdr:col>77</xdr:col>
      <xdr:colOff>44450</xdr:colOff>
      <xdr:row>65</xdr:row>
      <xdr:rowOff>19594</xdr:rowOff>
    </xdr:to>
    <xdr:cxnSp macro="">
      <xdr:nvCxnSpPr>
        <xdr:cNvPr id="325" name="直線コネクタ 324"/>
        <xdr:cNvCxnSpPr/>
      </xdr:nvCxnSpPr>
      <xdr:spPr>
        <a:xfrm>
          <a:off x="15290800" y="1116039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156573</xdr:rowOff>
    </xdr:from>
    <xdr:to>
      <xdr:col>72</xdr:col>
      <xdr:colOff>203200</xdr:colOff>
      <xdr:row>65</xdr:row>
      <xdr:rowOff>16147</xdr:rowOff>
    </xdr:to>
    <xdr:cxnSp macro="">
      <xdr:nvCxnSpPr>
        <xdr:cNvPr id="328" name="直線コネクタ 327"/>
        <xdr:cNvCxnSpPr/>
      </xdr:nvCxnSpPr>
      <xdr:spPr>
        <a:xfrm>
          <a:off x="14401800" y="111293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127846</xdr:rowOff>
    </xdr:from>
    <xdr:to>
      <xdr:col>68</xdr:col>
      <xdr:colOff>152400</xdr:colOff>
      <xdr:row>64</xdr:row>
      <xdr:rowOff>156573</xdr:rowOff>
    </xdr:to>
    <xdr:cxnSp macro="">
      <xdr:nvCxnSpPr>
        <xdr:cNvPr id="331" name="直線コネクタ 330"/>
        <xdr:cNvCxnSpPr/>
      </xdr:nvCxnSpPr>
      <xdr:spPr>
        <a:xfrm>
          <a:off x="13512800" y="11100646"/>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15905</xdr:rowOff>
    </xdr:from>
    <xdr:to>
      <xdr:col>81</xdr:col>
      <xdr:colOff>95250</xdr:colOff>
      <xdr:row>65</xdr:row>
      <xdr:rowOff>117505</xdr:rowOff>
    </xdr:to>
    <xdr:sp macro="" textlink="">
      <xdr:nvSpPr>
        <xdr:cNvPr id="341" name="楕円 340"/>
        <xdr:cNvSpPr/>
      </xdr:nvSpPr>
      <xdr:spPr>
        <a:xfrm>
          <a:off x="16967200" y="111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159432</xdr:rowOff>
    </xdr:from>
    <xdr:ext cx="762000" cy="259045"/>
    <xdr:sp macro="" textlink="">
      <xdr:nvSpPr>
        <xdr:cNvPr id="342" name="定員管理の状況該当値テキスト"/>
        <xdr:cNvSpPr txBox="1"/>
      </xdr:nvSpPr>
      <xdr:spPr>
        <a:xfrm>
          <a:off x="17106900" y="1113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140244</xdr:rowOff>
    </xdr:from>
    <xdr:to>
      <xdr:col>77</xdr:col>
      <xdr:colOff>95250</xdr:colOff>
      <xdr:row>65</xdr:row>
      <xdr:rowOff>70394</xdr:rowOff>
    </xdr:to>
    <xdr:sp macro="" textlink="">
      <xdr:nvSpPr>
        <xdr:cNvPr id="343" name="楕円 342"/>
        <xdr:cNvSpPr/>
      </xdr:nvSpPr>
      <xdr:spPr>
        <a:xfrm>
          <a:off x="16129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55171</xdr:rowOff>
    </xdr:from>
    <xdr:ext cx="736600" cy="259045"/>
    <xdr:sp macro="" textlink="">
      <xdr:nvSpPr>
        <xdr:cNvPr id="344" name="テキスト ボックス 343"/>
        <xdr:cNvSpPr txBox="1"/>
      </xdr:nvSpPr>
      <xdr:spPr>
        <a:xfrm>
          <a:off x="15798800" y="1119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136797</xdr:rowOff>
    </xdr:from>
    <xdr:to>
      <xdr:col>73</xdr:col>
      <xdr:colOff>44450</xdr:colOff>
      <xdr:row>65</xdr:row>
      <xdr:rowOff>66947</xdr:rowOff>
    </xdr:to>
    <xdr:sp macro="" textlink="">
      <xdr:nvSpPr>
        <xdr:cNvPr id="345" name="楕円 344"/>
        <xdr:cNvSpPr/>
      </xdr:nvSpPr>
      <xdr:spPr>
        <a:xfrm>
          <a:off x="15240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51724</xdr:rowOff>
    </xdr:from>
    <xdr:ext cx="762000" cy="259045"/>
    <xdr:sp macro="" textlink="">
      <xdr:nvSpPr>
        <xdr:cNvPr id="346" name="テキスト ボックス 345"/>
        <xdr:cNvSpPr txBox="1"/>
      </xdr:nvSpPr>
      <xdr:spPr>
        <a:xfrm>
          <a:off x="14909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105773</xdr:rowOff>
    </xdr:from>
    <xdr:to>
      <xdr:col>68</xdr:col>
      <xdr:colOff>203200</xdr:colOff>
      <xdr:row>65</xdr:row>
      <xdr:rowOff>35923</xdr:rowOff>
    </xdr:to>
    <xdr:sp macro="" textlink="">
      <xdr:nvSpPr>
        <xdr:cNvPr id="347" name="楕円 346"/>
        <xdr:cNvSpPr/>
      </xdr:nvSpPr>
      <xdr:spPr>
        <a:xfrm>
          <a:off x="14351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20700</xdr:rowOff>
    </xdr:from>
    <xdr:ext cx="762000" cy="259045"/>
    <xdr:sp macro="" textlink="">
      <xdr:nvSpPr>
        <xdr:cNvPr id="348" name="テキスト ボックス 347"/>
        <xdr:cNvSpPr txBox="1"/>
      </xdr:nvSpPr>
      <xdr:spPr>
        <a:xfrm>
          <a:off x="14020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77046</xdr:rowOff>
    </xdr:from>
    <xdr:to>
      <xdr:col>64</xdr:col>
      <xdr:colOff>152400</xdr:colOff>
      <xdr:row>65</xdr:row>
      <xdr:rowOff>7196</xdr:rowOff>
    </xdr:to>
    <xdr:sp macro="" textlink="">
      <xdr:nvSpPr>
        <xdr:cNvPr id="349" name="楕円 348"/>
        <xdr:cNvSpPr/>
      </xdr:nvSpPr>
      <xdr:spPr>
        <a:xfrm>
          <a:off x="13462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163423</xdr:rowOff>
    </xdr:from>
    <xdr:ext cx="762000" cy="259045"/>
    <xdr:sp macro="" textlink="">
      <xdr:nvSpPr>
        <xdr:cNvPr id="350" name="テキスト ボックス 349"/>
        <xdr:cNvSpPr txBox="1"/>
      </xdr:nvSpPr>
      <xdr:spPr>
        <a:xfrm>
          <a:off x="13131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類似団体平均を下回っているが、合併時の「新市建設計画」に伴う普通建設事業に起因する起債の償還開始等による償還金の増加や公営企業に対する繰出金も今後増加を見込んでいる。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特に下水道の施設整備事業による公債費の増加、新病院建設に係る元金償還が本格化することより、令和３年頃まで増加する。元利償還の額については、予定する事業により令和５年頃にピークを迎えると予想する。</a:t>
          </a:r>
        </a:p>
        <a:p>
          <a:r>
            <a:rPr kumimoji="1" lang="ja-JP" altLang="en-US" sz="1100">
              <a:latin typeface="ＭＳ Ｐゴシック" panose="020B0600070205080204" pitchFamily="50" charset="-128"/>
              <a:ea typeface="ＭＳ Ｐゴシック" panose="020B0600070205080204" pitchFamily="50" charset="-128"/>
            </a:rPr>
            <a:t>　今後は普通交付税の減額により、厳しい財政運営を迫られると見込まれることから、起債依存型の事業実施を見直し、当初予算編成時において起債の上限枠を設け、公債費の抑制に努める。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7938</xdr:rowOff>
    </xdr:from>
    <xdr:to>
      <xdr:col>81</xdr:col>
      <xdr:colOff>44450</xdr:colOff>
      <xdr:row>37</xdr:row>
      <xdr:rowOff>13970</xdr:rowOff>
    </xdr:to>
    <xdr:cxnSp macro="">
      <xdr:nvCxnSpPr>
        <xdr:cNvPr id="384" name="直線コネクタ 383"/>
        <xdr:cNvCxnSpPr/>
      </xdr:nvCxnSpPr>
      <xdr:spPr>
        <a:xfrm>
          <a:off x="16179800" y="635158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7938</xdr:rowOff>
    </xdr:from>
    <xdr:to>
      <xdr:col>77</xdr:col>
      <xdr:colOff>44450</xdr:colOff>
      <xdr:row>37</xdr:row>
      <xdr:rowOff>11959</xdr:rowOff>
    </xdr:to>
    <xdr:cxnSp macro="">
      <xdr:nvCxnSpPr>
        <xdr:cNvPr id="387" name="直線コネクタ 386"/>
        <xdr:cNvCxnSpPr/>
      </xdr:nvCxnSpPr>
      <xdr:spPr>
        <a:xfrm flipV="1">
          <a:off x="15290800" y="635158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11959</xdr:rowOff>
    </xdr:from>
    <xdr:to>
      <xdr:col>72</xdr:col>
      <xdr:colOff>203200</xdr:colOff>
      <xdr:row>37</xdr:row>
      <xdr:rowOff>20003</xdr:rowOff>
    </xdr:to>
    <xdr:cxnSp macro="">
      <xdr:nvCxnSpPr>
        <xdr:cNvPr id="390" name="直線コネクタ 389"/>
        <xdr:cNvCxnSpPr/>
      </xdr:nvCxnSpPr>
      <xdr:spPr>
        <a:xfrm flipV="1">
          <a:off x="14401800" y="635560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20003</xdr:rowOff>
    </xdr:from>
    <xdr:to>
      <xdr:col>68</xdr:col>
      <xdr:colOff>152400</xdr:colOff>
      <xdr:row>37</xdr:row>
      <xdr:rowOff>32067</xdr:rowOff>
    </xdr:to>
    <xdr:cxnSp macro="">
      <xdr:nvCxnSpPr>
        <xdr:cNvPr id="393" name="直線コネクタ 392"/>
        <xdr:cNvCxnSpPr/>
      </xdr:nvCxnSpPr>
      <xdr:spPr>
        <a:xfrm flipV="1">
          <a:off x="13512800" y="636365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3" name="楕円 402"/>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151147</xdr:rowOff>
    </xdr:from>
    <xdr:ext cx="762000" cy="259045"/>
    <xdr:sp macro="" textlink="">
      <xdr:nvSpPr>
        <xdr:cNvPr id="404" name="公債費負担の状況該当値テキスト"/>
        <xdr:cNvSpPr txBox="1"/>
      </xdr:nvSpPr>
      <xdr:spPr>
        <a:xfrm>
          <a:off x="17106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128588</xdr:rowOff>
    </xdr:from>
    <xdr:to>
      <xdr:col>77</xdr:col>
      <xdr:colOff>95250</xdr:colOff>
      <xdr:row>37</xdr:row>
      <xdr:rowOff>58738</xdr:rowOff>
    </xdr:to>
    <xdr:sp macro="" textlink="">
      <xdr:nvSpPr>
        <xdr:cNvPr id="405" name="楕円 404"/>
        <xdr:cNvSpPr/>
      </xdr:nvSpPr>
      <xdr:spPr>
        <a:xfrm>
          <a:off x="16129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68915</xdr:rowOff>
    </xdr:from>
    <xdr:ext cx="736600" cy="259045"/>
    <xdr:sp macro="" textlink="">
      <xdr:nvSpPr>
        <xdr:cNvPr id="406" name="テキスト ボックス 405"/>
        <xdr:cNvSpPr txBox="1"/>
      </xdr:nvSpPr>
      <xdr:spPr>
        <a:xfrm>
          <a:off x="15798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132609</xdr:rowOff>
    </xdr:from>
    <xdr:to>
      <xdr:col>73</xdr:col>
      <xdr:colOff>44450</xdr:colOff>
      <xdr:row>37</xdr:row>
      <xdr:rowOff>62759</xdr:rowOff>
    </xdr:to>
    <xdr:sp macro="" textlink="">
      <xdr:nvSpPr>
        <xdr:cNvPr id="407" name="楕円 406"/>
        <xdr:cNvSpPr/>
      </xdr:nvSpPr>
      <xdr:spPr>
        <a:xfrm>
          <a:off x="15240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72936</xdr:rowOff>
    </xdr:from>
    <xdr:ext cx="762000" cy="259045"/>
    <xdr:sp macro="" textlink="">
      <xdr:nvSpPr>
        <xdr:cNvPr id="408" name="テキスト ボックス 407"/>
        <xdr:cNvSpPr txBox="1"/>
      </xdr:nvSpPr>
      <xdr:spPr>
        <a:xfrm>
          <a:off x="14909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140653</xdr:rowOff>
    </xdr:from>
    <xdr:to>
      <xdr:col>68</xdr:col>
      <xdr:colOff>203200</xdr:colOff>
      <xdr:row>37</xdr:row>
      <xdr:rowOff>70803</xdr:rowOff>
    </xdr:to>
    <xdr:sp macro="" textlink="">
      <xdr:nvSpPr>
        <xdr:cNvPr id="409" name="楕円 408"/>
        <xdr:cNvSpPr/>
      </xdr:nvSpPr>
      <xdr:spPr>
        <a:xfrm>
          <a:off x="14351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80980</xdr:rowOff>
    </xdr:from>
    <xdr:ext cx="762000" cy="259045"/>
    <xdr:sp macro="" textlink="">
      <xdr:nvSpPr>
        <xdr:cNvPr id="410" name="テキスト ボックス 409"/>
        <xdr:cNvSpPr txBox="1"/>
      </xdr:nvSpPr>
      <xdr:spPr>
        <a:xfrm>
          <a:off x="14020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152717</xdr:rowOff>
    </xdr:from>
    <xdr:to>
      <xdr:col>64</xdr:col>
      <xdr:colOff>152400</xdr:colOff>
      <xdr:row>37</xdr:row>
      <xdr:rowOff>82867</xdr:rowOff>
    </xdr:to>
    <xdr:sp macro="" textlink="">
      <xdr:nvSpPr>
        <xdr:cNvPr id="411" name="楕円 410"/>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93044</xdr:rowOff>
    </xdr:from>
    <xdr:ext cx="762000" cy="259045"/>
    <xdr:sp macro="" textlink="">
      <xdr:nvSpPr>
        <xdr:cNvPr id="412" name="テキスト ボックス 411"/>
        <xdr:cNvSpPr txBox="1"/>
      </xdr:nvSpPr>
      <xdr:spPr>
        <a:xfrm>
          <a:off x="13131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地方債残高は増加傾向であり、類似団体平均を上回っている。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近年整備した明浜支所、衛生センター、学校給食センター及び現在整備中である野村支所の建設事業に係る償還金や上水道事業、下水道事業、新病院事業及び介護老人保健施設事業（増築）に係る企業債償還に要する繰出金の増加が見込まれる。　</a:t>
          </a:r>
        </a:p>
        <a:p>
          <a:r>
            <a:rPr kumimoji="1" lang="ja-JP" altLang="en-US" sz="1100">
              <a:latin typeface="ＭＳ Ｐゴシック" panose="020B0600070205080204" pitchFamily="50" charset="-128"/>
              <a:ea typeface="ＭＳ Ｐゴシック" panose="020B0600070205080204" pitchFamily="50" charset="-128"/>
            </a:rPr>
            <a:t>　また、普通交付税の減額により財政調整基金等の財源対策用基金の取り崩しを要する状況であり、歳出規模の縮減を図らなければ、基金残額が急激に減少し、将来負担比率も増加していくと考えられる。行財政改革を推進し、投資的経費の抑制、地方債の計画的管理による残高の抑制を図り、将来持続可能な財政構造を確立する必要があ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76998</xdr:rowOff>
    </xdr:from>
    <xdr:to>
      <xdr:col>81</xdr:col>
      <xdr:colOff>44450</xdr:colOff>
      <xdr:row>14</xdr:row>
      <xdr:rowOff>92510</xdr:rowOff>
    </xdr:to>
    <xdr:cxnSp macro="">
      <xdr:nvCxnSpPr>
        <xdr:cNvPr id="448" name="直線コネクタ 447"/>
        <xdr:cNvCxnSpPr/>
      </xdr:nvCxnSpPr>
      <xdr:spPr>
        <a:xfrm>
          <a:off x="16179800" y="2477298"/>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76998</xdr:rowOff>
    </xdr:from>
    <xdr:to>
      <xdr:col>77</xdr:col>
      <xdr:colOff>44450</xdr:colOff>
      <xdr:row>14</xdr:row>
      <xdr:rowOff>83203</xdr:rowOff>
    </xdr:to>
    <xdr:cxnSp macro="">
      <xdr:nvCxnSpPr>
        <xdr:cNvPr id="451" name="直線コネクタ 450"/>
        <xdr:cNvCxnSpPr/>
      </xdr:nvCxnSpPr>
      <xdr:spPr>
        <a:xfrm flipV="1">
          <a:off x="15290800" y="2477298"/>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83203</xdr:rowOff>
    </xdr:from>
    <xdr:to>
      <xdr:col>72</xdr:col>
      <xdr:colOff>203200</xdr:colOff>
      <xdr:row>14</xdr:row>
      <xdr:rowOff>85961</xdr:rowOff>
    </xdr:to>
    <xdr:cxnSp macro="">
      <xdr:nvCxnSpPr>
        <xdr:cNvPr id="454" name="直線コネクタ 453"/>
        <xdr:cNvCxnSpPr/>
      </xdr:nvCxnSpPr>
      <xdr:spPr>
        <a:xfrm flipV="1">
          <a:off x="14401800" y="2483503"/>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85961</xdr:rowOff>
    </xdr:from>
    <xdr:to>
      <xdr:col>68</xdr:col>
      <xdr:colOff>152400</xdr:colOff>
      <xdr:row>14</xdr:row>
      <xdr:rowOff>110780</xdr:rowOff>
    </xdr:to>
    <xdr:cxnSp macro="">
      <xdr:nvCxnSpPr>
        <xdr:cNvPr id="457" name="直線コネクタ 456"/>
        <xdr:cNvCxnSpPr/>
      </xdr:nvCxnSpPr>
      <xdr:spPr>
        <a:xfrm flipV="1">
          <a:off x="13512800" y="2486261"/>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41710</xdr:rowOff>
    </xdr:from>
    <xdr:to>
      <xdr:col>81</xdr:col>
      <xdr:colOff>95250</xdr:colOff>
      <xdr:row>14</xdr:row>
      <xdr:rowOff>143310</xdr:rowOff>
    </xdr:to>
    <xdr:sp macro="" textlink="">
      <xdr:nvSpPr>
        <xdr:cNvPr id="467" name="楕円 466"/>
        <xdr:cNvSpPr/>
      </xdr:nvSpPr>
      <xdr:spPr>
        <a:xfrm>
          <a:off x="16967200" y="24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13787</xdr:rowOff>
    </xdr:from>
    <xdr:ext cx="762000" cy="259045"/>
    <xdr:sp macro="" textlink="">
      <xdr:nvSpPr>
        <xdr:cNvPr id="468" name="将来負担の状況該当値テキスト"/>
        <xdr:cNvSpPr txBox="1"/>
      </xdr:nvSpPr>
      <xdr:spPr>
        <a:xfrm>
          <a:off x="17106900" y="241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26198</xdr:rowOff>
    </xdr:from>
    <xdr:to>
      <xdr:col>77</xdr:col>
      <xdr:colOff>95250</xdr:colOff>
      <xdr:row>14</xdr:row>
      <xdr:rowOff>127798</xdr:rowOff>
    </xdr:to>
    <xdr:sp macro="" textlink="">
      <xdr:nvSpPr>
        <xdr:cNvPr id="469" name="楕円 468"/>
        <xdr:cNvSpPr/>
      </xdr:nvSpPr>
      <xdr:spPr>
        <a:xfrm>
          <a:off x="16129000" y="24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137975</xdr:rowOff>
    </xdr:from>
    <xdr:ext cx="736600" cy="259045"/>
    <xdr:sp macro="" textlink="">
      <xdr:nvSpPr>
        <xdr:cNvPr id="470" name="テキスト ボックス 469"/>
        <xdr:cNvSpPr txBox="1"/>
      </xdr:nvSpPr>
      <xdr:spPr>
        <a:xfrm>
          <a:off x="15798800" y="219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32403</xdr:rowOff>
    </xdr:from>
    <xdr:to>
      <xdr:col>73</xdr:col>
      <xdr:colOff>44450</xdr:colOff>
      <xdr:row>14</xdr:row>
      <xdr:rowOff>134003</xdr:rowOff>
    </xdr:to>
    <xdr:sp macro="" textlink="">
      <xdr:nvSpPr>
        <xdr:cNvPr id="471" name="楕円 470"/>
        <xdr:cNvSpPr/>
      </xdr:nvSpPr>
      <xdr:spPr>
        <a:xfrm>
          <a:off x="15240000" y="24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144180</xdr:rowOff>
    </xdr:from>
    <xdr:ext cx="762000" cy="259045"/>
    <xdr:sp macro="" textlink="">
      <xdr:nvSpPr>
        <xdr:cNvPr id="472" name="テキスト ボックス 471"/>
        <xdr:cNvSpPr txBox="1"/>
      </xdr:nvSpPr>
      <xdr:spPr>
        <a:xfrm>
          <a:off x="14909800" y="220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35161</xdr:rowOff>
    </xdr:from>
    <xdr:to>
      <xdr:col>68</xdr:col>
      <xdr:colOff>203200</xdr:colOff>
      <xdr:row>14</xdr:row>
      <xdr:rowOff>136761</xdr:rowOff>
    </xdr:to>
    <xdr:sp macro="" textlink="">
      <xdr:nvSpPr>
        <xdr:cNvPr id="473" name="楕円 472"/>
        <xdr:cNvSpPr/>
      </xdr:nvSpPr>
      <xdr:spPr>
        <a:xfrm>
          <a:off x="14351000" y="24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146938</xdr:rowOff>
    </xdr:from>
    <xdr:ext cx="762000" cy="259045"/>
    <xdr:sp macro="" textlink="">
      <xdr:nvSpPr>
        <xdr:cNvPr id="474" name="テキスト ボックス 473"/>
        <xdr:cNvSpPr txBox="1"/>
      </xdr:nvSpPr>
      <xdr:spPr>
        <a:xfrm>
          <a:off x="14020800" y="220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59980</xdr:rowOff>
    </xdr:from>
    <xdr:to>
      <xdr:col>64</xdr:col>
      <xdr:colOff>152400</xdr:colOff>
      <xdr:row>14</xdr:row>
      <xdr:rowOff>161580</xdr:rowOff>
    </xdr:to>
    <xdr:sp macro="" textlink="">
      <xdr:nvSpPr>
        <xdr:cNvPr id="475" name="楕円 474"/>
        <xdr:cNvSpPr/>
      </xdr:nvSpPr>
      <xdr:spPr>
        <a:xfrm>
          <a:off x="13462000" y="24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307</xdr:rowOff>
    </xdr:from>
    <xdr:ext cx="762000" cy="259045"/>
    <xdr:sp macro="" textlink="">
      <xdr:nvSpPr>
        <xdr:cNvPr id="476" name="テキスト ボックス 475"/>
        <xdr:cNvSpPr txBox="1"/>
      </xdr:nvSpPr>
      <xdr:spPr>
        <a:xfrm>
          <a:off x="13131800" y="22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38,019
37,759
514.34
34,015,619
32,434,218
853,144
15,309,027
38,542,958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合併した５町の職員を引き継いでいるため、職員数が類似団体と比較して多くなっており、人口一人当たり決算額が高い数値となっているが、給与等は類似団体の中では低水準である。職員の計画的な採用により、職員数、職員給与費は着実に減少している。今後はさらにオフィス改革、窓口改革を推進するとともに引き続き計画的に、かつ、最も効率的な配置を考慮した上で、定員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38</xdr:row>
      <xdr:rowOff>35560</xdr:rowOff>
    </xdr:to>
    <xdr:cxnSp macro="">
      <xdr:nvCxnSpPr>
        <xdr:cNvPr id="64" name="直線コネクタ 63"/>
        <xdr:cNvCxnSpPr/>
      </xdr:nvCxnSpPr>
      <xdr:spPr>
        <a:xfrm>
          <a:off x="3987800" y="64912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37</xdr:row>
      <xdr:rowOff>147574</xdr:rowOff>
    </xdr:to>
    <xdr:cxnSp macro="">
      <xdr:nvCxnSpPr>
        <xdr:cNvPr id="67" name="直線コネクタ 66"/>
        <xdr:cNvCxnSpPr/>
      </xdr:nvCxnSpPr>
      <xdr:spPr>
        <a:xfrm>
          <a:off x="3098800" y="6454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110998</xdr:rowOff>
    </xdr:to>
    <xdr:cxnSp macro="">
      <xdr:nvCxnSpPr>
        <xdr:cNvPr id="70" name="直線コネクタ 69"/>
        <xdr:cNvCxnSpPr/>
      </xdr:nvCxnSpPr>
      <xdr:spPr>
        <a:xfrm>
          <a:off x="2209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129286</xdr:rowOff>
    </xdr:to>
    <xdr:cxnSp macro="">
      <xdr:nvCxnSpPr>
        <xdr:cNvPr id="73" name="直線コネクタ 72"/>
        <xdr:cNvCxnSpPr/>
      </xdr:nvCxnSpPr>
      <xdr:spPr>
        <a:xfrm flipV="1">
          <a:off x="1320800" y="64500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月豪雨災害の影響もあり、</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2,072</a:t>
          </a:r>
          <a:r>
            <a:rPr kumimoji="1" lang="ja-JP" altLang="en-US" sz="1300">
              <a:latin typeface="ＭＳ Ｐゴシック" panose="020B0600070205080204" pitchFamily="50" charset="-128"/>
              <a:ea typeface="ＭＳ Ｐゴシック" panose="020B0600070205080204" pitchFamily="50" charset="-128"/>
            </a:rPr>
            <a:t>万円増額し、類似団体の平均を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職員数の適正化を進める中で、物件費の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％以上を占める事務補助員の賃金が当市の財政を圧迫している。正職員削減による臨時職員増加を防止し、職員の業務効率を徹底的に向上させる必要がある。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17</xdr:row>
      <xdr:rowOff>167821</xdr:rowOff>
    </xdr:to>
    <xdr:cxnSp macro="">
      <xdr:nvCxnSpPr>
        <xdr:cNvPr id="127" name="直線コネクタ 126"/>
        <xdr:cNvCxnSpPr/>
      </xdr:nvCxnSpPr>
      <xdr:spPr>
        <a:xfrm>
          <a:off x="15671800" y="3082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17</xdr:row>
      <xdr:rowOff>167821</xdr:rowOff>
    </xdr:to>
    <xdr:cxnSp macro="">
      <xdr:nvCxnSpPr>
        <xdr:cNvPr id="130" name="直線コネクタ 129"/>
        <xdr:cNvCxnSpPr/>
      </xdr:nvCxnSpPr>
      <xdr:spPr>
        <a:xfrm>
          <a:off x="14782800" y="2842986"/>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99786</xdr:rowOff>
    </xdr:to>
    <xdr:cxnSp macro="">
      <xdr:nvCxnSpPr>
        <xdr:cNvPr id="133" name="直線コネクタ 132"/>
        <xdr:cNvCxnSpPr/>
      </xdr:nvCxnSpPr>
      <xdr:spPr>
        <a:xfrm>
          <a:off x="13893800" y="2832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4536</xdr:rowOff>
    </xdr:to>
    <xdr:cxnSp macro="">
      <xdr:nvCxnSpPr>
        <xdr:cNvPr id="136" name="直線コネクタ 135"/>
        <xdr:cNvCxnSpPr/>
      </xdr:nvCxnSpPr>
      <xdr:spPr>
        <a:xfrm flipV="1">
          <a:off x="13004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6" name="楕円 145"/>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7"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48" name="楕円 147"/>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49" name="テキスト ボックス 148"/>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0" name="楕円 149"/>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1" name="テキスト ボックス 150"/>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4" name="楕円 153"/>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5" name="テキスト ボックス 154"/>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類似団体の平均を下回っているが、決算における扶助費の歳出全体に占める割合は、合併当初の</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％から増加傾向にある。平成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月豪雨災害関係の扶助費が増加し、前年度より</a:t>
          </a:r>
          <a:r>
            <a:rPr kumimoji="1" lang="en-US" altLang="ja-JP" sz="1300">
              <a:latin typeface="ＭＳ Ｐゴシック" panose="020B0600070205080204" pitchFamily="50" charset="-128"/>
              <a:ea typeface="ＭＳ Ｐゴシック" panose="020B0600070205080204" pitchFamily="50" charset="-128"/>
            </a:rPr>
            <a:t>33,948</a:t>
          </a:r>
          <a:r>
            <a:rPr kumimoji="1" lang="ja-JP" altLang="en-US" sz="1300">
              <a:latin typeface="ＭＳ Ｐゴシック" panose="020B0600070205080204" pitchFamily="50" charset="-128"/>
              <a:ea typeface="ＭＳ Ｐゴシック" panose="020B0600070205080204" pitchFamily="50" charset="-128"/>
            </a:rPr>
            <a:t>万円増で、構成比率は前年度と同水準の</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今後も高齢化の進展により医療、介護事業等、扶助費の増加が見込まれるため、総合的な対策が必要である。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118835</xdr:rowOff>
    </xdr:to>
    <xdr:cxnSp macro="">
      <xdr:nvCxnSpPr>
        <xdr:cNvPr id="190" name="直線コネクタ 189"/>
        <xdr:cNvCxnSpPr/>
      </xdr:nvCxnSpPr>
      <xdr:spPr>
        <a:xfrm>
          <a:off x="3987800" y="9526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97065</xdr:rowOff>
    </xdr:to>
    <xdr:cxnSp macro="">
      <xdr:nvCxnSpPr>
        <xdr:cNvPr id="193" name="直線コネクタ 192"/>
        <xdr:cNvCxnSpPr/>
      </xdr:nvCxnSpPr>
      <xdr:spPr>
        <a:xfrm>
          <a:off x="3098800" y="9461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31750</xdr:rowOff>
    </xdr:to>
    <xdr:cxnSp macro="">
      <xdr:nvCxnSpPr>
        <xdr:cNvPr id="196" name="直線コネクタ 195"/>
        <xdr:cNvCxnSpPr/>
      </xdr:nvCxnSpPr>
      <xdr:spPr>
        <a:xfrm>
          <a:off x="2209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137885</xdr:rowOff>
    </xdr:to>
    <xdr:cxnSp macro="">
      <xdr:nvCxnSpPr>
        <xdr:cNvPr id="199" name="直線コネクタ 198"/>
        <xdr:cNvCxnSpPr/>
      </xdr:nvCxnSpPr>
      <xdr:spPr>
        <a:xfrm>
          <a:off x="1320800" y="9265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9" name="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0"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11" name="楕円 210"/>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2" name="テキスト ボックス 211"/>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5" name="楕円 214"/>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6" name="テキスト ボックス 215"/>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7" name="楕円 216"/>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8" name="テキスト ボックス 217"/>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当市は海抜０</a:t>
          </a:r>
          <a:r>
            <a:rPr kumimoji="1" lang="en-US" altLang="ja-JP" sz="1300">
              <a:latin typeface="ＭＳ Ｐゴシック" panose="020B0600070205080204" pitchFamily="50" charset="-128"/>
              <a:ea typeface="ＭＳ Ｐゴシック" panose="020B0600070205080204" pitchFamily="50" charset="-128"/>
            </a:rPr>
            <a:t>m</a:t>
          </a:r>
          <a:r>
            <a:rPr kumimoji="1" lang="ja-JP" altLang="en-US" sz="1300">
              <a:latin typeface="ＭＳ Ｐゴシック" panose="020B0600070205080204" pitchFamily="50" charset="-128"/>
              <a:ea typeface="ＭＳ Ｐゴシック" panose="020B0600070205080204" pitchFamily="50" charset="-128"/>
            </a:rPr>
            <a:t>の臨海部から海抜</a:t>
          </a:r>
          <a:r>
            <a:rPr kumimoji="1" lang="en-US" altLang="ja-JP" sz="1300">
              <a:latin typeface="ＭＳ Ｐゴシック" panose="020B0600070205080204" pitchFamily="50" charset="-128"/>
              <a:ea typeface="ＭＳ Ｐゴシック" panose="020B0600070205080204" pitchFamily="50" charset="-128"/>
            </a:rPr>
            <a:t>1,400m</a:t>
          </a:r>
          <a:r>
            <a:rPr kumimoji="1" lang="ja-JP" altLang="en-US" sz="1300">
              <a:latin typeface="ＭＳ Ｐゴシック" panose="020B0600070205080204" pitchFamily="50" charset="-128"/>
              <a:ea typeface="ＭＳ Ｐゴシック" panose="020B0600070205080204" pitchFamily="50" charset="-128"/>
            </a:rPr>
            <a:t>の四国山系までの</a:t>
          </a:r>
          <a:r>
            <a:rPr kumimoji="1" lang="en-US" altLang="ja-JP" sz="1300">
              <a:latin typeface="ＭＳ Ｐゴシック" panose="020B0600070205080204" pitchFamily="50" charset="-128"/>
              <a:ea typeface="ＭＳ Ｐゴシック" panose="020B0600070205080204" pitchFamily="50" charset="-128"/>
            </a:rPr>
            <a:t>514.34k㎡</a:t>
          </a:r>
          <a:r>
            <a:rPr kumimoji="1" lang="ja-JP" altLang="en-US" sz="1300">
              <a:latin typeface="ＭＳ Ｐゴシック" panose="020B0600070205080204" pitchFamily="50" charset="-128"/>
              <a:ea typeface="ＭＳ Ｐゴシック" panose="020B0600070205080204" pitchFamily="50" charset="-128"/>
            </a:rPr>
            <a:t>に及ぶ広範な区域に、旧５町ごとに目的が重複する施設等があり、維持補修費や各種点検委託料等のランニングコストも大きく、公共施設等総合管理計画に基づき、施設の統廃合を含め全体の見直しを行い、適正な施設運営に努める。</a:t>
          </a:r>
        </a:p>
        <a:p>
          <a:r>
            <a:rPr kumimoji="1" lang="ja-JP" altLang="en-US" sz="1300">
              <a:latin typeface="ＭＳ Ｐゴシック" panose="020B0600070205080204" pitchFamily="50" charset="-128"/>
              <a:ea typeface="ＭＳ Ｐゴシック" panose="020B0600070205080204" pitchFamily="50" charset="-128"/>
            </a:rPr>
            <a:t>　また、特別会計及び企業会計への繰出金については、毎年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億円前後を繰出しており、今後は事業の見直しも含め、計画的な繰出となるよう努める。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27396</xdr:rowOff>
    </xdr:from>
    <xdr:to>
      <xdr:col>82</xdr:col>
      <xdr:colOff>107950</xdr:colOff>
      <xdr:row>55</xdr:row>
      <xdr:rowOff>138430</xdr:rowOff>
    </xdr:to>
    <xdr:cxnSp macro="">
      <xdr:nvCxnSpPr>
        <xdr:cNvPr id="253" name="直線コネクタ 252"/>
        <xdr:cNvCxnSpPr/>
      </xdr:nvCxnSpPr>
      <xdr:spPr>
        <a:xfrm flipV="1">
          <a:off x="15671800" y="9457146"/>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171087</xdr:rowOff>
    </xdr:to>
    <xdr:cxnSp macro="">
      <xdr:nvCxnSpPr>
        <xdr:cNvPr id="256" name="直線コネクタ 255"/>
        <xdr:cNvCxnSpPr/>
      </xdr:nvCxnSpPr>
      <xdr:spPr>
        <a:xfrm flipV="1">
          <a:off x="14782800" y="9568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125367</xdr:rowOff>
    </xdr:from>
    <xdr:to>
      <xdr:col>73</xdr:col>
      <xdr:colOff>180975</xdr:colOff>
      <xdr:row>55</xdr:row>
      <xdr:rowOff>171087</xdr:rowOff>
    </xdr:to>
    <xdr:cxnSp macro="">
      <xdr:nvCxnSpPr>
        <xdr:cNvPr id="259" name="直線コネクタ 258"/>
        <xdr:cNvCxnSpPr/>
      </xdr:nvCxnSpPr>
      <xdr:spPr>
        <a:xfrm>
          <a:off x="13893800" y="95551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125367</xdr:rowOff>
    </xdr:to>
    <xdr:cxnSp macro="">
      <xdr:nvCxnSpPr>
        <xdr:cNvPr id="262" name="直線コネクタ 261"/>
        <xdr:cNvCxnSpPr/>
      </xdr:nvCxnSpPr>
      <xdr:spPr>
        <a:xfrm>
          <a:off x="13004800" y="95485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148046</xdr:rowOff>
    </xdr:from>
    <xdr:to>
      <xdr:col>82</xdr:col>
      <xdr:colOff>158750</xdr:colOff>
      <xdr:row>55</xdr:row>
      <xdr:rowOff>78196</xdr:rowOff>
    </xdr:to>
    <xdr:sp macro="" textlink="">
      <xdr:nvSpPr>
        <xdr:cNvPr id="272" name="楕円 271"/>
        <xdr:cNvSpPr/>
      </xdr:nvSpPr>
      <xdr:spPr>
        <a:xfrm>
          <a:off x="164592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164573</xdr:rowOff>
    </xdr:from>
    <xdr:ext cx="762000" cy="259045"/>
    <xdr:sp macro="" textlink="">
      <xdr:nvSpPr>
        <xdr:cNvPr id="273" name="その他該当値テキスト"/>
        <xdr:cNvSpPr txBox="1"/>
      </xdr:nvSpPr>
      <xdr:spPr>
        <a:xfrm>
          <a:off x="16598900" y="92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4" name="楕円 273"/>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5" name="テキスト ボックス 274"/>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120287</xdr:rowOff>
    </xdr:from>
    <xdr:to>
      <xdr:col>74</xdr:col>
      <xdr:colOff>31750</xdr:colOff>
      <xdr:row>56</xdr:row>
      <xdr:rowOff>50437</xdr:rowOff>
    </xdr:to>
    <xdr:sp macro="" textlink="">
      <xdr:nvSpPr>
        <xdr:cNvPr id="276" name="楕円 275"/>
        <xdr:cNvSpPr/>
      </xdr:nvSpPr>
      <xdr:spPr>
        <a:xfrm>
          <a:off x="14732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60614</xdr:rowOff>
    </xdr:from>
    <xdr:ext cx="762000" cy="259045"/>
    <xdr:sp macro="" textlink="">
      <xdr:nvSpPr>
        <xdr:cNvPr id="277" name="テキスト ボックス 276"/>
        <xdr:cNvSpPr txBox="1"/>
      </xdr:nvSpPr>
      <xdr:spPr>
        <a:xfrm>
          <a:off x="14401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74567</xdr:rowOff>
    </xdr:from>
    <xdr:to>
      <xdr:col>69</xdr:col>
      <xdr:colOff>142875</xdr:colOff>
      <xdr:row>56</xdr:row>
      <xdr:rowOff>4717</xdr:rowOff>
    </xdr:to>
    <xdr:sp macro="" textlink="">
      <xdr:nvSpPr>
        <xdr:cNvPr id="278" name="楕円 277"/>
        <xdr:cNvSpPr/>
      </xdr:nvSpPr>
      <xdr:spPr>
        <a:xfrm>
          <a:off x="13843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14894</xdr:rowOff>
    </xdr:from>
    <xdr:ext cx="762000" cy="259045"/>
    <xdr:sp macro="" textlink="">
      <xdr:nvSpPr>
        <xdr:cNvPr id="279" name="テキスト ボックス 278"/>
        <xdr:cNvSpPr txBox="1"/>
      </xdr:nvSpPr>
      <xdr:spPr>
        <a:xfrm>
          <a:off x="13512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80" name="楕円 279"/>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81" name="テキスト ボックス 280"/>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類似団体の平均を下回っているが、合併した５町のうち旧三瓶町が、合併前からの常備消防（八幡浜市の一部事務組合）管轄となっており、その負担金が毎年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万円以上発生していることから大きな負担となっている。　　</a:t>
          </a:r>
        </a:p>
        <a:p>
          <a:r>
            <a:rPr kumimoji="1" lang="ja-JP" altLang="en-US" sz="1300">
              <a:latin typeface="ＭＳ Ｐゴシック" panose="020B0600070205080204" pitchFamily="50" charset="-128"/>
              <a:ea typeface="ＭＳ Ｐゴシック" panose="020B0600070205080204" pitchFamily="50" charset="-128"/>
            </a:rPr>
            <a:t>　当市の財政状況から、今後も同等の補助費を維持することをは難しく、公費負担のあり方について細部に渡り見直しが必要である。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97282</xdr:rowOff>
    </xdr:to>
    <xdr:cxnSp macro="">
      <xdr:nvCxnSpPr>
        <xdr:cNvPr id="311" name="直線コネクタ 310"/>
        <xdr:cNvCxnSpPr/>
      </xdr:nvCxnSpPr>
      <xdr:spPr>
        <a:xfrm>
          <a:off x="15671800" y="60568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56134</xdr:rowOff>
    </xdr:to>
    <xdr:cxnSp macro="">
      <xdr:nvCxnSpPr>
        <xdr:cNvPr id="314" name="直線コネクタ 313"/>
        <xdr:cNvCxnSpPr/>
      </xdr:nvCxnSpPr>
      <xdr:spPr>
        <a:xfrm>
          <a:off x="14782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46990</xdr:rowOff>
    </xdr:to>
    <xdr:cxnSp macro="">
      <xdr:nvCxnSpPr>
        <xdr:cNvPr id="317" name="直線コネクタ 316"/>
        <xdr:cNvCxnSpPr/>
      </xdr:nvCxnSpPr>
      <xdr:spPr>
        <a:xfrm>
          <a:off x="13893800" y="6006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35</xdr:row>
      <xdr:rowOff>5842</xdr:rowOff>
    </xdr:to>
    <xdr:cxnSp macro="">
      <xdr:nvCxnSpPr>
        <xdr:cNvPr id="320" name="直線コネクタ 319"/>
        <xdr:cNvCxnSpPr/>
      </xdr:nvCxnSpPr>
      <xdr:spPr>
        <a:xfrm>
          <a:off x="13004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30" name="楕円 329"/>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31"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32" name="楕円 331"/>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33" name="テキスト ボックス 332"/>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4" name="楕円 333"/>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5" name="テキスト ボックス 334"/>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6" name="楕円 335"/>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7" name="テキスト ボックス 336"/>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38" name="楕円 337"/>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39" name="テキスト ボックス 338"/>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前年度決算と比較して</a:t>
          </a:r>
          <a:r>
            <a:rPr kumimoji="1" lang="en-US" altLang="ja-JP" sz="1300">
              <a:latin typeface="ＭＳ Ｐゴシック" panose="020B0600070205080204" pitchFamily="50" charset="-128"/>
              <a:ea typeface="ＭＳ Ｐゴシック" panose="020B0600070205080204" pitchFamily="50" charset="-128"/>
            </a:rPr>
            <a:t>2,776</a:t>
          </a:r>
          <a:r>
            <a:rPr kumimoji="1" lang="ja-JP" altLang="en-US" sz="1300">
              <a:latin typeface="ＭＳ Ｐゴシック" panose="020B0600070205080204" pitchFamily="50" charset="-128"/>
              <a:ea typeface="ＭＳ Ｐゴシック" panose="020B0600070205080204" pitchFamily="50" charset="-128"/>
            </a:rPr>
            <a:t>万円増加し、類似団体を上回っている状況である。地方債については、合併時の「新市建設計画」に基づく大型建設事業の実施により地方債現在高が増加している。このため、公債費は令和２年度から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を超える償還を見込んでおり、今後も非常に厳しい財政運営となることが予想されることから将来の財政硬直化を避けるためには、償還金以上の起債の新規発行を行わないよう起債の上限枠を設け総額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69850</xdr:rowOff>
    </xdr:to>
    <xdr:cxnSp macro="">
      <xdr:nvCxnSpPr>
        <xdr:cNvPr id="371" name="直線コネクタ 370"/>
        <xdr:cNvCxnSpPr/>
      </xdr:nvCxnSpPr>
      <xdr:spPr>
        <a:xfrm>
          <a:off x="3987800" y="12913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45085</xdr:rowOff>
    </xdr:from>
    <xdr:to>
      <xdr:col>19</xdr:col>
      <xdr:colOff>187325</xdr:colOff>
      <xdr:row>75</xdr:row>
      <xdr:rowOff>54610</xdr:rowOff>
    </xdr:to>
    <xdr:cxnSp macro="">
      <xdr:nvCxnSpPr>
        <xdr:cNvPr id="374" name="直線コネクタ 373"/>
        <xdr:cNvCxnSpPr/>
      </xdr:nvCxnSpPr>
      <xdr:spPr>
        <a:xfrm>
          <a:off x="3098800" y="129038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45085</xdr:rowOff>
    </xdr:from>
    <xdr:to>
      <xdr:col>15</xdr:col>
      <xdr:colOff>98425</xdr:colOff>
      <xdr:row>75</xdr:row>
      <xdr:rowOff>66040</xdr:rowOff>
    </xdr:to>
    <xdr:cxnSp macro="">
      <xdr:nvCxnSpPr>
        <xdr:cNvPr id="377" name="直線コネクタ 376"/>
        <xdr:cNvCxnSpPr/>
      </xdr:nvCxnSpPr>
      <xdr:spPr>
        <a:xfrm flipV="1">
          <a:off x="2209800" y="129038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73660</xdr:rowOff>
    </xdr:to>
    <xdr:cxnSp macro="">
      <xdr:nvCxnSpPr>
        <xdr:cNvPr id="380" name="直線コネクタ 379"/>
        <xdr:cNvCxnSpPr/>
      </xdr:nvCxnSpPr>
      <xdr:spPr>
        <a:xfrm flipV="1">
          <a:off x="1320800" y="12924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0" name="楕円 389"/>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762000" cy="259045"/>
    <xdr:sp macro="" textlink="">
      <xdr:nvSpPr>
        <xdr:cNvPr id="391"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2" name="楕円 391"/>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90188</xdr:rowOff>
    </xdr:from>
    <xdr:ext cx="736600" cy="259045"/>
    <xdr:sp macro="" textlink="">
      <xdr:nvSpPr>
        <xdr:cNvPr id="393" name="テキスト ボックス 392"/>
        <xdr:cNvSpPr txBox="1"/>
      </xdr:nvSpPr>
      <xdr:spPr>
        <a:xfrm>
          <a:off x="3606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165735</xdr:rowOff>
    </xdr:from>
    <xdr:to>
      <xdr:col>15</xdr:col>
      <xdr:colOff>149225</xdr:colOff>
      <xdr:row>75</xdr:row>
      <xdr:rowOff>95885</xdr:rowOff>
    </xdr:to>
    <xdr:sp macro="" textlink="">
      <xdr:nvSpPr>
        <xdr:cNvPr id="394" name="楕円 393"/>
        <xdr:cNvSpPr/>
      </xdr:nvSpPr>
      <xdr:spPr>
        <a:xfrm>
          <a:off x="3048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80663</xdr:rowOff>
    </xdr:from>
    <xdr:ext cx="762000" cy="259045"/>
    <xdr:sp macro="" textlink="">
      <xdr:nvSpPr>
        <xdr:cNvPr id="395" name="テキスト ボックス 394"/>
        <xdr:cNvSpPr txBox="1"/>
      </xdr:nvSpPr>
      <xdr:spPr>
        <a:xfrm>
          <a:off x="2717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96" name="楕円 395"/>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101616</xdr:rowOff>
    </xdr:from>
    <xdr:ext cx="762000" cy="259045"/>
    <xdr:sp macro="" textlink="">
      <xdr:nvSpPr>
        <xdr:cNvPr id="397" name="テキスト ボックス 396"/>
        <xdr:cNvSpPr txBox="1"/>
      </xdr:nvSpPr>
      <xdr:spPr>
        <a:xfrm>
          <a:off x="1828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98" name="楕円 397"/>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109238</xdr:rowOff>
    </xdr:from>
    <xdr:ext cx="762000" cy="259045"/>
    <xdr:sp macro="" textlink="">
      <xdr:nvSpPr>
        <xdr:cNvPr id="399" name="テキスト ボックス 398"/>
        <xdr:cNvSpPr txBox="1"/>
      </xdr:nvSpPr>
      <xdr:spPr>
        <a:xfrm>
          <a:off x="939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公債費以外でみると類似団体の平均を下回ってはいるが、人件費の割合は高くなっている。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今後は西予市オフィス改革及び窓口改革を推進するとともに職員数の適正管理、臨時職員の必要性・配置について、総務部署と連携を密にし適正化に努める。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77</xdr:row>
      <xdr:rowOff>66039</xdr:rowOff>
    </xdr:to>
    <xdr:cxnSp macro="">
      <xdr:nvCxnSpPr>
        <xdr:cNvPr id="432" name="直線コネクタ 431"/>
        <xdr:cNvCxnSpPr/>
      </xdr:nvCxnSpPr>
      <xdr:spPr>
        <a:xfrm>
          <a:off x="15671800" y="132410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85089</xdr:rowOff>
    </xdr:from>
    <xdr:to>
      <xdr:col>78</xdr:col>
      <xdr:colOff>69850</xdr:colOff>
      <xdr:row>77</xdr:row>
      <xdr:rowOff>39370</xdr:rowOff>
    </xdr:to>
    <xdr:cxnSp macro="">
      <xdr:nvCxnSpPr>
        <xdr:cNvPr id="435" name="直線コネクタ 434"/>
        <xdr:cNvCxnSpPr/>
      </xdr:nvCxnSpPr>
      <xdr:spPr>
        <a:xfrm>
          <a:off x="14782800" y="131152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165100</xdr:rowOff>
    </xdr:from>
    <xdr:to>
      <xdr:col>73</xdr:col>
      <xdr:colOff>180975</xdr:colOff>
      <xdr:row>76</xdr:row>
      <xdr:rowOff>85089</xdr:rowOff>
    </xdr:to>
    <xdr:cxnSp macro="">
      <xdr:nvCxnSpPr>
        <xdr:cNvPr id="438" name="直線コネクタ 437"/>
        <xdr:cNvCxnSpPr/>
      </xdr:nvCxnSpPr>
      <xdr:spPr>
        <a:xfrm>
          <a:off x="13893800" y="130238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149861</xdr:rowOff>
    </xdr:from>
    <xdr:to>
      <xdr:col>69</xdr:col>
      <xdr:colOff>92075</xdr:colOff>
      <xdr:row>75</xdr:row>
      <xdr:rowOff>165100</xdr:rowOff>
    </xdr:to>
    <xdr:cxnSp macro="">
      <xdr:nvCxnSpPr>
        <xdr:cNvPr id="441" name="直線コネクタ 440"/>
        <xdr:cNvCxnSpPr/>
      </xdr:nvCxnSpPr>
      <xdr:spPr>
        <a:xfrm>
          <a:off x="13004800" y="13008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15239</xdr:rowOff>
    </xdr:from>
    <xdr:to>
      <xdr:col>82</xdr:col>
      <xdr:colOff>158750</xdr:colOff>
      <xdr:row>77</xdr:row>
      <xdr:rowOff>116839</xdr:rowOff>
    </xdr:to>
    <xdr:sp macro="" textlink="">
      <xdr:nvSpPr>
        <xdr:cNvPr id="451" name="楕円 450"/>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31766</xdr:rowOff>
    </xdr:from>
    <xdr:ext cx="762000" cy="259045"/>
    <xdr:sp macro="" textlink="">
      <xdr:nvSpPr>
        <xdr:cNvPr id="452" name="公債費以外該当値テキスト"/>
        <xdr:cNvSpPr txBox="1"/>
      </xdr:nvSpPr>
      <xdr:spPr>
        <a:xfrm>
          <a:off x="165989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53" name="楕円 452"/>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54" name="テキスト ボックス 453"/>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34289</xdr:rowOff>
    </xdr:from>
    <xdr:to>
      <xdr:col>74</xdr:col>
      <xdr:colOff>31750</xdr:colOff>
      <xdr:row>76</xdr:row>
      <xdr:rowOff>135889</xdr:rowOff>
    </xdr:to>
    <xdr:sp macro="" textlink="">
      <xdr:nvSpPr>
        <xdr:cNvPr id="455" name="楕円 454"/>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146067</xdr:rowOff>
    </xdr:from>
    <xdr:ext cx="762000" cy="259045"/>
    <xdr:sp macro="" textlink="">
      <xdr:nvSpPr>
        <xdr:cNvPr id="456" name="テキスト ボックス 455"/>
        <xdr:cNvSpPr txBox="1"/>
      </xdr:nvSpPr>
      <xdr:spPr>
        <a:xfrm>
          <a:off x="14401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114300</xdr:rowOff>
    </xdr:from>
    <xdr:to>
      <xdr:col>69</xdr:col>
      <xdr:colOff>142875</xdr:colOff>
      <xdr:row>76</xdr:row>
      <xdr:rowOff>44450</xdr:rowOff>
    </xdr:to>
    <xdr:sp macro="" textlink="">
      <xdr:nvSpPr>
        <xdr:cNvPr id="457" name="楕円 456"/>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54627</xdr:rowOff>
    </xdr:from>
    <xdr:ext cx="762000" cy="259045"/>
    <xdr:sp macro="" textlink="">
      <xdr:nvSpPr>
        <xdr:cNvPr id="458" name="テキスト ボックス 457"/>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59" name="楕円 458"/>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60" name="テキスト ボックス 459"/>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50470</xdr:rowOff>
    </xdr:from>
    <xdr:to>
      <xdr:col>29</xdr:col>
      <xdr:colOff>127000</xdr:colOff>
      <xdr:row>14</xdr:row>
      <xdr:rowOff>168808</xdr:rowOff>
    </xdr:to>
    <xdr:cxnSp macro="">
      <xdr:nvCxnSpPr>
        <xdr:cNvPr id="50" name="直線コネクタ 49"/>
        <xdr:cNvCxnSpPr/>
      </xdr:nvCxnSpPr>
      <xdr:spPr bwMode="auto">
        <a:xfrm flipV="1">
          <a:off x="5003800" y="2498395"/>
          <a:ext cx="647700" cy="11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168808</xdr:rowOff>
    </xdr:from>
    <xdr:to>
      <xdr:col>26</xdr:col>
      <xdr:colOff>50800</xdr:colOff>
      <xdr:row>15</xdr:row>
      <xdr:rowOff>118250</xdr:rowOff>
    </xdr:to>
    <xdr:cxnSp macro="">
      <xdr:nvCxnSpPr>
        <xdr:cNvPr id="53" name="直線コネクタ 52"/>
        <xdr:cNvCxnSpPr/>
      </xdr:nvCxnSpPr>
      <xdr:spPr bwMode="auto">
        <a:xfrm flipV="1">
          <a:off x="4305300" y="2616733"/>
          <a:ext cx="698500" cy="120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87198</xdr:rowOff>
    </xdr:from>
    <xdr:to>
      <xdr:col>22</xdr:col>
      <xdr:colOff>114300</xdr:colOff>
      <xdr:row>15</xdr:row>
      <xdr:rowOff>118250</xdr:rowOff>
    </xdr:to>
    <xdr:cxnSp macro="">
      <xdr:nvCxnSpPr>
        <xdr:cNvPr id="56" name="直線コネクタ 55"/>
        <xdr:cNvCxnSpPr/>
      </xdr:nvCxnSpPr>
      <xdr:spPr bwMode="auto">
        <a:xfrm>
          <a:off x="3606800" y="2706573"/>
          <a:ext cx="698500" cy="3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87198</xdr:rowOff>
    </xdr:from>
    <xdr:to>
      <xdr:col>18</xdr:col>
      <xdr:colOff>177800</xdr:colOff>
      <xdr:row>15</xdr:row>
      <xdr:rowOff>115799</xdr:rowOff>
    </xdr:to>
    <xdr:cxnSp macro="">
      <xdr:nvCxnSpPr>
        <xdr:cNvPr id="59" name="直線コネクタ 58"/>
        <xdr:cNvCxnSpPr/>
      </xdr:nvCxnSpPr>
      <xdr:spPr bwMode="auto">
        <a:xfrm flipV="1">
          <a:off x="2908300" y="2706573"/>
          <a:ext cx="698500" cy="2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171120</xdr:rowOff>
    </xdr:from>
    <xdr:to>
      <xdr:col>29</xdr:col>
      <xdr:colOff>177800</xdr:colOff>
      <xdr:row>14</xdr:row>
      <xdr:rowOff>101270</xdr:rowOff>
    </xdr:to>
    <xdr:sp macro="" textlink="">
      <xdr:nvSpPr>
        <xdr:cNvPr id="69" name="楕円 68"/>
        <xdr:cNvSpPr/>
      </xdr:nvSpPr>
      <xdr:spPr bwMode="auto">
        <a:xfrm>
          <a:off x="5600700" y="2447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16197</xdr:rowOff>
    </xdr:from>
    <xdr:ext cx="762000" cy="259045"/>
    <xdr:sp macro="" textlink="">
      <xdr:nvSpPr>
        <xdr:cNvPr id="70" name="人口1人当たり決算額の推移該当値テキスト130"/>
        <xdr:cNvSpPr txBox="1"/>
      </xdr:nvSpPr>
      <xdr:spPr>
        <a:xfrm>
          <a:off x="5740400" y="229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118008</xdr:rowOff>
    </xdr:from>
    <xdr:to>
      <xdr:col>26</xdr:col>
      <xdr:colOff>101600</xdr:colOff>
      <xdr:row>15</xdr:row>
      <xdr:rowOff>48158</xdr:rowOff>
    </xdr:to>
    <xdr:sp macro="" textlink="">
      <xdr:nvSpPr>
        <xdr:cNvPr id="71" name="楕円 70"/>
        <xdr:cNvSpPr/>
      </xdr:nvSpPr>
      <xdr:spPr bwMode="auto">
        <a:xfrm>
          <a:off x="4953000" y="256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58335</xdr:rowOff>
    </xdr:from>
    <xdr:ext cx="736600" cy="259045"/>
    <xdr:sp macro="" textlink="">
      <xdr:nvSpPr>
        <xdr:cNvPr id="72" name="テキスト ボックス 71"/>
        <xdr:cNvSpPr txBox="1"/>
      </xdr:nvSpPr>
      <xdr:spPr>
        <a:xfrm>
          <a:off x="4622800" y="233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67450</xdr:rowOff>
    </xdr:from>
    <xdr:to>
      <xdr:col>22</xdr:col>
      <xdr:colOff>165100</xdr:colOff>
      <xdr:row>15</xdr:row>
      <xdr:rowOff>169050</xdr:rowOff>
    </xdr:to>
    <xdr:sp macro="" textlink="">
      <xdr:nvSpPr>
        <xdr:cNvPr id="73" name="楕円 72"/>
        <xdr:cNvSpPr/>
      </xdr:nvSpPr>
      <xdr:spPr bwMode="auto">
        <a:xfrm>
          <a:off x="4254500" y="2686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7777</xdr:rowOff>
    </xdr:from>
    <xdr:ext cx="762000" cy="259045"/>
    <xdr:sp macro="" textlink="">
      <xdr:nvSpPr>
        <xdr:cNvPr id="74" name="テキスト ボックス 73"/>
        <xdr:cNvSpPr txBox="1"/>
      </xdr:nvSpPr>
      <xdr:spPr>
        <a:xfrm>
          <a:off x="3924300" y="245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36398</xdr:rowOff>
    </xdr:from>
    <xdr:to>
      <xdr:col>19</xdr:col>
      <xdr:colOff>38100</xdr:colOff>
      <xdr:row>15</xdr:row>
      <xdr:rowOff>137998</xdr:rowOff>
    </xdr:to>
    <xdr:sp macro="" textlink="">
      <xdr:nvSpPr>
        <xdr:cNvPr id="75" name="楕円 74"/>
        <xdr:cNvSpPr/>
      </xdr:nvSpPr>
      <xdr:spPr bwMode="auto">
        <a:xfrm>
          <a:off x="3556000" y="2655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148175</xdr:rowOff>
    </xdr:from>
    <xdr:ext cx="762000" cy="259045"/>
    <xdr:sp macro="" textlink="">
      <xdr:nvSpPr>
        <xdr:cNvPr id="76" name="テキスト ボックス 75"/>
        <xdr:cNvSpPr txBox="1"/>
      </xdr:nvSpPr>
      <xdr:spPr>
        <a:xfrm>
          <a:off x="3225800" y="242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64999</xdr:rowOff>
    </xdr:from>
    <xdr:to>
      <xdr:col>15</xdr:col>
      <xdr:colOff>101600</xdr:colOff>
      <xdr:row>15</xdr:row>
      <xdr:rowOff>166599</xdr:rowOff>
    </xdr:to>
    <xdr:sp macro="" textlink="">
      <xdr:nvSpPr>
        <xdr:cNvPr id="77" name="楕円 76"/>
        <xdr:cNvSpPr/>
      </xdr:nvSpPr>
      <xdr:spPr bwMode="auto">
        <a:xfrm>
          <a:off x="2857500" y="268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5326</xdr:rowOff>
    </xdr:from>
    <xdr:ext cx="762000" cy="259045"/>
    <xdr:sp macro="" textlink="">
      <xdr:nvSpPr>
        <xdr:cNvPr id="78" name="テキスト ボックス 77"/>
        <xdr:cNvSpPr txBox="1"/>
      </xdr:nvSpPr>
      <xdr:spPr>
        <a:xfrm>
          <a:off x="2527300" y="245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312071</xdr:rowOff>
    </xdr:from>
    <xdr:to>
      <xdr:col>29</xdr:col>
      <xdr:colOff>127000</xdr:colOff>
      <xdr:row>37</xdr:row>
      <xdr:rowOff>321908</xdr:rowOff>
    </xdr:to>
    <xdr:cxnSp macro="">
      <xdr:nvCxnSpPr>
        <xdr:cNvPr id="112" name="直線コネクタ 111"/>
        <xdr:cNvCxnSpPr/>
      </xdr:nvCxnSpPr>
      <xdr:spPr bwMode="auto">
        <a:xfrm flipV="1">
          <a:off x="5003800" y="7436771"/>
          <a:ext cx="647700" cy="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296848</xdr:rowOff>
    </xdr:from>
    <xdr:ext cx="762000" cy="259045"/>
    <xdr:sp macro="" textlink="">
      <xdr:nvSpPr>
        <xdr:cNvPr id="113" name="人口1人当たり決算額の推移平均値テキスト445"/>
        <xdr:cNvSpPr txBox="1"/>
      </xdr:nvSpPr>
      <xdr:spPr>
        <a:xfrm>
          <a:off x="5740400" y="7421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321908</xdr:rowOff>
    </xdr:from>
    <xdr:to>
      <xdr:col>26</xdr:col>
      <xdr:colOff>50800</xdr:colOff>
      <xdr:row>37</xdr:row>
      <xdr:rowOff>335651</xdr:rowOff>
    </xdr:to>
    <xdr:cxnSp macro="">
      <xdr:nvCxnSpPr>
        <xdr:cNvPr id="115" name="直線コネクタ 114"/>
        <xdr:cNvCxnSpPr/>
      </xdr:nvCxnSpPr>
      <xdr:spPr bwMode="auto">
        <a:xfrm flipV="1">
          <a:off x="4305300" y="7446608"/>
          <a:ext cx="698500" cy="13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319096</xdr:rowOff>
    </xdr:from>
    <xdr:to>
      <xdr:col>22</xdr:col>
      <xdr:colOff>114300</xdr:colOff>
      <xdr:row>37</xdr:row>
      <xdr:rowOff>335651</xdr:rowOff>
    </xdr:to>
    <xdr:cxnSp macro="">
      <xdr:nvCxnSpPr>
        <xdr:cNvPr id="118" name="直線コネクタ 117"/>
        <xdr:cNvCxnSpPr/>
      </xdr:nvCxnSpPr>
      <xdr:spPr bwMode="auto">
        <a:xfrm>
          <a:off x="3606800" y="7443796"/>
          <a:ext cx="698500" cy="16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313004</xdr:rowOff>
    </xdr:from>
    <xdr:to>
      <xdr:col>18</xdr:col>
      <xdr:colOff>177800</xdr:colOff>
      <xdr:row>37</xdr:row>
      <xdr:rowOff>319096</xdr:rowOff>
    </xdr:to>
    <xdr:cxnSp macro="">
      <xdr:nvCxnSpPr>
        <xdr:cNvPr id="121" name="直線コネクタ 120"/>
        <xdr:cNvCxnSpPr/>
      </xdr:nvCxnSpPr>
      <xdr:spPr bwMode="auto">
        <a:xfrm>
          <a:off x="2908300" y="7437704"/>
          <a:ext cx="698500" cy="6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261271</xdr:rowOff>
    </xdr:from>
    <xdr:to>
      <xdr:col>29</xdr:col>
      <xdr:colOff>177800</xdr:colOff>
      <xdr:row>38</xdr:row>
      <xdr:rowOff>19971</xdr:rowOff>
    </xdr:to>
    <xdr:sp macro="" textlink="">
      <xdr:nvSpPr>
        <xdr:cNvPr id="131" name="楕円 130"/>
        <xdr:cNvSpPr/>
      </xdr:nvSpPr>
      <xdr:spPr bwMode="auto">
        <a:xfrm>
          <a:off x="5600700" y="7385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106348</xdr:rowOff>
    </xdr:from>
    <xdr:ext cx="762000" cy="259045"/>
    <xdr:sp macro="" textlink="">
      <xdr:nvSpPr>
        <xdr:cNvPr id="132" name="人口1人当たり決算額の推移該当値テキスト445"/>
        <xdr:cNvSpPr txBox="1"/>
      </xdr:nvSpPr>
      <xdr:spPr>
        <a:xfrm>
          <a:off x="5740400" y="723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271108</xdr:rowOff>
    </xdr:from>
    <xdr:to>
      <xdr:col>26</xdr:col>
      <xdr:colOff>101600</xdr:colOff>
      <xdr:row>38</xdr:row>
      <xdr:rowOff>29808</xdr:rowOff>
    </xdr:to>
    <xdr:sp macro="" textlink="">
      <xdr:nvSpPr>
        <xdr:cNvPr id="133" name="楕円 132"/>
        <xdr:cNvSpPr/>
      </xdr:nvSpPr>
      <xdr:spPr bwMode="auto">
        <a:xfrm>
          <a:off x="4953000" y="739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39985</xdr:rowOff>
    </xdr:from>
    <xdr:ext cx="736600" cy="259045"/>
    <xdr:sp macro="" textlink="">
      <xdr:nvSpPr>
        <xdr:cNvPr id="134" name="テキスト ボックス 133"/>
        <xdr:cNvSpPr txBox="1"/>
      </xdr:nvSpPr>
      <xdr:spPr>
        <a:xfrm>
          <a:off x="4622800" y="7164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284851</xdr:rowOff>
    </xdr:from>
    <xdr:to>
      <xdr:col>22</xdr:col>
      <xdr:colOff>165100</xdr:colOff>
      <xdr:row>38</xdr:row>
      <xdr:rowOff>43551</xdr:rowOff>
    </xdr:to>
    <xdr:sp macro="" textlink="">
      <xdr:nvSpPr>
        <xdr:cNvPr id="135" name="楕円 134"/>
        <xdr:cNvSpPr/>
      </xdr:nvSpPr>
      <xdr:spPr bwMode="auto">
        <a:xfrm>
          <a:off x="4254500" y="740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28328</xdr:rowOff>
    </xdr:from>
    <xdr:ext cx="762000" cy="259045"/>
    <xdr:sp macro="" textlink="">
      <xdr:nvSpPr>
        <xdr:cNvPr id="136" name="テキスト ボックス 135"/>
        <xdr:cNvSpPr txBox="1"/>
      </xdr:nvSpPr>
      <xdr:spPr>
        <a:xfrm>
          <a:off x="3924300" y="749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268296</xdr:rowOff>
    </xdr:from>
    <xdr:to>
      <xdr:col>19</xdr:col>
      <xdr:colOff>38100</xdr:colOff>
      <xdr:row>38</xdr:row>
      <xdr:rowOff>26996</xdr:rowOff>
    </xdr:to>
    <xdr:sp macro="" textlink="">
      <xdr:nvSpPr>
        <xdr:cNvPr id="137" name="楕円 136"/>
        <xdr:cNvSpPr/>
      </xdr:nvSpPr>
      <xdr:spPr bwMode="auto">
        <a:xfrm>
          <a:off x="3556000" y="739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37173</xdr:rowOff>
    </xdr:from>
    <xdr:ext cx="762000" cy="259045"/>
    <xdr:sp macro="" textlink="">
      <xdr:nvSpPr>
        <xdr:cNvPr id="138" name="テキスト ボックス 137"/>
        <xdr:cNvSpPr txBox="1"/>
      </xdr:nvSpPr>
      <xdr:spPr>
        <a:xfrm>
          <a:off x="3225800" y="71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262204</xdr:rowOff>
    </xdr:from>
    <xdr:to>
      <xdr:col>15</xdr:col>
      <xdr:colOff>101600</xdr:colOff>
      <xdr:row>38</xdr:row>
      <xdr:rowOff>20904</xdr:rowOff>
    </xdr:to>
    <xdr:sp macro="" textlink="">
      <xdr:nvSpPr>
        <xdr:cNvPr id="139" name="楕円 138"/>
        <xdr:cNvSpPr/>
      </xdr:nvSpPr>
      <xdr:spPr bwMode="auto">
        <a:xfrm>
          <a:off x="2857500" y="7386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31081</xdr:rowOff>
    </xdr:from>
    <xdr:ext cx="762000" cy="259045"/>
    <xdr:sp macro="" textlink="">
      <xdr:nvSpPr>
        <xdr:cNvPr id="140" name="テキスト ボックス 139"/>
        <xdr:cNvSpPr txBox="1"/>
      </xdr:nvSpPr>
      <xdr:spPr>
        <a:xfrm>
          <a:off x="2527300" y="715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38,019
37,759
514.34
34,015,619
32,434,218
853,144
15,309,027
38,542,958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108369</xdr:rowOff>
    </xdr:from>
    <xdr:to>
      <xdr:col>24</xdr:col>
      <xdr:colOff>63500</xdr:colOff>
      <xdr:row>33</xdr:row>
      <xdr:rowOff>31229</xdr:rowOff>
    </xdr:to>
    <xdr:cxnSp macro="">
      <xdr:nvCxnSpPr>
        <xdr:cNvPr id="61" name="直線コネクタ 60"/>
        <xdr:cNvCxnSpPr/>
      </xdr:nvCxnSpPr>
      <xdr:spPr>
        <a:xfrm flipV="1">
          <a:off x="3797300" y="5594769"/>
          <a:ext cx="838200" cy="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31229</xdr:rowOff>
    </xdr:from>
    <xdr:to>
      <xdr:col>19</xdr:col>
      <xdr:colOff>177800</xdr:colOff>
      <xdr:row>33</xdr:row>
      <xdr:rowOff>70803</xdr:rowOff>
    </xdr:to>
    <xdr:cxnSp macro="">
      <xdr:nvCxnSpPr>
        <xdr:cNvPr id="64" name="直線コネクタ 63"/>
        <xdr:cNvCxnSpPr/>
      </xdr:nvCxnSpPr>
      <xdr:spPr>
        <a:xfrm flipV="1">
          <a:off x="2908300" y="5689079"/>
          <a:ext cx="8890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56210</xdr:rowOff>
    </xdr:from>
    <xdr:to>
      <xdr:col>15</xdr:col>
      <xdr:colOff>50800</xdr:colOff>
      <xdr:row>33</xdr:row>
      <xdr:rowOff>70803</xdr:rowOff>
    </xdr:to>
    <xdr:cxnSp macro="">
      <xdr:nvCxnSpPr>
        <xdr:cNvPr id="67" name="直線コネクタ 66"/>
        <xdr:cNvCxnSpPr/>
      </xdr:nvCxnSpPr>
      <xdr:spPr>
        <a:xfrm>
          <a:off x="2019300" y="5714060"/>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56210</xdr:rowOff>
    </xdr:from>
    <xdr:to>
      <xdr:col>10</xdr:col>
      <xdr:colOff>114300</xdr:colOff>
      <xdr:row>33</xdr:row>
      <xdr:rowOff>56210</xdr:rowOff>
    </xdr:to>
    <xdr:cxnSp macro="">
      <xdr:nvCxnSpPr>
        <xdr:cNvPr id="70" name="直線コネクタ 69"/>
        <xdr:cNvCxnSpPr/>
      </xdr:nvCxnSpPr>
      <xdr:spPr>
        <a:xfrm>
          <a:off x="1130300" y="5714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57569</xdr:rowOff>
    </xdr:from>
    <xdr:to>
      <xdr:col>24</xdr:col>
      <xdr:colOff>114300</xdr:colOff>
      <xdr:row>32</xdr:row>
      <xdr:rowOff>159169</xdr:rowOff>
    </xdr:to>
    <xdr:sp macro="" textlink="">
      <xdr:nvSpPr>
        <xdr:cNvPr id="80" name="楕円 79"/>
        <xdr:cNvSpPr/>
      </xdr:nvSpPr>
      <xdr:spPr>
        <a:xfrm>
          <a:off x="4584700" y="55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80446</xdr:rowOff>
    </xdr:from>
    <xdr:ext cx="599010" cy="259045"/>
    <xdr:sp macro="" textlink="">
      <xdr:nvSpPr>
        <xdr:cNvPr id="81" name="人件費該当値テキスト"/>
        <xdr:cNvSpPr txBox="1"/>
      </xdr:nvSpPr>
      <xdr:spPr>
        <a:xfrm>
          <a:off x="4686300" y="539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151879</xdr:rowOff>
    </xdr:from>
    <xdr:to>
      <xdr:col>20</xdr:col>
      <xdr:colOff>38100</xdr:colOff>
      <xdr:row>33</xdr:row>
      <xdr:rowOff>82029</xdr:rowOff>
    </xdr:to>
    <xdr:sp macro="" textlink="">
      <xdr:nvSpPr>
        <xdr:cNvPr id="82" name="楕円 81"/>
        <xdr:cNvSpPr/>
      </xdr:nvSpPr>
      <xdr:spPr>
        <a:xfrm>
          <a:off x="3746500" y="563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98556</xdr:rowOff>
    </xdr:from>
    <xdr:ext cx="599010" cy="259045"/>
    <xdr:sp macro="" textlink="">
      <xdr:nvSpPr>
        <xdr:cNvPr id="83" name="テキスト ボックス 82"/>
        <xdr:cNvSpPr txBox="1"/>
      </xdr:nvSpPr>
      <xdr:spPr>
        <a:xfrm>
          <a:off x="3497795" y="541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20003</xdr:rowOff>
    </xdr:from>
    <xdr:to>
      <xdr:col>15</xdr:col>
      <xdr:colOff>101600</xdr:colOff>
      <xdr:row>33</xdr:row>
      <xdr:rowOff>121603</xdr:rowOff>
    </xdr:to>
    <xdr:sp macro="" textlink="">
      <xdr:nvSpPr>
        <xdr:cNvPr id="84" name="楕円 83"/>
        <xdr:cNvSpPr/>
      </xdr:nvSpPr>
      <xdr:spPr>
        <a:xfrm>
          <a:off x="2857500" y="56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138130</xdr:rowOff>
    </xdr:from>
    <xdr:ext cx="599010" cy="259045"/>
    <xdr:sp macro="" textlink="">
      <xdr:nvSpPr>
        <xdr:cNvPr id="85" name="テキスト ボックス 84"/>
        <xdr:cNvSpPr txBox="1"/>
      </xdr:nvSpPr>
      <xdr:spPr>
        <a:xfrm>
          <a:off x="2608795" y="545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5410</xdr:rowOff>
    </xdr:from>
    <xdr:to>
      <xdr:col>10</xdr:col>
      <xdr:colOff>165100</xdr:colOff>
      <xdr:row>33</xdr:row>
      <xdr:rowOff>107010</xdr:rowOff>
    </xdr:to>
    <xdr:sp macro="" textlink="">
      <xdr:nvSpPr>
        <xdr:cNvPr id="86" name="楕円 85"/>
        <xdr:cNvSpPr/>
      </xdr:nvSpPr>
      <xdr:spPr>
        <a:xfrm>
          <a:off x="1968500" y="56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123537</xdr:rowOff>
    </xdr:from>
    <xdr:ext cx="599010" cy="259045"/>
    <xdr:sp macro="" textlink="">
      <xdr:nvSpPr>
        <xdr:cNvPr id="87" name="テキスト ボックス 86"/>
        <xdr:cNvSpPr txBox="1"/>
      </xdr:nvSpPr>
      <xdr:spPr>
        <a:xfrm>
          <a:off x="1719795" y="54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5410</xdr:rowOff>
    </xdr:from>
    <xdr:to>
      <xdr:col>6</xdr:col>
      <xdr:colOff>38100</xdr:colOff>
      <xdr:row>33</xdr:row>
      <xdr:rowOff>107010</xdr:rowOff>
    </xdr:to>
    <xdr:sp macro="" textlink="">
      <xdr:nvSpPr>
        <xdr:cNvPr id="88" name="楕円 87"/>
        <xdr:cNvSpPr/>
      </xdr:nvSpPr>
      <xdr:spPr>
        <a:xfrm>
          <a:off x="1079500" y="56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123537</xdr:rowOff>
    </xdr:from>
    <xdr:ext cx="599010" cy="259045"/>
    <xdr:sp macro="" textlink="">
      <xdr:nvSpPr>
        <xdr:cNvPr id="89" name="テキスト ボックス 88"/>
        <xdr:cNvSpPr txBox="1"/>
      </xdr:nvSpPr>
      <xdr:spPr>
        <a:xfrm>
          <a:off x="830795" y="54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6546</xdr:rowOff>
    </xdr:from>
    <xdr:to>
      <xdr:col>24</xdr:col>
      <xdr:colOff>63500</xdr:colOff>
      <xdr:row>55</xdr:row>
      <xdr:rowOff>94894</xdr:rowOff>
    </xdr:to>
    <xdr:cxnSp macro="">
      <xdr:nvCxnSpPr>
        <xdr:cNvPr id="121" name="直線コネクタ 120"/>
        <xdr:cNvCxnSpPr/>
      </xdr:nvCxnSpPr>
      <xdr:spPr>
        <a:xfrm flipV="1">
          <a:off x="3797300" y="9264846"/>
          <a:ext cx="838200" cy="25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94894</xdr:rowOff>
    </xdr:from>
    <xdr:to>
      <xdr:col>19</xdr:col>
      <xdr:colOff>177800</xdr:colOff>
      <xdr:row>55</xdr:row>
      <xdr:rowOff>148692</xdr:rowOff>
    </xdr:to>
    <xdr:cxnSp macro="">
      <xdr:nvCxnSpPr>
        <xdr:cNvPr id="124" name="直線コネクタ 123"/>
        <xdr:cNvCxnSpPr/>
      </xdr:nvCxnSpPr>
      <xdr:spPr>
        <a:xfrm flipV="1">
          <a:off x="2908300" y="9524644"/>
          <a:ext cx="889000" cy="5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148692</xdr:rowOff>
    </xdr:from>
    <xdr:to>
      <xdr:col>15</xdr:col>
      <xdr:colOff>50800</xdr:colOff>
      <xdr:row>56</xdr:row>
      <xdr:rowOff>13034</xdr:rowOff>
    </xdr:to>
    <xdr:cxnSp macro="">
      <xdr:nvCxnSpPr>
        <xdr:cNvPr id="127" name="直線コネクタ 126"/>
        <xdr:cNvCxnSpPr/>
      </xdr:nvCxnSpPr>
      <xdr:spPr>
        <a:xfrm flipV="1">
          <a:off x="2019300" y="9578442"/>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164356</xdr:rowOff>
    </xdr:from>
    <xdr:to>
      <xdr:col>10</xdr:col>
      <xdr:colOff>114300</xdr:colOff>
      <xdr:row>56</xdr:row>
      <xdr:rowOff>13034</xdr:rowOff>
    </xdr:to>
    <xdr:cxnSp macro="">
      <xdr:nvCxnSpPr>
        <xdr:cNvPr id="130" name="直線コネクタ 129"/>
        <xdr:cNvCxnSpPr/>
      </xdr:nvCxnSpPr>
      <xdr:spPr>
        <a:xfrm>
          <a:off x="1130300" y="9594106"/>
          <a:ext cx="889000" cy="2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127196</xdr:rowOff>
    </xdr:from>
    <xdr:to>
      <xdr:col>24</xdr:col>
      <xdr:colOff>114300</xdr:colOff>
      <xdr:row>54</xdr:row>
      <xdr:rowOff>57346</xdr:rowOff>
    </xdr:to>
    <xdr:sp macro="" textlink="">
      <xdr:nvSpPr>
        <xdr:cNvPr id="140" name="楕円 139"/>
        <xdr:cNvSpPr/>
      </xdr:nvSpPr>
      <xdr:spPr>
        <a:xfrm>
          <a:off x="4584700" y="92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150073</xdr:rowOff>
    </xdr:from>
    <xdr:ext cx="599010" cy="259045"/>
    <xdr:sp macro="" textlink="">
      <xdr:nvSpPr>
        <xdr:cNvPr id="141" name="物件費該当値テキスト"/>
        <xdr:cNvSpPr txBox="1"/>
      </xdr:nvSpPr>
      <xdr:spPr>
        <a:xfrm>
          <a:off x="4686300" y="906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44094</xdr:rowOff>
    </xdr:from>
    <xdr:to>
      <xdr:col>20</xdr:col>
      <xdr:colOff>38100</xdr:colOff>
      <xdr:row>55</xdr:row>
      <xdr:rowOff>145694</xdr:rowOff>
    </xdr:to>
    <xdr:sp macro="" textlink="">
      <xdr:nvSpPr>
        <xdr:cNvPr id="142" name="楕円 141"/>
        <xdr:cNvSpPr/>
      </xdr:nvSpPr>
      <xdr:spPr>
        <a:xfrm>
          <a:off x="3746500" y="94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162221</xdr:rowOff>
    </xdr:from>
    <xdr:ext cx="534377" cy="259045"/>
    <xdr:sp macro="" textlink="">
      <xdr:nvSpPr>
        <xdr:cNvPr id="143" name="テキスト ボックス 142"/>
        <xdr:cNvSpPr txBox="1"/>
      </xdr:nvSpPr>
      <xdr:spPr>
        <a:xfrm>
          <a:off x="3530111" y="924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97892</xdr:rowOff>
    </xdr:from>
    <xdr:to>
      <xdr:col>15</xdr:col>
      <xdr:colOff>101600</xdr:colOff>
      <xdr:row>56</xdr:row>
      <xdr:rowOff>28042</xdr:rowOff>
    </xdr:to>
    <xdr:sp macro="" textlink="">
      <xdr:nvSpPr>
        <xdr:cNvPr id="144" name="楕円 143"/>
        <xdr:cNvSpPr/>
      </xdr:nvSpPr>
      <xdr:spPr>
        <a:xfrm>
          <a:off x="2857500" y="952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44569</xdr:rowOff>
    </xdr:from>
    <xdr:ext cx="534377" cy="259045"/>
    <xdr:sp macro="" textlink="">
      <xdr:nvSpPr>
        <xdr:cNvPr id="145" name="テキスト ボックス 144"/>
        <xdr:cNvSpPr txBox="1"/>
      </xdr:nvSpPr>
      <xdr:spPr>
        <a:xfrm>
          <a:off x="2641111" y="930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133684</xdr:rowOff>
    </xdr:from>
    <xdr:to>
      <xdr:col>10</xdr:col>
      <xdr:colOff>165100</xdr:colOff>
      <xdr:row>56</xdr:row>
      <xdr:rowOff>63834</xdr:rowOff>
    </xdr:to>
    <xdr:sp macro="" textlink="">
      <xdr:nvSpPr>
        <xdr:cNvPr id="146" name="楕円 145"/>
        <xdr:cNvSpPr/>
      </xdr:nvSpPr>
      <xdr:spPr>
        <a:xfrm>
          <a:off x="1968500" y="956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80361</xdr:rowOff>
    </xdr:from>
    <xdr:ext cx="534377" cy="259045"/>
    <xdr:sp macro="" textlink="">
      <xdr:nvSpPr>
        <xdr:cNvPr id="147" name="テキスト ボックス 146"/>
        <xdr:cNvSpPr txBox="1"/>
      </xdr:nvSpPr>
      <xdr:spPr>
        <a:xfrm>
          <a:off x="1752111" y="93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113556</xdr:rowOff>
    </xdr:from>
    <xdr:to>
      <xdr:col>6</xdr:col>
      <xdr:colOff>38100</xdr:colOff>
      <xdr:row>56</xdr:row>
      <xdr:rowOff>43706</xdr:rowOff>
    </xdr:to>
    <xdr:sp macro="" textlink="">
      <xdr:nvSpPr>
        <xdr:cNvPr id="148" name="楕円 147"/>
        <xdr:cNvSpPr/>
      </xdr:nvSpPr>
      <xdr:spPr>
        <a:xfrm>
          <a:off x="1079500" y="95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60233</xdr:rowOff>
    </xdr:from>
    <xdr:ext cx="534377" cy="259045"/>
    <xdr:sp macro="" textlink="">
      <xdr:nvSpPr>
        <xdr:cNvPr id="149" name="テキスト ボックス 148"/>
        <xdr:cNvSpPr txBox="1"/>
      </xdr:nvSpPr>
      <xdr:spPr>
        <a:xfrm>
          <a:off x="863111" y="931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85133</xdr:rowOff>
    </xdr:from>
    <xdr:to>
      <xdr:col>24</xdr:col>
      <xdr:colOff>63500</xdr:colOff>
      <xdr:row>78</xdr:row>
      <xdr:rowOff>99512</xdr:rowOff>
    </xdr:to>
    <xdr:cxnSp macro="">
      <xdr:nvCxnSpPr>
        <xdr:cNvPr id="176" name="直線コネクタ 175"/>
        <xdr:cNvCxnSpPr/>
      </xdr:nvCxnSpPr>
      <xdr:spPr>
        <a:xfrm flipV="1">
          <a:off x="3797300" y="13458233"/>
          <a:ext cx="8382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99512</xdr:rowOff>
    </xdr:from>
    <xdr:to>
      <xdr:col>19</xdr:col>
      <xdr:colOff>177800</xdr:colOff>
      <xdr:row>78</xdr:row>
      <xdr:rowOff>107376</xdr:rowOff>
    </xdr:to>
    <xdr:cxnSp macro="">
      <xdr:nvCxnSpPr>
        <xdr:cNvPr id="179" name="直線コネクタ 178"/>
        <xdr:cNvCxnSpPr/>
      </xdr:nvCxnSpPr>
      <xdr:spPr>
        <a:xfrm flipV="1">
          <a:off x="2908300" y="13472612"/>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102256</xdr:rowOff>
    </xdr:from>
    <xdr:to>
      <xdr:col>15</xdr:col>
      <xdr:colOff>50800</xdr:colOff>
      <xdr:row>78</xdr:row>
      <xdr:rowOff>107376</xdr:rowOff>
    </xdr:to>
    <xdr:cxnSp macro="">
      <xdr:nvCxnSpPr>
        <xdr:cNvPr id="182" name="直線コネクタ 181"/>
        <xdr:cNvCxnSpPr/>
      </xdr:nvCxnSpPr>
      <xdr:spPr>
        <a:xfrm>
          <a:off x="2019300" y="13475356"/>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87626</xdr:rowOff>
    </xdr:from>
    <xdr:to>
      <xdr:col>10</xdr:col>
      <xdr:colOff>114300</xdr:colOff>
      <xdr:row>78</xdr:row>
      <xdr:rowOff>102256</xdr:rowOff>
    </xdr:to>
    <xdr:cxnSp macro="">
      <xdr:nvCxnSpPr>
        <xdr:cNvPr id="185" name="直線コネクタ 184"/>
        <xdr:cNvCxnSpPr/>
      </xdr:nvCxnSpPr>
      <xdr:spPr>
        <a:xfrm>
          <a:off x="1130300" y="1346072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34333</xdr:rowOff>
    </xdr:from>
    <xdr:to>
      <xdr:col>24</xdr:col>
      <xdr:colOff>114300</xdr:colOff>
      <xdr:row>78</xdr:row>
      <xdr:rowOff>135933</xdr:rowOff>
    </xdr:to>
    <xdr:sp macro="" textlink="">
      <xdr:nvSpPr>
        <xdr:cNvPr id="195" name="楕円 194"/>
        <xdr:cNvSpPr/>
      </xdr:nvSpPr>
      <xdr:spPr>
        <a:xfrm>
          <a:off x="4584700" y="134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120710</xdr:rowOff>
    </xdr:from>
    <xdr:ext cx="469744" cy="259045"/>
    <xdr:sp macro="" textlink="">
      <xdr:nvSpPr>
        <xdr:cNvPr id="196" name="維持補修費該当値テキスト"/>
        <xdr:cNvSpPr txBox="1"/>
      </xdr:nvSpPr>
      <xdr:spPr>
        <a:xfrm>
          <a:off x="4686300" y="1332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48712</xdr:rowOff>
    </xdr:from>
    <xdr:to>
      <xdr:col>20</xdr:col>
      <xdr:colOff>38100</xdr:colOff>
      <xdr:row>78</xdr:row>
      <xdr:rowOff>150312</xdr:rowOff>
    </xdr:to>
    <xdr:sp macro="" textlink="">
      <xdr:nvSpPr>
        <xdr:cNvPr id="197" name="楕円 196"/>
        <xdr:cNvSpPr/>
      </xdr:nvSpPr>
      <xdr:spPr>
        <a:xfrm>
          <a:off x="3746500" y="134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141439</xdr:rowOff>
    </xdr:from>
    <xdr:ext cx="469744" cy="259045"/>
    <xdr:sp macro="" textlink="">
      <xdr:nvSpPr>
        <xdr:cNvPr id="198" name="テキスト ボックス 197"/>
        <xdr:cNvSpPr txBox="1"/>
      </xdr:nvSpPr>
      <xdr:spPr>
        <a:xfrm>
          <a:off x="3562428" y="135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56576</xdr:rowOff>
    </xdr:from>
    <xdr:to>
      <xdr:col>15</xdr:col>
      <xdr:colOff>101600</xdr:colOff>
      <xdr:row>78</xdr:row>
      <xdr:rowOff>158176</xdr:rowOff>
    </xdr:to>
    <xdr:sp macro="" textlink="">
      <xdr:nvSpPr>
        <xdr:cNvPr id="199" name="楕円 198"/>
        <xdr:cNvSpPr/>
      </xdr:nvSpPr>
      <xdr:spPr>
        <a:xfrm>
          <a:off x="2857500" y="13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149303</xdr:rowOff>
    </xdr:from>
    <xdr:ext cx="469744" cy="259045"/>
    <xdr:sp macro="" textlink="">
      <xdr:nvSpPr>
        <xdr:cNvPr id="200" name="テキスト ボックス 199"/>
        <xdr:cNvSpPr txBox="1"/>
      </xdr:nvSpPr>
      <xdr:spPr>
        <a:xfrm>
          <a:off x="2673428" y="135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51456</xdr:rowOff>
    </xdr:from>
    <xdr:to>
      <xdr:col>10</xdr:col>
      <xdr:colOff>165100</xdr:colOff>
      <xdr:row>78</xdr:row>
      <xdr:rowOff>153056</xdr:rowOff>
    </xdr:to>
    <xdr:sp macro="" textlink="">
      <xdr:nvSpPr>
        <xdr:cNvPr id="201" name="楕円 200"/>
        <xdr:cNvSpPr/>
      </xdr:nvSpPr>
      <xdr:spPr>
        <a:xfrm>
          <a:off x="1968500" y="134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144183</xdr:rowOff>
    </xdr:from>
    <xdr:ext cx="469744" cy="259045"/>
    <xdr:sp macro="" textlink="">
      <xdr:nvSpPr>
        <xdr:cNvPr id="202" name="テキスト ボックス 201"/>
        <xdr:cNvSpPr txBox="1"/>
      </xdr:nvSpPr>
      <xdr:spPr>
        <a:xfrm>
          <a:off x="1784428" y="1351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36826</xdr:rowOff>
    </xdr:from>
    <xdr:to>
      <xdr:col>6</xdr:col>
      <xdr:colOff>38100</xdr:colOff>
      <xdr:row>78</xdr:row>
      <xdr:rowOff>138426</xdr:rowOff>
    </xdr:to>
    <xdr:sp macro="" textlink="">
      <xdr:nvSpPr>
        <xdr:cNvPr id="203" name="楕円 202"/>
        <xdr:cNvSpPr/>
      </xdr:nvSpPr>
      <xdr:spPr>
        <a:xfrm>
          <a:off x="1079500" y="134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129553</xdr:rowOff>
    </xdr:from>
    <xdr:ext cx="469744" cy="259045"/>
    <xdr:sp macro="" textlink="">
      <xdr:nvSpPr>
        <xdr:cNvPr id="204" name="テキスト ボックス 203"/>
        <xdr:cNvSpPr txBox="1"/>
      </xdr:nvSpPr>
      <xdr:spPr>
        <a:xfrm>
          <a:off x="895428" y="1350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40411</xdr:rowOff>
    </xdr:from>
    <xdr:to>
      <xdr:col>24</xdr:col>
      <xdr:colOff>63500</xdr:colOff>
      <xdr:row>97</xdr:row>
      <xdr:rowOff>10173</xdr:rowOff>
    </xdr:to>
    <xdr:cxnSp macro="">
      <xdr:nvCxnSpPr>
        <xdr:cNvPr id="234" name="直線コネクタ 233"/>
        <xdr:cNvCxnSpPr/>
      </xdr:nvCxnSpPr>
      <xdr:spPr>
        <a:xfrm flipV="1">
          <a:off x="3797300" y="16499611"/>
          <a:ext cx="838200" cy="1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6883</xdr:rowOff>
    </xdr:from>
    <xdr:to>
      <xdr:col>19</xdr:col>
      <xdr:colOff>177800</xdr:colOff>
      <xdr:row>97</xdr:row>
      <xdr:rowOff>10173</xdr:rowOff>
    </xdr:to>
    <xdr:cxnSp macro="">
      <xdr:nvCxnSpPr>
        <xdr:cNvPr id="237" name="直線コネクタ 236"/>
        <xdr:cNvCxnSpPr/>
      </xdr:nvCxnSpPr>
      <xdr:spPr>
        <a:xfrm>
          <a:off x="2908300" y="16637533"/>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6883</xdr:rowOff>
    </xdr:from>
    <xdr:to>
      <xdr:col>15</xdr:col>
      <xdr:colOff>50800</xdr:colOff>
      <xdr:row>97</xdr:row>
      <xdr:rowOff>108750</xdr:rowOff>
    </xdr:to>
    <xdr:cxnSp macro="">
      <xdr:nvCxnSpPr>
        <xdr:cNvPr id="240" name="直線コネクタ 239"/>
        <xdr:cNvCxnSpPr/>
      </xdr:nvCxnSpPr>
      <xdr:spPr>
        <a:xfrm flipV="1">
          <a:off x="2019300" y="16637533"/>
          <a:ext cx="889000" cy="10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108750</xdr:rowOff>
    </xdr:from>
    <xdr:to>
      <xdr:col>10</xdr:col>
      <xdr:colOff>114300</xdr:colOff>
      <xdr:row>98</xdr:row>
      <xdr:rowOff>19089</xdr:rowOff>
    </xdr:to>
    <xdr:cxnSp macro="">
      <xdr:nvCxnSpPr>
        <xdr:cNvPr id="243" name="直線コネクタ 242"/>
        <xdr:cNvCxnSpPr/>
      </xdr:nvCxnSpPr>
      <xdr:spPr>
        <a:xfrm flipV="1">
          <a:off x="1130300" y="16739400"/>
          <a:ext cx="889000" cy="8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161061</xdr:rowOff>
    </xdr:from>
    <xdr:to>
      <xdr:col>24</xdr:col>
      <xdr:colOff>114300</xdr:colOff>
      <xdr:row>96</xdr:row>
      <xdr:rowOff>91211</xdr:rowOff>
    </xdr:to>
    <xdr:sp macro="" textlink="">
      <xdr:nvSpPr>
        <xdr:cNvPr id="253" name="楕円 252"/>
        <xdr:cNvSpPr/>
      </xdr:nvSpPr>
      <xdr:spPr>
        <a:xfrm>
          <a:off x="4584700" y="164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12488</xdr:rowOff>
    </xdr:from>
    <xdr:ext cx="599010" cy="259045"/>
    <xdr:sp macro="" textlink="">
      <xdr:nvSpPr>
        <xdr:cNvPr id="254" name="扶助費該当値テキスト"/>
        <xdr:cNvSpPr txBox="1"/>
      </xdr:nvSpPr>
      <xdr:spPr>
        <a:xfrm>
          <a:off x="4686300" y="163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130823</xdr:rowOff>
    </xdr:from>
    <xdr:to>
      <xdr:col>20</xdr:col>
      <xdr:colOff>38100</xdr:colOff>
      <xdr:row>97</xdr:row>
      <xdr:rowOff>60973</xdr:rowOff>
    </xdr:to>
    <xdr:sp macro="" textlink="">
      <xdr:nvSpPr>
        <xdr:cNvPr id="255" name="楕円 254"/>
        <xdr:cNvSpPr/>
      </xdr:nvSpPr>
      <xdr:spPr>
        <a:xfrm>
          <a:off x="3746500" y="1659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52100</xdr:rowOff>
    </xdr:from>
    <xdr:ext cx="534377" cy="259045"/>
    <xdr:sp macro="" textlink="">
      <xdr:nvSpPr>
        <xdr:cNvPr id="256" name="テキスト ボックス 255"/>
        <xdr:cNvSpPr txBox="1"/>
      </xdr:nvSpPr>
      <xdr:spPr>
        <a:xfrm>
          <a:off x="3530111" y="166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127533</xdr:rowOff>
    </xdr:from>
    <xdr:to>
      <xdr:col>15</xdr:col>
      <xdr:colOff>101600</xdr:colOff>
      <xdr:row>97</xdr:row>
      <xdr:rowOff>57683</xdr:rowOff>
    </xdr:to>
    <xdr:sp macro="" textlink="">
      <xdr:nvSpPr>
        <xdr:cNvPr id="257" name="楕円 256"/>
        <xdr:cNvSpPr/>
      </xdr:nvSpPr>
      <xdr:spPr>
        <a:xfrm>
          <a:off x="2857500" y="165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48810</xdr:rowOff>
    </xdr:from>
    <xdr:ext cx="534377" cy="259045"/>
    <xdr:sp macro="" textlink="">
      <xdr:nvSpPr>
        <xdr:cNvPr id="258" name="テキスト ボックス 257"/>
        <xdr:cNvSpPr txBox="1"/>
      </xdr:nvSpPr>
      <xdr:spPr>
        <a:xfrm>
          <a:off x="2641111" y="16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57950</xdr:rowOff>
    </xdr:from>
    <xdr:to>
      <xdr:col>10</xdr:col>
      <xdr:colOff>165100</xdr:colOff>
      <xdr:row>97</xdr:row>
      <xdr:rowOff>159550</xdr:rowOff>
    </xdr:to>
    <xdr:sp macro="" textlink="">
      <xdr:nvSpPr>
        <xdr:cNvPr id="259" name="楕円 258"/>
        <xdr:cNvSpPr/>
      </xdr:nvSpPr>
      <xdr:spPr>
        <a:xfrm>
          <a:off x="1968500" y="166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150677</xdr:rowOff>
    </xdr:from>
    <xdr:ext cx="534377" cy="259045"/>
    <xdr:sp macro="" textlink="">
      <xdr:nvSpPr>
        <xdr:cNvPr id="260" name="テキスト ボックス 259"/>
        <xdr:cNvSpPr txBox="1"/>
      </xdr:nvSpPr>
      <xdr:spPr>
        <a:xfrm>
          <a:off x="1752111" y="167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139739</xdr:rowOff>
    </xdr:from>
    <xdr:to>
      <xdr:col>6</xdr:col>
      <xdr:colOff>38100</xdr:colOff>
      <xdr:row>98</xdr:row>
      <xdr:rowOff>69889</xdr:rowOff>
    </xdr:to>
    <xdr:sp macro="" textlink="">
      <xdr:nvSpPr>
        <xdr:cNvPr id="261" name="楕円 260"/>
        <xdr:cNvSpPr/>
      </xdr:nvSpPr>
      <xdr:spPr>
        <a:xfrm>
          <a:off x="1079500" y="167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61016</xdr:rowOff>
    </xdr:from>
    <xdr:ext cx="534377" cy="259045"/>
    <xdr:sp macro="" textlink="">
      <xdr:nvSpPr>
        <xdr:cNvPr id="262" name="テキスト ボックス 261"/>
        <xdr:cNvSpPr txBox="1"/>
      </xdr:nvSpPr>
      <xdr:spPr>
        <a:xfrm>
          <a:off x="863111" y="168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110340</xdr:rowOff>
    </xdr:from>
    <xdr:to>
      <xdr:col>55</xdr:col>
      <xdr:colOff>0</xdr:colOff>
      <xdr:row>35</xdr:row>
      <xdr:rowOff>133718</xdr:rowOff>
    </xdr:to>
    <xdr:cxnSp macro="">
      <xdr:nvCxnSpPr>
        <xdr:cNvPr id="291" name="直線コネクタ 290"/>
        <xdr:cNvCxnSpPr/>
      </xdr:nvCxnSpPr>
      <xdr:spPr>
        <a:xfrm>
          <a:off x="9639300" y="6111090"/>
          <a:ext cx="838200" cy="2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110340</xdr:rowOff>
    </xdr:from>
    <xdr:to>
      <xdr:col>50</xdr:col>
      <xdr:colOff>114300</xdr:colOff>
      <xdr:row>36</xdr:row>
      <xdr:rowOff>30978</xdr:rowOff>
    </xdr:to>
    <xdr:cxnSp macro="">
      <xdr:nvCxnSpPr>
        <xdr:cNvPr id="294" name="直線コネクタ 293"/>
        <xdr:cNvCxnSpPr/>
      </xdr:nvCxnSpPr>
      <xdr:spPr>
        <a:xfrm flipV="1">
          <a:off x="8750300" y="6111090"/>
          <a:ext cx="889000" cy="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30978</xdr:rowOff>
    </xdr:from>
    <xdr:to>
      <xdr:col>45</xdr:col>
      <xdr:colOff>177800</xdr:colOff>
      <xdr:row>36</xdr:row>
      <xdr:rowOff>51178</xdr:rowOff>
    </xdr:to>
    <xdr:cxnSp macro="">
      <xdr:nvCxnSpPr>
        <xdr:cNvPr id="297" name="直線コネクタ 296"/>
        <xdr:cNvCxnSpPr/>
      </xdr:nvCxnSpPr>
      <xdr:spPr>
        <a:xfrm flipV="1">
          <a:off x="7861300" y="6203178"/>
          <a:ext cx="889000" cy="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40031</xdr:rowOff>
    </xdr:from>
    <xdr:to>
      <xdr:col>41</xdr:col>
      <xdr:colOff>50800</xdr:colOff>
      <xdr:row>36</xdr:row>
      <xdr:rowOff>51178</xdr:rowOff>
    </xdr:to>
    <xdr:cxnSp macro="">
      <xdr:nvCxnSpPr>
        <xdr:cNvPr id="300" name="直線コネクタ 299"/>
        <xdr:cNvCxnSpPr/>
      </xdr:nvCxnSpPr>
      <xdr:spPr>
        <a:xfrm>
          <a:off x="6972300" y="6212231"/>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82918</xdr:rowOff>
    </xdr:from>
    <xdr:to>
      <xdr:col>55</xdr:col>
      <xdr:colOff>50800</xdr:colOff>
      <xdr:row>36</xdr:row>
      <xdr:rowOff>13068</xdr:rowOff>
    </xdr:to>
    <xdr:sp macro="" textlink="">
      <xdr:nvSpPr>
        <xdr:cNvPr id="310" name="楕円 309"/>
        <xdr:cNvSpPr/>
      </xdr:nvSpPr>
      <xdr:spPr>
        <a:xfrm>
          <a:off x="10426700" y="60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105795</xdr:rowOff>
    </xdr:from>
    <xdr:ext cx="534377" cy="259045"/>
    <xdr:sp macro="" textlink="">
      <xdr:nvSpPr>
        <xdr:cNvPr id="311" name="補助費等該当値テキスト"/>
        <xdr:cNvSpPr txBox="1"/>
      </xdr:nvSpPr>
      <xdr:spPr>
        <a:xfrm>
          <a:off x="10528300" y="59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59540</xdr:rowOff>
    </xdr:from>
    <xdr:to>
      <xdr:col>50</xdr:col>
      <xdr:colOff>165100</xdr:colOff>
      <xdr:row>35</xdr:row>
      <xdr:rowOff>161140</xdr:rowOff>
    </xdr:to>
    <xdr:sp macro="" textlink="">
      <xdr:nvSpPr>
        <xdr:cNvPr id="312" name="楕円 311"/>
        <xdr:cNvSpPr/>
      </xdr:nvSpPr>
      <xdr:spPr>
        <a:xfrm>
          <a:off x="9588500" y="606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6217</xdr:rowOff>
    </xdr:from>
    <xdr:ext cx="534377" cy="259045"/>
    <xdr:sp macro="" textlink="">
      <xdr:nvSpPr>
        <xdr:cNvPr id="313" name="テキスト ボックス 312"/>
        <xdr:cNvSpPr txBox="1"/>
      </xdr:nvSpPr>
      <xdr:spPr>
        <a:xfrm>
          <a:off x="9372111" y="583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151628</xdr:rowOff>
    </xdr:from>
    <xdr:to>
      <xdr:col>46</xdr:col>
      <xdr:colOff>38100</xdr:colOff>
      <xdr:row>36</xdr:row>
      <xdr:rowOff>81778</xdr:rowOff>
    </xdr:to>
    <xdr:sp macro="" textlink="">
      <xdr:nvSpPr>
        <xdr:cNvPr id="314" name="楕円 313"/>
        <xdr:cNvSpPr/>
      </xdr:nvSpPr>
      <xdr:spPr>
        <a:xfrm>
          <a:off x="8699500" y="61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98305</xdr:rowOff>
    </xdr:from>
    <xdr:ext cx="534377" cy="259045"/>
    <xdr:sp macro="" textlink="">
      <xdr:nvSpPr>
        <xdr:cNvPr id="315" name="テキスト ボックス 314"/>
        <xdr:cNvSpPr txBox="1"/>
      </xdr:nvSpPr>
      <xdr:spPr>
        <a:xfrm>
          <a:off x="8483111" y="59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378</xdr:rowOff>
    </xdr:from>
    <xdr:to>
      <xdr:col>41</xdr:col>
      <xdr:colOff>101600</xdr:colOff>
      <xdr:row>36</xdr:row>
      <xdr:rowOff>101978</xdr:rowOff>
    </xdr:to>
    <xdr:sp macro="" textlink="">
      <xdr:nvSpPr>
        <xdr:cNvPr id="316" name="楕円 315"/>
        <xdr:cNvSpPr/>
      </xdr:nvSpPr>
      <xdr:spPr>
        <a:xfrm>
          <a:off x="7810500" y="61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118505</xdr:rowOff>
    </xdr:from>
    <xdr:ext cx="534377" cy="259045"/>
    <xdr:sp macro="" textlink="">
      <xdr:nvSpPr>
        <xdr:cNvPr id="317" name="テキスト ボックス 316"/>
        <xdr:cNvSpPr txBox="1"/>
      </xdr:nvSpPr>
      <xdr:spPr>
        <a:xfrm>
          <a:off x="7594111" y="594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160681</xdr:rowOff>
    </xdr:from>
    <xdr:to>
      <xdr:col>36</xdr:col>
      <xdr:colOff>165100</xdr:colOff>
      <xdr:row>36</xdr:row>
      <xdr:rowOff>90831</xdr:rowOff>
    </xdr:to>
    <xdr:sp macro="" textlink="">
      <xdr:nvSpPr>
        <xdr:cNvPr id="318" name="楕円 317"/>
        <xdr:cNvSpPr/>
      </xdr:nvSpPr>
      <xdr:spPr>
        <a:xfrm>
          <a:off x="69215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107358</xdr:rowOff>
    </xdr:from>
    <xdr:ext cx="534377" cy="259045"/>
    <xdr:sp macro="" textlink="">
      <xdr:nvSpPr>
        <xdr:cNvPr id="319" name="テキスト ボックス 318"/>
        <xdr:cNvSpPr txBox="1"/>
      </xdr:nvSpPr>
      <xdr:spPr>
        <a:xfrm>
          <a:off x="6705111" y="593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9846</xdr:rowOff>
    </xdr:from>
    <xdr:to>
      <xdr:col>55</xdr:col>
      <xdr:colOff>0</xdr:colOff>
      <xdr:row>55</xdr:row>
      <xdr:rowOff>94634</xdr:rowOff>
    </xdr:to>
    <xdr:cxnSp macro="">
      <xdr:nvCxnSpPr>
        <xdr:cNvPr id="346" name="直線コネクタ 345"/>
        <xdr:cNvCxnSpPr/>
      </xdr:nvCxnSpPr>
      <xdr:spPr>
        <a:xfrm flipV="1">
          <a:off x="9639300" y="9439596"/>
          <a:ext cx="83820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12767</xdr:rowOff>
    </xdr:from>
    <xdr:to>
      <xdr:col>50</xdr:col>
      <xdr:colOff>114300</xdr:colOff>
      <xdr:row>55</xdr:row>
      <xdr:rowOff>94634</xdr:rowOff>
    </xdr:to>
    <xdr:cxnSp macro="">
      <xdr:nvCxnSpPr>
        <xdr:cNvPr id="349" name="直線コネクタ 348"/>
        <xdr:cNvCxnSpPr/>
      </xdr:nvCxnSpPr>
      <xdr:spPr>
        <a:xfrm>
          <a:off x="8750300" y="9271067"/>
          <a:ext cx="889000" cy="25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12767</xdr:rowOff>
    </xdr:from>
    <xdr:to>
      <xdr:col>45</xdr:col>
      <xdr:colOff>177800</xdr:colOff>
      <xdr:row>55</xdr:row>
      <xdr:rowOff>107476</xdr:rowOff>
    </xdr:to>
    <xdr:cxnSp macro="">
      <xdr:nvCxnSpPr>
        <xdr:cNvPr id="352" name="直線コネクタ 351"/>
        <xdr:cNvCxnSpPr/>
      </xdr:nvCxnSpPr>
      <xdr:spPr>
        <a:xfrm flipV="1">
          <a:off x="7861300" y="9271067"/>
          <a:ext cx="889000" cy="26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21130</xdr:rowOff>
    </xdr:from>
    <xdr:to>
      <xdr:col>41</xdr:col>
      <xdr:colOff>50800</xdr:colOff>
      <xdr:row>55</xdr:row>
      <xdr:rowOff>107476</xdr:rowOff>
    </xdr:to>
    <xdr:cxnSp macro="">
      <xdr:nvCxnSpPr>
        <xdr:cNvPr id="355" name="直線コネクタ 354"/>
        <xdr:cNvCxnSpPr/>
      </xdr:nvCxnSpPr>
      <xdr:spPr>
        <a:xfrm>
          <a:off x="6972300" y="9450880"/>
          <a:ext cx="889000" cy="8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130496</xdr:rowOff>
    </xdr:from>
    <xdr:to>
      <xdr:col>55</xdr:col>
      <xdr:colOff>50800</xdr:colOff>
      <xdr:row>55</xdr:row>
      <xdr:rowOff>60646</xdr:rowOff>
    </xdr:to>
    <xdr:sp macro="" textlink="">
      <xdr:nvSpPr>
        <xdr:cNvPr id="365" name="楕円 364"/>
        <xdr:cNvSpPr/>
      </xdr:nvSpPr>
      <xdr:spPr>
        <a:xfrm>
          <a:off x="10426700" y="938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153373</xdr:rowOff>
    </xdr:from>
    <xdr:ext cx="599010" cy="259045"/>
    <xdr:sp macro="" textlink="">
      <xdr:nvSpPr>
        <xdr:cNvPr id="366" name="普通建設事業費該当値テキスト"/>
        <xdr:cNvSpPr txBox="1"/>
      </xdr:nvSpPr>
      <xdr:spPr>
        <a:xfrm>
          <a:off x="10528300" y="924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43834</xdr:rowOff>
    </xdr:from>
    <xdr:to>
      <xdr:col>50</xdr:col>
      <xdr:colOff>165100</xdr:colOff>
      <xdr:row>55</xdr:row>
      <xdr:rowOff>145434</xdr:rowOff>
    </xdr:to>
    <xdr:sp macro="" textlink="">
      <xdr:nvSpPr>
        <xdr:cNvPr id="367" name="楕円 366"/>
        <xdr:cNvSpPr/>
      </xdr:nvSpPr>
      <xdr:spPr>
        <a:xfrm>
          <a:off x="9588500" y="94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161961</xdr:rowOff>
    </xdr:from>
    <xdr:ext cx="599010" cy="259045"/>
    <xdr:sp macro="" textlink="">
      <xdr:nvSpPr>
        <xdr:cNvPr id="368" name="テキスト ボックス 367"/>
        <xdr:cNvSpPr txBox="1"/>
      </xdr:nvSpPr>
      <xdr:spPr>
        <a:xfrm>
          <a:off x="9339795" y="924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133417</xdr:rowOff>
    </xdr:from>
    <xdr:to>
      <xdr:col>46</xdr:col>
      <xdr:colOff>38100</xdr:colOff>
      <xdr:row>54</xdr:row>
      <xdr:rowOff>63567</xdr:rowOff>
    </xdr:to>
    <xdr:sp macro="" textlink="">
      <xdr:nvSpPr>
        <xdr:cNvPr id="369" name="楕円 368"/>
        <xdr:cNvSpPr/>
      </xdr:nvSpPr>
      <xdr:spPr>
        <a:xfrm>
          <a:off x="8699500" y="92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80094</xdr:rowOff>
    </xdr:from>
    <xdr:ext cx="599010" cy="259045"/>
    <xdr:sp macro="" textlink="">
      <xdr:nvSpPr>
        <xdr:cNvPr id="370" name="テキスト ボックス 369"/>
        <xdr:cNvSpPr txBox="1"/>
      </xdr:nvSpPr>
      <xdr:spPr>
        <a:xfrm>
          <a:off x="8450795" y="899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56676</xdr:rowOff>
    </xdr:from>
    <xdr:to>
      <xdr:col>41</xdr:col>
      <xdr:colOff>101600</xdr:colOff>
      <xdr:row>55</xdr:row>
      <xdr:rowOff>158276</xdr:rowOff>
    </xdr:to>
    <xdr:sp macro="" textlink="">
      <xdr:nvSpPr>
        <xdr:cNvPr id="371" name="楕円 370"/>
        <xdr:cNvSpPr/>
      </xdr:nvSpPr>
      <xdr:spPr>
        <a:xfrm>
          <a:off x="7810500" y="94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3353</xdr:rowOff>
    </xdr:from>
    <xdr:ext cx="599010" cy="259045"/>
    <xdr:sp macro="" textlink="">
      <xdr:nvSpPr>
        <xdr:cNvPr id="372" name="テキスト ボックス 371"/>
        <xdr:cNvSpPr txBox="1"/>
      </xdr:nvSpPr>
      <xdr:spPr>
        <a:xfrm>
          <a:off x="7561795" y="926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141780</xdr:rowOff>
    </xdr:from>
    <xdr:to>
      <xdr:col>36</xdr:col>
      <xdr:colOff>165100</xdr:colOff>
      <xdr:row>55</xdr:row>
      <xdr:rowOff>71930</xdr:rowOff>
    </xdr:to>
    <xdr:sp macro="" textlink="">
      <xdr:nvSpPr>
        <xdr:cNvPr id="373" name="楕円 372"/>
        <xdr:cNvSpPr/>
      </xdr:nvSpPr>
      <xdr:spPr>
        <a:xfrm>
          <a:off x="6921500" y="94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88457</xdr:rowOff>
    </xdr:from>
    <xdr:ext cx="599010" cy="259045"/>
    <xdr:sp macro="" textlink="">
      <xdr:nvSpPr>
        <xdr:cNvPr id="374" name="テキスト ボックス 373"/>
        <xdr:cNvSpPr txBox="1"/>
      </xdr:nvSpPr>
      <xdr:spPr>
        <a:xfrm>
          <a:off x="6672795" y="917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1305</xdr:rowOff>
    </xdr:from>
    <xdr:to>
      <xdr:col>55</xdr:col>
      <xdr:colOff>0</xdr:colOff>
      <xdr:row>77</xdr:row>
      <xdr:rowOff>23636</xdr:rowOff>
    </xdr:to>
    <xdr:cxnSp macro="">
      <xdr:nvCxnSpPr>
        <xdr:cNvPr id="401" name="直線コネクタ 400"/>
        <xdr:cNvCxnSpPr/>
      </xdr:nvCxnSpPr>
      <xdr:spPr>
        <a:xfrm flipV="1">
          <a:off x="9639300" y="13031505"/>
          <a:ext cx="838200" cy="19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128618</xdr:rowOff>
    </xdr:from>
    <xdr:to>
      <xdr:col>50</xdr:col>
      <xdr:colOff>114300</xdr:colOff>
      <xdr:row>77</xdr:row>
      <xdr:rowOff>23636</xdr:rowOff>
    </xdr:to>
    <xdr:cxnSp macro="">
      <xdr:nvCxnSpPr>
        <xdr:cNvPr id="404" name="直線コネクタ 403"/>
        <xdr:cNvCxnSpPr/>
      </xdr:nvCxnSpPr>
      <xdr:spPr>
        <a:xfrm>
          <a:off x="8750300" y="12815918"/>
          <a:ext cx="889000" cy="40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128618</xdr:rowOff>
    </xdr:from>
    <xdr:to>
      <xdr:col>45</xdr:col>
      <xdr:colOff>177800</xdr:colOff>
      <xdr:row>76</xdr:row>
      <xdr:rowOff>46870</xdr:rowOff>
    </xdr:to>
    <xdr:cxnSp macro="">
      <xdr:nvCxnSpPr>
        <xdr:cNvPr id="407" name="直線コネクタ 406"/>
        <xdr:cNvCxnSpPr/>
      </xdr:nvCxnSpPr>
      <xdr:spPr>
        <a:xfrm flipV="1">
          <a:off x="7861300" y="12815918"/>
          <a:ext cx="889000" cy="26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82093</xdr:rowOff>
    </xdr:from>
    <xdr:to>
      <xdr:col>41</xdr:col>
      <xdr:colOff>50800</xdr:colOff>
      <xdr:row>76</xdr:row>
      <xdr:rowOff>46870</xdr:rowOff>
    </xdr:to>
    <xdr:cxnSp macro="">
      <xdr:nvCxnSpPr>
        <xdr:cNvPr id="410" name="直線コネクタ 409"/>
        <xdr:cNvCxnSpPr/>
      </xdr:nvCxnSpPr>
      <xdr:spPr>
        <a:xfrm>
          <a:off x="6972300" y="12940843"/>
          <a:ext cx="889000" cy="13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121955</xdr:rowOff>
    </xdr:from>
    <xdr:to>
      <xdr:col>55</xdr:col>
      <xdr:colOff>50800</xdr:colOff>
      <xdr:row>76</xdr:row>
      <xdr:rowOff>52105</xdr:rowOff>
    </xdr:to>
    <xdr:sp macro="" textlink="">
      <xdr:nvSpPr>
        <xdr:cNvPr id="420" name="楕円 419"/>
        <xdr:cNvSpPr/>
      </xdr:nvSpPr>
      <xdr:spPr>
        <a:xfrm>
          <a:off x="10426700" y="129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144832</xdr:rowOff>
    </xdr:from>
    <xdr:ext cx="534377" cy="259045"/>
    <xdr:sp macro="" textlink="">
      <xdr:nvSpPr>
        <xdr:cNvPr id="421" name="普通建設事業費 （ うち新規整備　）該当値テキスト"/>
        <xdr:cNvSpPr txBox="1"/>
      </xdr:nvSpPr>
      <xdr:spPr>
        <a:xfrm>
          <a:off x="10528300" y="1283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144286</xdr:rowOff>
    </xdr:from>
    <xdr:to>
      <xdr:col>50</xdr:col>
      <xdr:colOff>165100</xdr:colOff>
      <xdr:row>77</xdr:row>
      <xdr:rowOff>74436</xdr:rowOff>
    </xdr:to>
    <xdr:sp macro="" textlink="">
      <xdr:nvSpPr>
        <xdr:cNvPr id="422" name="楕円 421"/>
        <xdr:cNvSpPr/>
      </xdr:nvSpPr>
      <xdr:spPr>
        <a:xfrm>
          <a:off x="9588500" y="131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90962</xdr:rowOff>
    </xdr:from>
    <xdr:ext cx="534377" cy="259045"/>
    <xdr:sp macro="" textlink="">
      <xdr:nvSpPr>
        <xdr:cNvPr id="423" name="テキスト ボックス 422"/>
        <xdr:cNvSpPr txBox="1"/>
      </xdr:nvSpPr>
      <xdr:spPr>
        <a:xfrm>
          <a:off x="9372111" y="129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77818</xdr:rowOff>
    </xdr:from>
    <xdr:to>
      <xdr:col>46</xdr:col>
      <xdr:colOff>38100</xdr:colOff>
      <xdr:row>75</xdr:row>
      <xdr:rowOff>7968</xdr:rowOff>
    </xdr:to>
    <xdr:sp macro="" textlink="">
      <xdr:nvSpPr>
        <xdr:cNvPr id="424" name="楕円 423"/>
        <xdr:cNvSpPr/>
      </xdr:nvSpPr>
      <xdr:spPr>
        <a:xfrm>
          <a:off x="8699500" y="127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24495</xdr:rowOff>
    </xdr:from>
    <xdr:ext cx="534377" cy="259045"/>
    <xdr:sp macro="" textlink="">
      <xdr:nvSpPr>
        <xdr:cNvPr id="425" name="テキスト ボックス 424"/>
        <xdr:cNvSpPr txBox="1"/>
      </xdr:nvSpPr>
      <xdr:spPr>
        <a:xfrm>
          <a:off x="8483111" y="125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167520</xdr:rowOff>
    </xdr:from>
    <xdr:to>
      <xdr:col>41</xdr:col>
      <xdr:colOff>101600</xdr:colOff>
      <xdr:row>76</xdr:row>
      <xdr:rowOff>97670</xdr:rowOff>
    </xdr:to>
    <xdr:sp macro="" textlink="">
      <xdr:nvSpPr>
        <xdr:cNvPr id="426" name="楕円 425"/>
        <xdr:cNvSpPr/>
      </xdr:nvSpPr>
      <xdr:spPr>
        <a:xfrm>
          <a:off x="7810500" y="130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114197</xdr:rowOff>
    </xdr:from>
    <xdr:ext cx="534377" cy="259045"/>
    <xdr:sp macro="" textlink="">
      <xdr:nvSpPr>
        <xdr:cNvPr id="427" name="テキスト ボックス 426"/>
        <xdr:cNvSpPr txBox="1"/>
      </xdr:nvSpPr>
      <xdr:spPr>
        <a:xfrm>
          <a:off x="7594111" y="1280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31293</xdr:rowOff>
    </xdr:from>
    <xdr:to>
      <xdr:col>36</xdr:col>
      <xdr:colOff>165100</xdr:colOff>
      <xdr:row>75</xdr:row>
      <xdr:rowOff>132893</xdr:rowOff>
    </xdr:to>
    <xdr:sp macro="" textlink="">
      <xdr:nvSpPr>
        <xdr:cNvPr id="428" name="楕円 427"/>
        <xdr:cNvSpPr/>
      </xdr:nvSpPr>
      <xdr:spPr>
        <a:xfrm>
          <a:off x="6921500" y="128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149420</xdr:rowOff>
    </xdr:from>
    <xdr:ext cx="534377" cy="259045"/>
    <xdr:sp macro="" textlink="">
      <xdr:nvSpPr>
        <xdr:cNvPr id="429" name="テキスト ボックス 428"/>
        <xdr:cNvSpPr txBox="1"/>
      </xdr:nvSpPr>
      <xdr:spPr>
        <a:xfrm>
          <a:off x="6705111" y="1266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42436</xdr:rowOff>
    </xdr:from>
    <xdr:to>
      <xdr:col>55</xdr:col>
      <xdr:colOff>0</xdr:colOff>
      <xdr:row>94</xdr:row>
      <xdr:rowOff>43917</xdr:rowOff>
    </xdr:to>
    <xdr:cxnSp macro="">
      <xdr:nvCxnSpPr>
        <xdr:cNvPr id="460" name="直線コネクタ 459"/>
        <xdr:cNvCxnSpPr/>
      </xdr:nvCxnSpPr>
      <xdr:spPr>
        <a:xfrm>
          <a:off x="9639300" y="16158736"/>
          <a:ext cx="8382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134736</xdr:rowOff>
    </xdr:from>
    <xdr:to>
      <xdr:col>50</xdr:col>
      <xdr:colOff>114300</xdr:colOff>
      <xdr:row>94</xdr:row>
      <xdr:rowOff>42436</xdr:rowOff>
    </xdr:to>
    <xdr:cxnSp macro="">
      <xdr:nvCxnSpPr>
        <xdr:cNvPr id="463" name="直線コネクタ 462"/>
        <xdr:cNvCxnSpPr/>
      </xdr:nvCxnSpPr>
      <xdr:spPr>
        <a:xfrm>
          <a:off x="8750300" y="16079586"/>
          <a:ext cx="889000" cy="7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134736</xdr:rowOff>
    </xdr:from>
    <xdr:to>
      <xdr:col>45</xdr:col>
      <xdr:colOff>177800</xdr:colOff>
      <xdr:row>95</xdr:row>
      <xdr:rowOff>137196</xdr:rowOff>
    </xdr:to>
    <xdr:cxnSp macro="">
      <xdr:nvCxnSpPr>
        <xdr:cNvPr id="466" name="直線コネクタ 465"/>
        <xdr:cNvCxnSpPr/>
      </xdr:nvCxnSpPr>
      <xdr:spPr>
        <a:xfrm flipV="1">
          <a:off x="7861300" y="16079586"/>
          <a:ext cx="889000" cy="34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137196</xdr:rowOff>
    </xdr:from>
    <xdr:to>
      <xdr:col>41</xdr:col>
      <xdr:colOff>50800</xdr:colOff>
      <xdr:row>96</xdr:row>
      <xdr:rowOff>15429</xdr:rowOff>
    </xdr:to>
    <xdr:cxnSp macro="">
      <xdr:nvCxnSpPr>
        <xdr:cNvPr id="469" name="直線コネクタ 468"/>
        <xdr:cNvCxnSpPr/>
      </xdr:nvCxnSpPr>
      <xdr:spPr>
        <a:xfrm flipV="1">
          <a:off x="6972300" y="16424946"/>
          <a:ext cx="8890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164567</xdr:rowOff>
    </xdr:from>
    <xdr:to>
      <xdr:col>55</xdr:col>
      <xdr:colOff>50800</xdr:colOff>
      <xdr:row>94</xdr:row>
      <xdr:rowOff>94717</xdr:rowOff>
    </xdr:to>
    <xdr:sp macro="" textlink="">
      <xdr:nvSpPr>
        <xdr:cNvPr id="479" name="楕円 478"/>
        <xdr:cNvSpPr/>
      </xdr:nvSpPr>
      <xdr:spPr>
        <a:xfrm>
          <a:off x="10426700" y="161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15994</xdr:rowOff>
    </xdr:from>
    <xdr:ext cx="534377" cy="259045"/>
    <xdr:sp macro="" textlink="">
      <xdr:nvSpPr>
        <xdr:cNvPr id="480" name="普通建設事業費 （ うち更新整備　）該当値テキスト"/>
        <xdr:cNvSpPr txBox="1"/>
      </xdr:nvSpPr>
      <xdr:spPr>
        <a:xfrm>
          <a:off x="10528300" y="159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163086</xdr:rowOff>
    </xdr:from>
    <xdr:to>
      <xdr:col>50</xdr:col>
      <xdr:colOff>165100</xdr:colOff>
      <xdr:row>94</xdr:row>
      <xdr:rowOff>93236</xdr:rowOff>
    </xdr:to>
    <xdr:sp macro="" textlink="">
      <xdr:nvSpPr>
        <xdr:cNvPr id="481" name="楕円 480"/>
        <xdr:cNvSpPr/>
      </xdr:nvSpPr>
      <xdr:spPr>
        <a:xfrm>
          <a:off x="9588500" y="16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109763</xdr:rowOff>
    </xdr:from>
    <xdr:ext cx="534377" cy="259045"/>
    <xdr:sp macro="" textlink="">
      <xdr:nvSpPr>
        <xdr:cNvPr id="482" name="テキスト ボックス 481"/>
        <xdr:cNvSpPr txBox="1"/>
      </xdr:nvSpPr>
      <xdr:spPr>
        <a:xfrm>
          <a:off x="9372111" y="1588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83936</xdr:rowOff>
    </xdr:from>
    <xdr:to>
      <xdr:col>46</xdr:col>
      <xdr:colOff>38100</xdr:colOff>
      <xdr:row>94</xdr:row>
      <xdr:rowOff>14086</xdr:rowOff>
    </xdr:to>
    <xdr:sp macro="" textlink="">
      <xdr:nvSpPr>
        <xdr:cNvPr id="483" name="楕円 482"/>
        <xdr:cNvSpPr/>
      </xdr:nvSpPr>
      <xdr:spPr>
        <a:xfrm>
          <a:off x="8699500" y="160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30613</xdr:rowOff>
    </xdr:from>
    <xdr:ext cx="534377" cy="259045"/>
    <xdr:sp macro="" textlink="">
      <xdr:nvSpPr>
        <xdr:cNvPr id="484" name="テキスト ボックス 483"/>
        <xdr:cNvSpPr txBox="1"/>
      </xdr:nvSpPr>
      <xdr:spPr>
        <a:xfrm>
          <a:off x="8483111" y="1580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86396</xdr:rowOff>
    </xdr:from>
    <xdr:to>
      <xdr:col>41</xdr:col>
      <xdr:colOff>101600</xdr:colOff>
      <xdr:row>96</xdr:row>
      <xdr:rowOff>16546</xdr:rowOff>
    </xdr:to>
    <xdr:sp macro="" textlink="">
      <xdr:nvSpPr>
        <xdr:cNvPr id="485" name="楕円 484"/>
        <xdr:cNvSpPr/>
      </xdr:nvSpPr>
      <xdr:spPr>
        <a:xfrm>
          <a:off x="7810500" y="1637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33073</xdr:rowOff>
    </xdr:from>
    <xdr:ext cx="534377" cy="259045"/>
    <xdr:sp macro="" textlink="">
      <xdr:nvSpPr>
        <xdr:cNvPr id="486" name="テキスト ボックス 485"/>
        <xdr:cNvSpPr txBox="1"/>
      </xdr:nvSpPr>
      <xdr:spPr>
        <a:xfrm>
          <a:off x="7594111" y="1614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136079</xdr:rowOff>
    </xdr:from>
    <xdr:to>
      <xdr:col>36</xdr:col>
      <xdr:colOff>165100</xdr:colOff>
      <xdr:row>96</xdr:row>
      <xdr:rowOff>66229</xdr:rowOff>
    </xdr:to>
    <xdr:sp macro="" textlink="">
      <xdr:nvSpPr>
        <xdr:cNvPr id="487" name="楕円 486"/>
        <xdr:cNvSpPr/>
      </xdr:nvSpPr>
      <xdr:spPr>
        <a:xfrm>
          <a:off x="6921500" y="164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82756</xdr:rowOff>
    </xdr:from>
    <xdr:ext cx="534377" cy="259045"/>
    <xdr:sp macro="" textlink="">
      <xdr:nvSpPr>
        <xdr:cNvPr id="488" name="テキスト ボックス 487"/>
        <xdr:cNvSpPr txBox="1"/>
      </xdr:nvSpPr>
      <xdr:spPr>
        <a:xfrm>
          <a:off x="6705111" y="161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82296</xdr:rowOff>
    </xdr:from>
    <xdr:to>
      <xdr:col>85</xdr:col>
      <xdr:colOff>127000</xdr:colOff>
      <xdr:row>38</xdr:row>
      <xdr:rowOff>132182</xdr:rowOff>
    </xdr:to>
    <xdr:cxnSp macro="">
      <xdr:nvCxnSpPr>
        <xdr:cNvPr id="517" name="直線コネクタ 516"/>
        <xdr:cNvCxnSpPr/>
      </xdr:nvCxnSpPr>
      <xdr:spPr>
        <a:xfrm flipV="1">
          <a:off x="15481300" y="6254496"/>
          <a:ext cx="838200" cy="3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140907</xdr:rowOff>
    </xdr:from>
    <xdr:to>
      <xdr:col>81</xdr:col>
      <xdr:colOff>50800</xdr:colOff>
      <xdr:row>38</xdr:row>
      <xdr:rowOff>132182</xdr:rowOff>
    </xdr:to>
    <xdr:cxnSp macro="">
      <xdr:nvCxnSpPr>
        <xdr:cNvPr id="520" name="直線コネクタ 519"/>
        <xdr:cNvCxnSpPr/>
      </xdr:nvCxnSpPr>
      <xdr:spPr>
        <a:xfrm>
          <a:off x="14592300" y="6484557"/>
          <a:ext cx="889000" cy="1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140907</xdr:rowOff>
    </xdr:from>
    <xdr:to>
      <xdr:col>76</xdr:col>
      <xdr:colOff>114300</xdr:colOff>
      <xdr:row>38</xdr:row>
      <xdr:rowOff>33719</xdr:rowOff>
    </xdr:to>
    <xdr:cxnSp macro="">
      <xdr:nvCxnSpPr>
        <xdr:cNvPr id="523" name="直線コネクタ 522"/>
        <xdr:cNvCxnSpPr/>
      </xdr:nvCxnSpPr>
      <xdr:spPr>
        <a:xfrm flipV="1">
          <a:off x="13703300" y="6484557"/>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33719</xdr:rowOff>
    </xdr:from>
    <xdr:to>
      <xdr:col>71</xdr:col>
      <xdr:colOff>177800</xdr:colOff>
      <xdr:row>38</xdr:row>
      <xdr:rowOff>102388</xdr:rowOff>
    </xdr:to>
    <xdr:cxnSp macro="">
      <xdr:nvCxnSpPr>
        <xdr:cNvPr id="526" name="直線コネクタ 525"/>
        <xdr:cNvCxnSpPr/>
      </xdr:nvCxnSpPr>
      <xdr:spPr>
        <a:xfrm flipV="1">
          <a:off x="12814300" y="6548819"/>
          <a:ext cx="889000" cy="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31496</xdr:rowOff>
    </xdr:from>
    <xdr:to>
      <xdr:col>85</xdr:col>
      <xdr:colOff>177800</xdr:colOff>
      <xdr:row>36</xdr:row>
      <xdr:rowOff>133096</xdr:rowOff>
    </xdr:to>
    <xdr:sp macro="" textlink="">
      <xdr:nvSpPr>
        <xdr:cNvPr id="536" name="楕円 535"/>
        <xdr:cNvSpPr/>
      </xdr:nvSpPr>
      <xdr:spPr>
        <a:xfrm>
          <a:off x="16268700" y="62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54373</xdr:rowOff>
    </xdr:from>
    <xdr:ext cx="534377" cy="259045"/>
    <xdr:sp macro="" textlink="">
      <xdr:nvSpPr>
        <xdr:cNvPr id="537" name="災害復旧事業費該当値テキスト"/>
        <xdr:cNvSpPr txBox="1"/>
      </xdr:nvSpPr>
      <xdr:spPr>
        <a:xfrm>
          <a:off x="16370300" y="605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81382</xdr:rowOff>
    </xdr:from>
    <xdr:to>
      <xdr:col>81</xdr:col>
      <xdr:colOff>101600</xdr:colOff>
      <xdr:row>39</xdr:row>
      <xdr:rowOff>11532</xdr:rowOff>
    </xdr:to>
    <xdr:sp macro="" textlink="">
      <xdr:nvSpPr>
        <xdr:cNvPr id="538" name="楕円 537"/>
        <xdr:cNvSpPr/>
      </xdr:nvSpPr>
      <xdr:spPr>
        <a:xfrm>
          <a:off x="15430500" y="65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28058</xdr:rowOff>
    </xdr:from>
    <xdr:ext cx="469744" cy="259045"/>
    <xdr:sp macro="" textlink="">
      <xdr:nvSpPr>
        <xdr:cNvPr id="539" name="テキスト ボックス 538"/>
        <xdr:cNvSpPr txBox="1"/>
      </xdr:nvSpPr>
      <xdr:spPr>
        <a:xfrm>
          <a:off x="15246428" y="63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90107</xdr:rowOff>
    </xdr:from>
    <xdr:to>
      <xdr:col>76</xdr:col>
      <xdr:colOff>165100</xdr:colOff>
      <xdr:row>38</xdr:row>
      <xdr:rowOff>20256</xdr:rowOff>
    </xdr:to>
    <xdr:sp macro="" textlink="">
      <xdr:nvSpPr>
        <xdr:cNvPr id="540" name="楕円 539"/>
        <xdr:cNvSpPr/>
      </xdr:nvSpPr>
      <xdr:spPr>
        <a:xfrm>
          <a:off x="14541500" y="643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36784</xdr:rowOff>
    </xdr:from>
    <xdr:ext cx="534377" cy="259045"/>
    <xdr:sp macro="" textlink="">
      <xdr:nvSpPr>
        <xdr:cNvPr id="541" name="テキスト ボックス 540"/>
        <xdr:cNvSpPr txBox="1"/>
      </xdr:nvSpPr>
      <xdr:spPr>
        <a:xfrm>
          <a:off x="14325111" y="62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154368</xdr:rowOff>
    </xdr:from>
    <xdr:to>
      <xdr:col>72</xdr:col>
      <xdr:colOff>38100</xdr:colOff>
      <xdr:row>38</xdr:row>
      <xdr:rowOff>84519</xdr:rowOff>
    </xdr:to>
    <xdr:sp macro="" textlink="">
      <xdr:nvSpPr>
        <xdr:cNvPr id="542" name="楕円 541"/>
        <xdr:cNvSpPr/>
      </xdr:nvSpPr>
      <xdr:spPr>
        <a:xfrm>
          <a:off x="13652500" y="6498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101045</xdr:rowOff>
    </xdr:from>
    <xdr:ext cx="534377" cy="259045"/>
    <xdr:sp macro="" textlink="">
      <xdr:nvSpPr>
        <xdr:cNvPr id="543" name="テキスト ボックス 542"/>
        <xdr:cNvSpPr txBox="1"/>
      </xdr:nvSpPr>
      <xdr:spPr>
        <a:xfrm>
          <a:off x="13436111" y="62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51588</xdr:rowOff>
    </xdr:from>
    <xdr:to>
      <xdr:col>67</xdr:col>
      <xdr:colOff>101600</xdr:colOff>
      <xdr:row>38</xdr:row>
      <xdr:rowOff>153188</xdr:rowOff>
    </xdr:to>
    <xdr:sp macro="" textlink="">
      <xdr:nvSpPr>
        <xdr:cNvPr id="544" name="楕円 543"/>
        <xdr:cNvSpPr/>
      </xdr:nvSpPr>
      <xdr:spPr>
        <a:xfrm>
          <a:off x="12763500" y="65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169715</xdr:rowOff>
    </xdr:from>
    <xdr:ext cx="469744" cy="259045"/>
    <xdr:sp macro="" textlink="">
      <xdr:nvSpPr>
        <xdr:cNvPr id="545" name="テキスト ボックス 544"/>
        <xdr:cNvSpPr txBox="1"/>
      </xdr:nvSpPr>
      <xdr:spPr>
        <a:xfrm>
          <a:off x="12579428" y="634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43470</xdr:rowOff>
    </xdr:from>
    <xdr:to>
      <xdr:col>85</xdr:col>
      <xdr:colOff>127000</xdr:colOff>
      <xdr:row>77</xdr:row>
      <xdr:rowOff>54383</xdr:rowOff>
    </xdr:to>
    <xdr:cxnSp macro="">
      <xdr:nvCxnSpPr>
        <xdr:cNvPr id="631" name="直線コネクタ 630"/>
        <xdr:cNvCxnSpPr/>
      </xdr:nvCxnSpPr>
      <xdr:spPr>
        <a:xfrm flipV="1">
          <a:off x="15481300" y="13245120"/>
          <a:ext cx="8382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54383</xdr:rowOff>
    </xdr:from>
    <xdr:to>
      <xdr:col>81</xdr:col>
      <xdr:colOff>50800</xdr:colOff>
      <xdr:row>77</xdr:row>
      <xdr:rowOff>63047</xdr:rowOff>
    </xdr:to>
    <xdr:cxnSp macro="">
      <xdr:nvCxnSpPr>
        <xdr:cNvPr id="634" name="直線コネクタ 633"/>
        <xdr:cNvCxnSpPr/>
      </xdr:nvCxnSpPr>
      <xdr:spPr>
        <a:xfrm flipV="1">
          <a:off x="14592300" y="13256033"/>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36313</xdr:rowOff>
    </xdr:from>
    <xdr:to>
      <xdr:col>76</xdr:col>
      <xdr:colOff>114300</xdr:colOff>
      <xdr:row>77</xdr:row>
      <xdr:rowOff>63047</xdr:rowOff>
    </xdr:to>
    <xdr:cxnSp macro="">
      <xdr:nvCxnSpPr>
        <xdr:cNvPr id="637" name="直線コネクタ 636"/>
        <xdr:cNvCxnSpPr/>
      </xdr:nvCxnSpPr>
      <xdr:spPr>
        <a:xfrm>
          <a:off x="13703300" y="13237963"/>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36313</xdr:rowOff>
    </xdr:from>
    <xdr:to>
      <xdr:col>71</xdr:col>
      <xdr:colOff>177800</xdr:colOff>
      <xdr:row>77</xdr:row>
      <xdr:rowOff>37539</xdr:rowOff>
    </xdr:to>
    <xdr:cxnSp macro="">
      <xdr:nvCxnSpPr>
        <xdr:cNvPr id="640" name="直線コネクタ 639"/>
        <xdr:cNvCxnSpPr/>
      </xdr:nvCxnSpPr>
      <xdr:spPr>
        <a:xfrm flipV="1">
          <a:off x="12814300" y="13237963"/>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164120</xdr:rowOff>
    </xdr:from>
    <xdr:to>
      <xdr:col>85</xdr:col>
      <xdr:colOff>177800</xdr:colOff>
      <xdr:row>77</xdr:row>
      <xdr:rowOff>94270</xdr:rowOff>
    </xdr:to>
    <xdr:sp macro="" textlink="">
      <xdr:nvSpPr>
        <xdr:cNvPr id="650" name="楕円 649"/>
        <xdr:cNvSpPr/>
      </xdr:nvSpPr>
      <xdr:spPr>
        <a:xfrm>
          <a:off x="16268700" y="1319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15547</xdr:rowOff>
    </xdr:from>
    <xdr:ext cx="534377" cy="259045"/>
    <xdr:sp macro="" textlink="">
      <xdr:nvSpPr>
        <xdr:cNvPr id="651" name="公債費該当値テキスト"/>
        <xdr:cNvSpPr txBox="1"/>
      </xdr:nvSpPr>
      <xdr:spPr>
        <a:xfrm>
          <a:off x="16370300" y="1304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3583</xdr:rowOff>
    </xdr:from>
    <xdr:to>
      <xdr:col>81</xdr:col>
      <xdr:colOff>101600</xdr:colOff>
      <xdr:row>77</xdr:row>
      <xdr:rowOff>105183</xdr:rowOff>
    </xdr:to>
    <xdr:sp macro="" textlink="">
      <xdr:nvSpPr>
        <xdr:cNvPr id="652" name="楕円 651"/>
        <xdr:cNvSpPr/>
      </xdr:nvSpPr>
      <xdr:spPr>
        <a:xfrm>
          <a:off x="15430500" y="132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121710</xdr:rowOff>
    </xdr:from>
    <xdr:ext cx="534377" cy="259045"/>
    <xdr:sp macro="" textlink="">
      <xdr:nvSpPr>
        <xdr:cNvPr id="653" name="テキスト ボックス 652"/>
        <xdr:cNvSpPr txBox="1"/>
      </xdr:nvSpPr>
      <xdr:spPr>
        <a:xfrm>
          <a:off x="15214111" y="1298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12247</xdr:rowOff>
    </xdr:from>
    <xdr:to>
      <xdr:col>76</xdr:col>
      <xdr:colOff>165100</xdr:colOff>
      <xdr:row>77</xdr:row>
      <xdr:rowOff>113847</xdr:rowOff>
    </xdr:to>
    <xdr:sp macro="" textlink="">
      <xdr:nvSpPr>
        <xdr:cNvPr id="654" name="楕円 653"/>
        <xdr:cNvSpPr/>
      </xdr:nvSpPr>
      <xdr:spPr>
        <a:xfrm>
          <a:off x="14541500" y="132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130374</xdr:rowOff>
    </xdr:from>
    <xdr:ext cx="534377" cy="259045"/>
    <xdr:sp macro="" textlink="">
      <xdr:nvSpPr>
        <xdr:cNvPr id="655" name="テキスト ボックス 654"/>
        <xdr:cNvSpPr txBox="1"/>
      </xdr:nvSpPr>
      <xdr:spPr>
        <a:xfrm>
          <a:off x="14325111" y="1298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156963</xdr:rowOff>
    </xdr:from>
    <xdr:to>
      <xdr:col>72</xdr:col>
      <xdr:colOff>38100</xdr:colOff>
      <xdr:row>77</xdr:row>
      <xdr:rowOff>87113</xdr:rowOff>
    </xdr:to>
    <xdr:sp macro="" textlink="">
      <xdr:nvSpPr>
        <xdr:cNvPr id="656" name="楕円 655"/>
        <xdr:cNvSpPr/>
      </xdr:nvSpPr>
      <xdr:spPr>
        <a:xfrm>
          <a:off x="13652500" y="131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103639</xdr:rowOff>
    </xdr:from>
    <xdr:ext cx="534377" cy="259045"/>
    <xdr:sp macro="" textlink="">
      <xdr:nvSpPr>
        <xdr:cNvPr id="657" name="テキスト ボックス 656"/>
        <xdr:cNvSpPr txBox="1"/>
      </xdr:nvSpPr>
      <xdr:spPr>
        <a:xfrm>
          <a:off x="13436111" y="1296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158189</xdr:rowOff>
    </xdr:from>
    <xdr:to>
      <xdr:col>67</xdr:col>
      <xdr:colOff>101600</xdr:colOff>
      <xdr:row>77</xdr:row>
      <xdr:rowOff>88339</xdr:rowOff>
    </xdr:to>
    <xdr:sp macro="" textlink="">
      <xdr:nvSpPr>
        <xdr:cNvPr id="658" name="楕円 657"/>
        <xdr:cNvSpPr/>
      </xdr:nvSpPr>
      <xdr:spPr>
        <a:xfrm>
          <a:off x="12763500" y="131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104866</xdr:rowOff>
    </xdr:from>
    <xdr:ext cx="534377" cy="259045"/>
    <xdr:sp macro="" textlink="">
      <xdr:nvSpPr>
        <xdr:cNvPr id="659" name="テキスト ボックス 658"/>
        <xdr:cNvSpPr txBox="1"/>
      </xdr:nvSpPr>
      <xdr:spPr>
        <a:xfrm>
          <a:off x="12547111" y="1296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44283</xdr:rowOff>
    </xdr:from>
    <xdr:to>
      <xdr:col>85</xdr:col>
      <xdr:colOff>127000</xdr:colOff>
      <xdr:row>97</xdr:row>
      <xdr:rowOff>89053</xdr:rowOff>
    </xdr:to>
    <xdr:cxnSp macro="">
      <xdr:nvCxnSpPr>
        <xdr:cNvPr id="684" name="直線コネクタ 683"/>
        <xdr:cNvCxnSpPr/>
      </xdr:nvCxnSpPr>
      <xdr:spPr>
        <a:xfrm flipV="1">
          <a:off x="15481300" y="16332033"/>
          <a:ext cx="838200" cy="38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36464</xdr:rowOff>
    </xdr:from>
    <xdr:to>
      <xdr:col>81</xdr:col>
      <xdr:colOff>50800</xdr:colOff>
      <xdr:row>97</xdr:row>
      <xdr:rowOff>89053</xdr:rowOff>
    </xdr:to>
    <xdr:cxnSp macro="">
      <xdr:nvCxnSpPr>
        <xdr:cNvPr id="687" name="直線コネクタ 686"/>
        <xdr:cNvCxnSpPr/>
      </xdr:nvCxnSpPr>
      <xdr:spPr>
        <a:xfrm>
          <a:off x="14592300" y="16667114"/>
          <a:ext cx="889000" cy="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25051</xdr:rowOff>
    </xdr:from>
    <xdr:to>
      <xdr:col>76</xdr:col>
      <xdr:colOff>114300</xdr:colOff>
      <xdr:row>97</xdr:row>
      <xdr:rowOff>36464</xdr:rowOff>
    </xdr:to>
    <xdr:cxnSp macro="">
      <xdr:nvCxnSpPr>
        <xdr:cNvPr id="690" name="直線コネクタ 689"/>
        <xdr:cNvCxnSpPr/>
      </xdr:nvCxnSpPr>
      <xdr:spPr>
        <a:xfrm>
          <a:off x="13703300" y="16655701"/>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25051</xdr:rowOff>
    </xdr:from>
    <xdr:to>
      <xdr:col>71</xdr:col>
      <xdr:colOff>177800</xdr:colOff>
      <xdr:row>97</xdr:row>
      <xdr:rowOff>55981</xdr:rowOff>
    </xdr:to>
    <xdr:cxnSp macro="">
      <xdr:nvCxnSpPr>
        <xdr:cNvPr id="693" name="直線コネクタ 692"/>
        <xdr:cNvCxnSpPr/>
      </xdr:nvCxnSpPr>
      <xdr:spPr>
        <a:xfrm flipV="1">
          <a:off x="12814300" y="16655701"/>
          <a:ext cx="8890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164933</xdr:rowOff>
    </xdr:from>
    <xdr:to>
      <xdr:col>85</xdr:col>
      <xdr:colOff>177800</xdr:colOff>
      <xdr:row>95</xdr:row>
      <xdr:rowOff>95083</xdr:rowOff>
    </xdr:to>
    <xdr:sp macro="" textlink="">
      <xdr:nvSpPr>
        <xdr:cNvPr id="703" name="楕円 702"/>
        <xdr:cNvSpPr/>
      </xdr:nvSpPr>
      <xdr:spPr>
        <a:xfrm>
          <a:off x="16268700" y="162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16360</xdr:rowOff>
    </xdr:from>
    <xdr:ext cx="534377" cy="259045"/>
    <xdr:sp macro="" textlink="">
      <xdr:nvSpPr>
        <xdr:cNvPr id="704" name="積立金該当値テキスト"/>
        <xdr:cNvSpPr txBox="1"/>
      </xdr:nvSpPr>
      <xdr:spPr>
        <a:xfrm>
          <a:off x="16370300" y="161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38253</xdr:rowOff>
    </xdr:from>
    <xdr:to>
      <xdr:col>81</xdr:col>
      <xdr:colOff>101600</xdr:colOff>
      <xdr:row>97</xdr:row>
      <xdr:rowOff>139853</xdr:rowOff>
    </xdr:to>
    <xdr:sp macro="" textlink="">
      <xdr:nvSpPr>
        <xdr:cNvPr id="705" name="楕円 704"/>
        <xdr:cNvSpPr/>
      </xdr:nvSpPr>
      <xdr:spPr>
        <a:xfrm>
          <a:off x="15430500" y="1666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130980</xdr:rowOff>
    </xdr:from>
    <xdr:ext cx="534377" cy="259045"/>
    <xdr:sp macro="" textlink="">
      <xdr:nvSpPr>
        <xdr:cNvPr id="706" name="テキスト ボックス 705"/>
        <xdr:cNvSpPr txBox="1"/>
      </xdr:nvSpPr>
      <xdr:spPr>
        <a:xfrm>
          <a:off x="15214111" y="1676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157114</xdr:rowOff>
    </xdr:from>
    <xdr:to>
      <xdr:col>76</xdr:col>
      <xdr:colOff>165100</xdr:colOff>
      <xdr:row>97</xdr:row>
      <xdr:rowOff>87264</xdr:rowOff>
    </xdr:to>
    <xdr:sp macro="" textlink="">
      <xdr:nvSpPr>
        <xdr:cNvPr id="707" name="楕円 706"/>
        <xdr:cNvSpPr/>
      </xdr:nvSpPr>
      <xdr:spPr>
        <a:xfrm>
          <a:off x="14541500" y="166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103791</xdr:rowOff>
    </xdr:from>
    <xdr:ext cx="534377" cy="259045"/>
    <xdr:sp macro="" textlink="">
      <xdr:nvSpPr>
        <xdr:cNvPr id="708" name="テキスト ボックス 707"/>
        <xdr:cNvSpPr txBox="1"/>
      </xdr:nvSpPr>
      <xdr:spPr>
        <a:xfrm>
          <a:off x="14325111" y="1639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145701</xdr:rowOff>
    </xdr:from>
    <xdr:to>
      <xdr:col>72</xdr:col>
      <xdr:colOff>38100</xdr:colOff>
      <xdr:row>97</xdr:row>
      <xdr:rowOff>75851</xdr:rowOff>
    </xdr:to>
    <xdr:sp macro="" textlink="">
      <xdr:nvSpPr>
        <xdr:cNvPr id="709" name="楕円 708"/>
        <xdr:cNvSpPr/>
      </xdr:nvSpPr>
      <xdr:spPr>
        <a:xfrm>
          <a:off x="13652500" y="166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92378</xdr:rowOff>
    </xdr:from>
    <xdr:ext cx="534377" cy="259045"/>
    <xdr:sp macro="" textlink="">
      <xdr:nvSpPr>
        <xdr:cNvPr id="710" name="テキスト ボックス 709"/>
        <xdr:cNvSpPr txBox="1"/>
      </xdr:nvSpPr>
      <xdr:spPr>
        <a:xfrm>
          <a:off x="13436111" y="1638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5181</xdr:rowOff>
    </xdr:from>
    <xdr:to>
      <xdr:col>67</xdr:col>
      <xdr:colOff>101600</xdr:colOff>
      <xdr:row>97</xdr:row>
      <xdr:rowOff>106781</xdr:rowOff>
    </xdr:to>
    <xdr:sp macro="" textlink="">
      <xdr:nvSpPr>
        <xdr:cNvPr id="711" name="楕円 710"/>
        <xdr:cNvSpPr/>
      </xdr:nvSpPr>
      <xdr:spPr>
        <a:xfrm>
          <a:off x="12763500" y="166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97908</xdr:rowOff>
    </xdr:from>
    <xdr:ext cx="534377" cy="259045"/>
    <xdr:sp macro="" textlink="">
      <xdr:nvSpPr>
        <xdr:cNvPr id="712" name="テキスト ボックス 711"/>
        <xdr:cNvSpPr txBox="1"/>
      </xdr:nvSpPr>
      <xdr:spPr>
        <a:xfrm>
          <a:off x="12547111" y="167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39230</xdr:rowOff>
    </xdr:from>
    <xdr:to>
      <xdr:col>116</xdr:col>
      <xdr:colOff>63500</xdr:colOff>
      <xdr:row>39</xdr:row>
      <xdr:rowOff>43079</xdr:rowOff>
    </xdr:to>
    <xdr:cxnSp macro="">
      <xdr:nvCxnSpPr>
        <xdr:cNvPr id="741" name="直線コネクタ 740"/>
        <xdr:cNvCxnSpPr/>
      </xdr:nvCxnSpPr>
      <xdr:spPr>
        <a:xfrm flipV="1">
          <a:off x="21323300" y="6725780"/>
          <a:ext cx="8382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36487</xdr:rowOff>
    </xdr:from>
    <xdr:to>
      <xdr:col>111</xdr:col>
      <xdr:colOff>177800</xdr:colOff>
      <xdr:row>39</xdr:row>
      <xdr:rowOff>43079</xdr:rowOff>
    </xdr:to>
    <xdr:cxnSp macro="">
      <xdr:nvCxnSpPr>
        <xdr:cNvPr id="744" name="直線コネクタ 743"/>
        <xdr:cNvCxnSpPr/>
      </xdr:nvCxnSpPr>
      <xdr:spPr>
        <a:xfrm>
          <a:off x="20434300" y="6723037"/>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36487</xdr:rowOff>
    </xdr:from>
    <xdr:to>
      <xdr:col>107</xdr:col>
      <xdr:colOff>50800</xdr:colOff>
      <xdr:row>39</xdr:row>
      <xdr:rowOff>43574</xdr:rowOff>
    </xdr:to>
    <xdr:cxnSp macro="">
      <xdr:nvCxnSpPr>
        <xdr:cNvPr id="747" name="直線コネクタ 746"/>
        <xdr:cNvCxnSpPr/>
      </xdr:nvCxnSpPr>
      <xdr:spPr>
        <a:xfrm flipV="1">
          <a:off x="19545300" y="672303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74206</xdr:rowOff>
    </xdr:from>
    <xdr:to>
      <xdr:col>102</xdr:col>
      <xdr:colOff>114300</xdr:colOff>
      <xdr:row>39</xdr:row>
      <xdr:rowOff>43574</xdr:rowOff>
    </xdr:to>
    <xdr:cxnSp macro="">
      <xdr:nvCxnSpPr>
        <xdr:cNvPr id="750" name="直線コネクタ 749"/>
        <xdr:cNvCxnSpPr/>
      </xdr:nvCxnSpPr>
      <xdr:spPr>
        <a:xfrm>
          <a:off x="18656300" y="6589306"/>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4" name="テキスト ボックス 753"/>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159880</xdr:rowOff>
    </xdr:from>
    <xdr:to>
      <xdr:col>116</xdr:col>
      <xdr:colOff>114300</xdr:colOff>
      <xdr:row>39</xdr:row>
      <xdr:rowOff>90030</xdr:rowOff>
    </xdr:to>
    <xdr:sp macro="" textlink="">
      <xdr:nvSpPr>
        <xdr:cNvPr id="760" name="楕円 759"/>
        <xdr:cNvSpPr/>
      </xdr:nvSpPr>
      <xdr:spPr>
        <a:xfrm>
          <a:off x="22110700" y="66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74807</xdr:rowOff>
    </xdr:from>
    <xdr:ext cx="378565" cy="259045"/>
    <xdr:sp macro="" textlink="">
      <xdr:nvSpPr>
        <xdr:cNvPr id="761" name="投資及び出資金該当値テキスト"/>
        <xdr:cNvSpPr txBox="1"/>
      </xdr:nvSpPr>
      <xdr:spPr>
        <a:xfrm>
          <a:off x="22212300" y="6589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163729</xdr:rowOff>
    </xdr:from>
    <xdr:to>
      <xdr:col>112</xdr:col>
      <xdr:colOff>38100</xdr:colOff>
      <xdr:row>39</xdr:row>
      <xdr:rowOff>93879</xdr:rowOff>
    </xdr:to>
    <xdr:sp macro="" textlink="">
      <xdr:nvSpPr>
        <xdr:cNvPr id="762" name="楕円 761"/>
        <xdr:cNvSpPr/>
      </xdr:nvSpPr>
      <xdr:spPr>
        <a:xfrm>
          <a:off x="21272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85006</xdr:rowOff>
    </xdr:from>
    <xdr:ext cx="313932" cy="259045"/>
    <xdr:sp macro="" textlink="">
      <xdr:nvSpPr>
        <xdr:cNvPr id="763" name="テキスト ボックス 762"/>
        <xdr:cNvSpPr txBox="1"/>
      </xdr:nvSpPr>
      <xdr:spPr>
        <a:xfrm>
          <a:off x="21166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157137</xdr:rowOff>
    </xdr:from>
    <xdr:to>
      <xdr:col>107</xdr:col>
      <xdr:colOff>101600</xdr:colOff>
      <xdr:row>39</xdr:row>
      <xdr:rowOff>87287</xdr:rowOff>
    </xdr:to>
    <xdr:sp macro="" textlink="">
      <xdr:nvSpPr>
        <xdr:cNvPr id="764" name="楕円 763"/>
        <xdr:cNvSpPr/>
      </xdr:nvSpPr>
      <xdr:spPr>
        <a:xfrm>
          <a:off x="20383500" y="66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78414</xdr:rowOff>
    </xdr:from>
    <xdr:ext cx="378565" cy="259045"/>
    <xdr:sp macro="" textlink="">
      <xdr:nvSpPr>
        <xdr:cNvPr id="765" name="テキスト ボックス 764"/>
        <xdr:cNvSpPr txBox="1"/>
      </xdr:nvSpPr>
      <xdr:spPr>
        <a:xfrm>
          <a:off x="20245017" y="676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164224</xdr:rowOff>
    </xdr:from>
    <xdr:to>
      <xdr:col>102</xdr:col>
      <xdr:colOff>165100</xdr:colOff>
      <xdr:row>39</xdr:row>
      <xdr:rowOff>94374</xdr:rowOff>
    </xdr:to>
    <xdr:sp macro="" textlink="">
      <xdr:nvSpPr>
        <xdr:cNvPr id="766" name="楕円 765"/>
        <xdr:cNvSpPr/>
      </xdr:nvSpPr>
      <xdr:spPr>
        <a:xfrm>
          <a:off x="19494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85501</xdr:rowOff>
    </xdr:from>
    <xdr:ext cx="313932" cy="259045"/>
    <xdr:sp macro="" textlink="">
      <xdr:nvSpPr>
        <xdr:cNvPr id="767" name="テキスト ボックス 766"/>
        <xdr:cNvSpPr txBox="1"/>
      </xdr:nvSpPr>
      <xdr:spPr>
        <a:xfrm>
          <a:off x="19388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23406</xdr:rowOff>
    </xdr:from>
    <xdr:to>
      <xdr:col>98</xdr:col>
      <xdr:colOff>38100</xdr:colOff>
      <xdr:row>38</xdr:row>
      <xdr:rowOff>125006</xdr:rowOff>
    </xdr:to>
    <xdr:sp macro="" textlink="">
      <xdr:nvSpPr>
        <xdr:cNvPr id="768" name="楕円 767"/>
        <xdr:cNvSpPr/>
      </xdr:nvSpPr>
      <xdr:spPr>
        <a:xfrm>
          <a:off x="18605500" y="65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141533</xdr:rowOff>
    </xdr:from>
    <xdr:ext cx="469744" cy="259045"/>
    <xdr:sp macro="" textlink="">
      <xdr:nvSpPr>
        <xdr:cNvPr id="769" name="テキスト ボックス 768"/>
        <xdr:cNvSpPr txBox="1"/>
      </xdr:nvSpPr>
      <xdr:spPr>
        <a:xfrm>
          <a:off x="18421428" y="631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52969</xdr:rowOff>
    </xdr:from>
    <xdr:to>
      <xdr:col>116</xdr:col>
      <xdr:colOff>63500</xdr:colOff>
      <xdr:row>58</xdr:row>
      <xdr:rowOff>60993</xdr:rowOff>
    </xdr:to>
    <xdr:cxnSp macro="">
      <xdr:nvCxnSpPr>
        <xdr:cNvPr id="796" name="直線コネクタ 795"/>
        <xdr:cNvCxnSpPr/>
      </xdr:nvCxnSpPr>
      <xdr:spPr>
        <a:xfrm flipV="1">
          <a:off x="21323300" y="9997069"/>
          <a:ext cx="8382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60993</xdr:rowOff>
    </xdr:from>
    <xdr:to>
      <xdr:col>111</xdr:col>
      <xdr:colOff>177800</xdr:colOff>
      <xdr:row>58</xdr:row>
      <xdr:rowOff>65428</xdr:rowOff>
    </xdr:to>
    <xdr:cxnSp macro="">
      <xdr:nvCxnSpPr>
        <xdr:cNvPr id="799" name="直線コネクタ 798"/>
        <xdr:cNvCxnSpPr/>
      </xdr:nvCxnSpPr>
      <xdr:spPr>
        <a:xfrm flipV="1">
          <a:off x="20434300" y="10005093"/>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55187</xdr:rowOff>
    </xdr:from>
    <xdr:to>
      <xdr:col>107</xdr:col>
      <xdr:colOff>50800</xdr:colOff>
      <xdr:row>58</xdr:row>
      <xdr:rowOff>65428</xdr:rowOff>
    </xdr:to>
    <xdr:cxnSp macro="">
      <xdr:nvCxnSpPr>
        <xdr:cNvPr id="802" name="直線コネクタ 801"/>
        <xdr:cNvCxnSpPr/>
      </xdr:nvCxnSpPr>
      <xdr:spPr>
        <a:xfrm>
          <a:off x="19545300" y="9999287"/>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55187</xdr:rowOff>
    </xdr:from>
    <xdr:to>
      <xdr:col>102</xdr:col>
      <xdr:colOff>114300</xdr:colOff>
      <xdr:row>58</xdr:row>
      <xdr:rowOff>58318</xdr:rowOff>
    </xdr:to>
    <xdr:cxnSp macro="">
      <xdr:nvCxnSpPr>
        <xdr:cNvPr id="805" name="直線コネクタ 804"/>
        <xdr:cNvCxnSpPr/>
      </xdr:nvCxnSpPr>
      <xdr:spPr>
        <a:xfrm flipV="1">
          <a:off x="18656300" y="9999287"/>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2169</xdr:rowOff>
    </xdr:from>
    <xdr:to>
      <xdr:col>116</xdr:col>
      <xdr:colOff>114300</xdr:colOff>
      <xdr:row>58</xdr:row>
      <xdr:rowOff>103769</xdr:rowOff>
    </xdr:to>
    <xdr:sp macro="" textlink="">
      <xdr:nvSpPr>
        <xdr:cNvPr id="815" name="楕円 814"/>
        <xdr:cNvSpPr/>
      </xdr:nvSpPr>
      <xdr:spPr>
        <a:xfrm>
          <a:off x="22110700" y="99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10193</xdr:rowOff>
    </xdr:from>
    <xdr:to>
      <xdr:col>112</xdr:col>
      <xdr:colOff>38100</xdr:colOff>
      <xdr:row>58</xdr:row>
      <xdr:rowOff>111793</xdr:rowOff>
    </xdr:to>
    <xdr:sp macro="" textlink="">
      <xdr:nvSpPr>
        <xdr:cNvPr id="817" name="楕円 816"/>
        <xdr:cNvSpPr/>
      </xdr:nvSpPr>
      <xdr:spPr>
        <a:xfrm>
          <a:off x="21272500" y="99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102920</xdr:rowOff>
    </xdr:from>
    <xdr:ext cx="469744" cy="259045"/>
    <xdr:sp macro="" textlink="">
      <xdr:nvSpPr>
        <xdr:cNvPr id="818" name="テキスト ボックス 817"/>
        <xdr:cNvSpPr txBox="1"/>
      </xdr:nvSpPr>
      <xdr:spPr>
        <a:xfrm>
          <a:off x="21088428" y="1004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14628</xdr:rowOff>
    </xdr:from>
    <xdr:to>
      <xdr:col>107</xdr:col>
      <xdr:colOff>101600</xdr:colOff>
      <xdr:row>58</xdr:row>
      <xdr:rowOff>116228</xdr:rowOff>
    </xdr:to>
    <xdr:sp macro="" textlink="">
      <xdr:nvSpPr>
        <xdr:cNvPr id="819" name="楕円 818"/>
        <xdr:cNvSpPr/>
      </xdr:nvSpPr>
      <xdr:spPr>
        <a:xfrm>
          <a:off x="20383500" y="995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107355</xdr:rowOff>
    </xdr:from>
    <xdr:ext cx="469744" cy="259045"/>
    <xdr:sp macro="" textlink="">
      <xdr:nvSpPr>
        <xdr:cNvPr id="820" name="テキスト ボックス 819"/>
        <xdr:cNvSpPr txBox="1"/>
      </xdr:nvSpPr>
      <xdr:spPr>
        <a:xfrm>
          <a:off x="20199428" y="1005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4387</xdr:rowOff>
    </xdr:from>
    <xdr:to>
      <xdr:col>102</xdr:col>
      <xdr:colOff>165100</xdr:colOff>
      <xdr:row>58</xdr:row>
      <xdr:rowOff>105987</xdr:rowOff>
    </xdr:to>
    <xdr:sp macro="" textlink="">
      <xdr:nvSpPr>
        <xdr:cNvPr id="821" name="楕円 820"/>
        <xdr:cNvSpPr/>
      </xdr:nvSpPr>
      <xdr:spPr>
        <a:xfrm>
          <a:off x="19494500" y="99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97114</xdr:rowOff>
    </xdr:from>
    <xdr:ext cx="469744" cy="259045"/>
    <xdr:sp macro="" textlink="">
      <xdr:nvSpPr>
        <xdr:cNvPr id="822" name="テキスト ボックス 821"/>
        <xdr:cNvSpPr txBox="1"/>
      </xdr:nvSpPr>
      <xdr:spPr>
        <a:xfrm>
          <a:off x="19310428" y="1004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7518</xdr:rowOff>
    </xdr:from>
    <xdr:to>
      <xdr:col>98</xdr:col>
      <xdr:colOff>38100</xdr:colOff>
      <xdr:row>58</xdr:row>
      <xdr:rowOff>109118</xdr:rowOff>
    </xdr:to>
    <xdr:sp macro="" textlink="">
      <xdr:nvSpPr>
        <xdr:cNvPr id="823" name="楕円 822"/>
        <xdr:cNvSpPr/>
      </xdr:nvSpPr>
      <xdr:spPr>
        <a:xfrm>
          <a:off x="18605500" y="99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100245</xdr:rowOff>
    </xdr:from>
    <xdr:ext cx="469744" cy="259045"/>
    <xdr:sp macro="" textlink="">
      <xdr:nvSpPr>
        <xdr:cNvPr id="824" name="テキスト ボックス 823"/>
        <xdr:cNvSpPr txBox="1"/>
      </xdr:nvSpPr>
      <xdr:spPr>
        <a:xfrm>
          <a:off x="18421428" y="1004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32372</xdr:rowOff>
    </xdr:from>
    <xdr:to>
      <xdr:col>116</xdr:col>
      <xdr:colOff>63500</xdr:colOff>
      <xdr:row>74</xdr:row>
      <xdr:rowOff>48097</xdr:rowOff>
    </xdr:to>
    <xdr:cxnSp macro="">
      <xdr:nvCxnSpPr>
        <xdr:cNvPr id="856" name="直線コネクタ 855"/>
        <xdr:cNvCxnSpPr/>
      </xdr:nvCxnSpPr>
      <xdr:spPr>
        <a:xfrm>
          <a:off x="21323300" y="12719672"/>
          <a:ext cx="8382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164928</xdr:rowOff>
    </xdr:from>
    <xdr:to>
      <xdr:col>111</xdr:col>
      <xdr:colOff>177800</xdr:colOff>
      <xdr:row>74</xdr:row>
      <xdr:rowOff>32372</xdr:rowOff>
    </xdr:to>
    <xdr:cxnSp macro="">
      <xdr:nvCxnSpPr>
        <xdr:cNvPr id="859" name="直線コネクタ 858"/>
        <xdr:cNvCxnSpPr/>
      </xdr:nvCxnSpPr>
      <xdr:spPr>
        <a:xfrm>
          <a:off x="20434300" y="12680778"/>
          <a:ext cx="8890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164928</xdr:rowOff>
    </xdr:from>
    <xdr:to>
      <xdr:col>107</xdr:col>
      <xdr:colOff>50800</xdr:colOff>
      <xdr:row>74</xdr:row>
      <xdr:rowOff>36847</xdr:rowOff>
    </xdr:to>
    <xdr:cxnSp macro="">
      <xdr:nvCxnSpPr>
        <xdr:cNvPr id="862" name="直線コネクタ 861"/>
        <xdr:cNvCxnSpPr/>
      </xdr:nvCxnSpPr>
      <xdr:spPr>
        <a:xfrm flipV="1">
          <a:off x="19545300" y="12680778"/>
          <a:ext cx="889000" cy="4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36847</xdr:rowOff>
    </xdr:from>
    <xdr:to>
      <xdr:col>102</xdr:col>
      <xdr:colOff>114300</xdr:colOff>
      <xdr:row>74</xdr:row>
      <xdr:rowOff>82321</xdr:rowOff>
    </xdr:to>
    <xdr:cxnSp macro="">
      <xdr:nvCxnSpPr>
        <xdr:cNvPr id="865" name="直線コネクタ 864"/>
        <xdr:cNvCxnSpPr/>
      </xdr:nvCxnSpPr>
      <xdr:spPr>
        <a:xfrm flipV="1">
          <a:off x="18656300" y="12724147"/>
          <a:ext cx="889000" cy="4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168747</xdr:rowOff>
    </xdr:from>
    <xdr:to>
      <xdr:col>116</xdr:col>
      <xdr:colOff>114300</xdr:colOff>
      <xdr:row>74</xdr:row>
      <xdr:rowOff>98897</xdr:rowOff>
    </xdr:to>
    <xdr:sp macro="" textlink="">
      <xdr:nvSpPr>
        <xdr:cNvPr id="875" name="楕円 874"/>
        <xdr:cNvSpPr/>
      </xdr:nvSpPr>
      <xdr:spPr>
        <a:xfrm>
          <a:off x="22110700" y="1268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20174</xdr:rowOff>
    </xdr:from>
    <xdr:ext cx="534377" cy="259045"/>
    <xdr:sp macro="" textlink="">
      <xdr:nvSpPr>
        <xdr:cNvPr id="876" name="繰出金該当値テキスト"/>
        <xdr:cNvSpPr txBox="1"/>
      </xdr:nvSpPr>
      <xdr:spPr>
        <a:xfrm>
          <a:off x="22212300" y="125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153022</xdr:rowOff>
    </xdr:from>
    <xdr:to>
      <xdr:col>112</xdr:col>
      <xdr:colOff>38100</xdr:colOff>
      <xdr:row>74</xdr:row>
      <xdr:rowOff>83172</xdr:rowOff>
    </xdr:to>
    <xdr:sp macro="" textlink="">
      <xdr:nvSpPr>
        <xdr:cNvPr id="877" name="楕円 876"/>
        <xdr:cNvSpPr/>
      </xdr:nvSpPr>
      <xdr:spPr>
        <a:xfrm>
          <a:off x="21272500" y="126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99699</xdr:rowOff>
    </xdr:from>
    <xdr:ext cx="534377" cy="259045"/>
    <xdr:sp macro="" textlink="">
      <xdr:nvSpPr>
        <xdr:cNvPr id="878" name="テキスト ボックス 877"/>
        <xdr:cNvSpPr txBox="1"/>
      </xdr:nvSpPr>
      <xdr:spPr>
        <a:xfrm>
          <a:off x="21056111" y="124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114128</xdr:rowOff>
    </xdr:from>
    <xdr:to>
      <xdr:col>107</xdr:col>
      <xdr:colOff>101600</xdr:colOff>
      <xdr:row>74</xdr:row>
      <xdr:rowOff>44278</xdr:rowOff>
    </xdr:to>
    <xdr:sp macro="" textlink="">
      <xdr:nvSpPr>
        <xdr:cNvPr id="879" name="楕円 878"/>
        <xdr:cNvSpPr/>
      </xdr:nvSpPr>
      <xdr:spPr>
        <a:xfrm>
          <a:off x="20383500" y="12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60805</xdr:rowOff>
    </xdr:from>
    <xdr:ext cx="534377" cy="259045"/>
    <xdr:sp macro="" textlink="">
      <xdr:nvSpPr>
        <xdr:cNvPr id="880" name="テキスト ボックス 879"/>
        <xdr:cNvSpPr txBox="1"/>
      </xdr:nvSpPr>
      <xdr:spPr>
        <a:xfrm>
          <a:off x="20167111" y="124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157497</xdr:rowOff>
    </xdr:from>
    <xdr:to>
      <xdr:col>102</xdr:col>
      <xdr:colOff>165100</xdr:colOff>
      <xdr:row>74</xdr:row>
      <xdr:rowOff>87647</xdr:rowOff>
    </xdr:to>
    <xdr:sp macro="" textlink="">
      <xdr:nvSpPr>
        <xdr:cNvPr id="881" name="楕円 880"/>
        <xdr:cNvSpPr/>
      </xdr:nvSpPr>
      <xdr:spPr>
        <a:xfrm>
          <a:off x="19494500" y="126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104174</xdr:rowOff>
    </xdr:from>
    <xdr:ext cx="534377" cy="259045"/>
    <xdr:sp macro="" textlink="">
      <xdr:nvSpPr>
        <xdr:cNvPr id="882" name="テキスト ボックス 881"/>
        <xdr:cNvSpPr txBox="1"/>
      </xdr:nvSpPr>
      <xdr:spPr>
        <a:xfrm>
          <a:off x="19278111" y="12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31521</xdr:rowOff>
    </xdr:from>
    <xdr:to>
      <xdr:col>98</xdr:col>
      <xdr:colOff>38100</xdr:colOff>
      <xdr:row>74</xdr:row>
      <xdr:rowOff>133121</xdr:rowOff>
    </xdr:to>
    <xdr:sp macro="" textlink="">
      <xdr:nvSpPr>
        <xdr:cNvPr id="883" name="楕円 882"/>
        <xdr:cNvSpPr/>
      </xdr:nvSpPr>
      <xdr:spPr>
        <a:xfrm>
          <a:off x="18605500" y="127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149648</xdr:rowOff>
    </xdr:from>
    <xdr:ext cx="534377" cy="259045"/>
    <xdr:sp macro="" textlink="">
      <xdr:nvSpPr>
        <xdr:cNvPr id="884" name="テキスト ボックス 883"/>
        <xdr:cNvSpPr txBox="1"/>
      </xdr:nvSpPr>
      <xdr:spPr>
        <a:xfrm>
          <a:off x="18389111" y="124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類似団体の住民一人当たりのコストと比較して人件費、補助費、物件費等、普通建設事業費及び繰出金が大きく上回っている。</a:t>
          </a:r>
        </a:p>
        <a:p>
          <a:r>
            <a:rPr kumimoji="1" lang="ja-JP" altLang="en-US" sz="1100">
              <a:latin typeface="ＭＳ Ｐゴシック" panose="020B0600070205080204" pitchFamily="50" charset="-128"/>
              <a:ea typeface="ＭＳ Ｐゴシック" panose="020B0600070205080204" pitchFamily="50" charset="-128"/>
            </a:rPr>
            <a:t>　人件費は、合併した５町の職員を引き継いでいるため、職員数が類似団体と比較して多くなっており、人口一人当たりの決算額が高い数値となっている。職員の計画的な採用により、職員数、職員給与費は着実に減少しているが、今後はさらにオフィス改革、窓口改革を推進するとともに業務の効率化を図り、引き続き定員適正化に努める。</a:t>
          </a:r>
        </a:p>
        <a:p>
          <a:r>
            <a:rPr kumimoji="1" lang="ja-JP" altLang="en-US" sz="1100">
              <a:latin typeface="ＭＳ Ｐゴシック" panose="020B0600070205080204" pitchFamily="50" charset="-128"/>
              <a:ea typeface="ＭＳ Ｐゴシック" panose="020B0600070205080204" pitchFamily="50" charset="-128"/>
            </a:rPr>
            <a:t>　物件費は、職員数の適正化を進める中で、事務補助員の賃金が増加傾向であるので、人件費と同様、業務の効率化を図り、職員の適正配置により、事務補助員の配置を見直し、更なる削減に努める。</a:t>
          </a:r>
        </a:p>
        <a:p>
          <a:r>
            <a:rPr kumimoji="1" lang="ja-JP" altLang="en-US" sz="1100">
              <a:latin typeface="ＭＳ Ｐゴシック" panose="020B0600070205080204" pitchFamily="50" charset="-128"/>
              <a:ea typeface="ＭＳ Ｐゴシック" panose="020B0600070205080204" pitchFamily="50" charset="-128"/>
            </a:rPr>
            <a:t>　普通建設事業費については、平成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年に５町が合併して誕生した市であり、類似した施設も多く、これらの公共施設等の約半数が既に完成後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を経過し、老朽化が進展しているため更新の時期を迎えており、人口減少により今後も住民一人当たりのコストが増加する見込みである。このため、公共施設等総合管理計画に基づき、保有施設の総量縮減、統廃合・複合化を推進し、更新整備に要する経費を抑制する必要がある。　</a:t>
          </a:r>
        </a:p>
        <a:p>
          <a:r>
            <a:rPr kumimoji="1" lang="ja-JP" altLang="en-US" sz="1100">
              <a:latin typeface="ＭＳ Ｐゴシック" panose="020B0600070205080204" pitchFamily="50" charset="-128"/>
              <a:ea typeface="ＭＳ Ｐゴシック" panose="020B0600070205080204" pitchFamily="50" charset="-128"/>
            </a:rPr>
            <a:t>　災害復旧事業費については、平成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月豪雨災害の影響により大幅な増額となっている。</a:t>
          </a:r>
        </a:p>
        <a:p>
          <a:r>
            <a:rPr kumimoji="1" lang="ja-JP" altLang="en-US" sz="1100">
              <a:latin typeface="ＭＳ Ｐゴシック" panose="020B0600070205080204" pitchFamily="50" charset="-128"/>
              <a:ea typeface="ＭＳ Ｐゴシック" panose="020B0600070205080204" pitchFamily="50" charset="-128"/>
            </a:rPr>
            <a:t>　繰出金については、国の繰出基準に準じて特別会計及び企業会計へ繰出しを行っているが、新病院建設に係る元利償還が平成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年度から本格的に開始されており、公営企業に対する繰出金は今後も増加傾向である。また、繰出基準以外の経費についても繰出しているため、企業会計の経営改善を図る必要がある。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38,019
37,759
514.34
34,015,619
32,434,218
853,144
15,309,027
38,542,958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161036</xdr:rowOff>
    </xdr:from>
    <xdr:to>
      <xdr:col>24</xdr:col>
      <xdr:colOff>63500</xdr:colOff>
      <xdr:row>35</xdr:row>
      <xdr:rowOff>166751</xdr:rowOff>
    </xdr:to>
    <xdr:cxnSp macro="">
      <xdr:nvCxnSpPr>
        <xdr:cNvPr id="61" name="直線コネクタ 60"/>
        <xdr:cNvCxnSpPr/>
      </xdr:nvCxnSpPr>
      <xdr:spPr>
        <a:xfrm>
          <a:off x="3797300" y="616178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161036</xdr:rowOff>
    </xdr:from>
    <xdr:to>
      <xdr:col>19</xdr:col>
      <xdr:colOff>177800</xdr:colOff>
      <xdr:row>36</xdr:row>
      <xdr:rowOff>10541</xdr:rowOff>
    </xdr:to>
    <xdr:cxnSp macro="">
      <xdr:nvCxnSpPr>
        <xdr:cNvPr id="64" name="直線コネクタ 63"/>
        <xdr:cNvCxnSpPr/>
      </xdr:nvCxnSpPr>
      <xdr:spPr>
        <a:xfrm flipV="1">
          <a:off x="2908300" y="6161786"/>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158369</xdr:rowOff>
    </xdr:from>
    <xdr:to>
      <xdr:col>15</xdr:col>
      <xdr:colOff>50800</xdr:colOff>
      <xdr:row>36</xdr:row>
      <xdr:rowOff>10541</xdr:rowOff>
    </xdr:to>
    <xdr:cxnSp macro="">
      <xdr:nvCxnSpPr>
        <xdr:cNvPr id="67" name="直線コネクタ 66"/>
        <xdr:cNvCxnSpPr/>
      </xdr:nvCxnSpPr>
      <xdr:spPr>
        <a:xfrm>
          <a:off x="2019300" y="615911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158369</xdr:rowOff>
    </xdr:from>
    <xdr:to>
      <xdr:col>10</xdr:col>
      <xdr:colOff>114300</xdr:colOff>
      <xdr:row>36</xdr:row>
      <xdr:rowOff>7303</xdr:rowOff>
    </xdr:to>
    <xdr:cxnSp macro="">
      <xdr:nvCxnSpPr>
        <xdr:cNvPr id="70" name="直線コネクタ 69"/>
        <xdr:cNvCxnSpPr/>
      </xdr:nvCxnSpPr>
      <xdr:spPr>
        <a:xfrm flipV="1">
          <a:off x="1130300" y="615911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115951</xdr:rowOff>
    </xdr:from>
    <xdr:to>
      <xdr:col>24</xdr:col>
      <xdr:colOff>114300</xdr:colOff>
      <xdr:row>36</xdr:row>
      <xdr:rowOff>46101</xdr:rowOff>
    </xdr:to>
    <xdr:sp macro="" textlink="">
      <xdr:nvSpPr>
        <xdr:cNvPr id="80" name="楕円 79"/>
        <xdr:cNvSpPr/>
      </xdr:nvSpPr>
      <xdr:spPr>
        <a:xfrm>
          <a:off x="45847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94378</xdr:rowOff>
    </xdr:from>
    <xdr:ext cx="469744" cy="259045"/>
    <xdr:sp macro="" textlink="">
      <xdr:nvSpPr>
        <xdr:cNvPr id="81" name="議会費該当値テキスト"/>
        <xdr:cNvSpPr txBox="1"/>
      </xdr:nvSpPr>
      <xdr:spPr>
        <a:xfrm>
          <a:off x="4686300" y="609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110236</xdr:rowOff>
    </xdr:from>
    <xdr:to>
      <xdr:col>20</xdr:col>
      <xdr:colOff>38100</xdr:colOff>
      <xdr:row>36</xdr:row>
      <xdr:rowOff>40386</xdr:rowOff>
    </xdr:to>
    <xdr:sp macro="" textlink="">
      <xdr:nvSpPr>
        <xdr:cNvPr id="82" name="楕円 81"/>
        <xdr:cNvSpPr/>
      </xdr:nvSpPr>
      <xdr:spPr>
        <a:xfrm>
          <a:off x="37465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31513</xdr:rowOff>
    </xdr:from>
    <xdr:ext cx="469744" cy="259045"/>
    <xdr:sp macro="" textlink="">
      <xdr:nvSpPr>
        <xdr:cNvPr id="83" name="テキスト ボックス 82"/>
        <xdr:cNvSpPr txBox="1"/>
      </xdr:nvSpPr>
      <xdr:spPr>
        <a:xfrm>
          <a:off x="3562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131191</xdr:rowOff>
    </xdr:from>
    <xdr:to>
      <xdr:col>15</xdr:col>
      <xdr:colOff>101600</xdr:colOff>
      <xdr:row>36</xdr:row>
      <xdr:rowOff>61341</xdr:rowOff>
    </xdr:to>
    <xdr:sp macro="" textlink="">
      <xdr:nvSpPr>
        <xdr:cNvPr id="84" name="楕円 83"/>
        <xdr:cNvSpPr/>
      </xdr:nvSpPr>
      <xdr:spPr>
        <a:xfrm>
          <a:off x="2857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52468</xdr:rowOff>
    </xdr:from>
    <xdr:ext cx="469744" cy="259045"/>
    <xdr:sp macro="" textlink="">
      <xdr:nvSpPr>
        <xdr:cNvPr id="85" name="テキスト ボックス 84"/>
        <xdr:cNvSpPr txBox="1"/>
      </xdr:nvSpPr>
      <xdr:spPr>
        <a:xfrm>
          <a:off x="2673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107569</xdr:rowOff>
    </xdr:from>
    <xdr:to>
      <xdr:col>10</xdr:col>
      <xdr:colOff>165100</xdr:colOff>
      <xdr:row>36</xdr:row>
      <xdr:rowOff>37719</xdr:rowOff>
    </xdr:to>
    <xdr:sp macro="" textlink="">
      <xdr:nvSpPr>
        <xdr:cNvPr id="86" name="楕円 85"/>
        <xdr:cNvSpPr/>
      </xdr:nvSpPr>
      <xdr:spPr>
        <a:xfrm>
          <a:off x="1968500" y="61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28846</xdr:rowOff>
    </xdr:from>
    <xdr:ext cx="469744" cy="259045"/>
    <xdr:sp macro="" textlink="">
      <xdr:nvSpPr>
        <xdr:cNvPr id="87" name="テキスト ボックス 86"/>
        <xdr:cNvSpPr txBox="1"/>
      </xdr:nvSpPr>
      <xdr:spPr>
        <a:xfrm>
          <a:off x="1784428" y="62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127953</xdr:rowOff>
    </xdr:from>
    <xdr:to>
      <xdr:col>6</xdr:col>
      <xdr:colOff>38100</xdr:colOff>
      <xdr:row>36</xdr:row>
      <xdr:rowOff>58103</xdr:rowOff>
    </xdr:to>
    <xdr:sp macro="" textlink="">
      <xdr:nvSpPr>
        <xdr:cNvPr id="88" name="楕円 87"/>
        <xdr:cNvSpPr/>
      </xdr:nvSpPr>
      <xdr:spPr>
        <a:xfrm>
          <a:off x="1079500" y="61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49230</xdr:rowOff>
    </xdr:from>
    <xdr:ext cx="469744" cy="259045"/>
    <xdr:sp macro="" textlink="">
      <xdr:nvSpPr>
        <xdr:cNvPr id="89" name="テキスト ボックス 88"/>
        <xdr:cNvSpPr txBox="1"/>
      </xdr:nvSpPr>
      <xdr:spPr>
        <a:xfrm>
          <a:off x="895428" y="62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68331</xdr:rowOff>
    </xdr:from>
    <xdr:to>
      <xdr:col>24</xdr:col>
      <xdr:colOff>63500</xdr:colOff>
      <xdr:row>57</xdr:row>
      <xdr:rowOff>40933</xdr:rowOff>
    </xdr:to>
    <xdr:cxnSp macro="">
      <xdr:nvCxnSpPr>
        <xdr:cNvPr id="118" name="直線コネクタ 117"/>
        <xdr:cNvCxnSpPr/>
      </xdr:nvCxnSpPr>
      <xdr:spPr>
        <a:xfrm flipV="1">
          <a:off x="3797300" y="9498081"/>
          <a:ext cx="838200" cy="31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9973</xdr:rowOff>
    </xdr:from>
    <xdr:to>
      <xdr:col>19</xdr:col>
      <xdr:colOff>177800</xdr:colOff>
      <xdr:row>57</xdr:row>
      <xdr:rowOff>40933</xdr:rowOff>
    </xdr:to>
    <xdr:cxnSp macro="">
      <xdr:nvCxnSpPr>
        <xdr:cNvPr id="121" name="直線コネクタ 120"/>
        <xdr:cNvCxnSpPr/>
      </xdr:nvCxnSpPr>
      <xdr:spPr>
        <a:xfrm>
          <a:off x="2908300" y="9782623"/>
          <a:ext cx="889000" cy="3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5428</xdr:rowOff>
    </xdr:from>
    <xdr:to>
      <xdr:col>15</xdr:col>
      <xdr:colOff>50800</xdr:colOff>
      <xdr:row>57</xdr:row>
      <xdr:rowOff>9973</xdr:rowOff>
    </xdr:to>
    <xdr:cxnSp macro="">
      <xdr:nvCxnSpPr>
        <xdr:cNvPr id="124" name="直線コネクタ 123"/>
        <xdr:cNvCxnSpPr/>
      </xdr:nvCxnSpPr>
      <xdr:spPr>
        <a:xfrm>
          <a:off x="2019300" y="9778078"/>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5428</xdr:rowOff>
    </xdr:from>
    <xdr:to>
      <xdr:col>10</xdr:col>
      <xdr:colOff>114300</xdr:colOff>
      <xdr:row>57</xdr:row>
      <xdr:rowOff>36144</xdr:rowOff>
    </xdr:to>
    <xdr:cxnSp macro="">
      <xdr:nvCxnSpPr>
        <xdr:cNvPr id="127" name="直線コネクタ 126"/>
        <xdr:cNvCxnSpPr/>
      </xdr:nvCxnSpPr>
      <xdr:spPr>
        <a:xfrm flipV="1">
          <a:off x="1130300" y="9778078"/>
          <a:ext cx="889000" cy="3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17531</xdr:rowOff>
    </xdr:from>
    <xdr:to>
      <xdr:col>24</xdr:col>
      <xdr:colOff>114300</xdr:colOff>
      <xdr:row>55</xdr:row>
      <xdr:rowOff>119131</xdr:rowOff>
    </xdr:to>
    <xdr:sp macro="" textlink="">
      <xdr:nvSpPr>
        <xdr:cNvPr id="137" name="楕円 136"/>
        <xdr:cNvSpPr/>
      </xdr:nvSpPr>
      <xdr:spPr>
        <a:xfrm>
          <a:off x="4584700" y="94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40408</xdr:rowOff>
    </xdr:from>
    <xdr:ext cx="599010" cy="259045"/>
    <xdr:sp macro="" textlink="">
      <xdr:nvSpPr>
        <xdr:cNvPr id="138" name="総務費該当値テキスト"/>
        <xdr:cNvSpPr txBox="1"/>
      </xdr:nvSpPr>
      <xdr:spPr>
        <a:xfrm>
          <a:off x="4686300" y="929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161583</xdr:rowOff>
    </xdr:from>
    <xdr:to>
      <xdr:col>20</xdr:col>
      <xdr:colOff>38100</xdr:colOff>
      <xdr:row>57</xdr:row>
      <xdr:rowOff>91733</xdr:rowOff>
    </xdr:to>
    <xdr:sp macro="" textlink="">
      <xdr:nvSpPr>
        <xdr:cNvPr id="139" name="楕円 138"/>
        <xdr:cNvSpPr/>
      </xdr:nvSpPr>
      <xdr:spPr>
        <a:xfrm>
          <a:off x="3746500" y="97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108260</xdr:rowOff>
    </xdr:from>
    <xdr:ext cx="534377" cy="259045"/>
    <xdr:sp macro="" textlink="">
      <xdr:nvSpPr>
        <xdr:cNvPr id="140" name="テキスト ボックス 139"/>
        <xdr:cNvSpPr txBox="1"/>
      </xdr:nvSpPr>
      <xdr:spPr>
        <a:xfrm>
          <a:off x="3530111" y="95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130623</xdr:rowOff>
    </xdr:from>
    <xdr:to>
      <xdr:col>15</xdr:col>
      <xdr:colOff>101600</xdr:colOff>
      <xdr:row>57</xdr:row>
      <xdr:rowOff>60773</xdr:rowOff>
    </xdr:to>
    <xdr:sp macro="" textlink="">
      <xdr:nvSpPr>
        <xdr:cNvPr id="141" name="楕円 140"/>
        <xdr:cNvSpPr/>
      </xdr:nvSpPr>
      <xdr:spPr>
        <a:xfrm>
          <a:off x="2857500" y="97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77300</xdr:rowOff>
    </xdr:from>
    <xdr:ext cx="534377" cy="259045"/>
    <xdr:sp macro="" textlink="">
      <xdr:nvSpPr>
        <xdr:cNvPr id="142" name="テキスト ボックス 141"/>
        <xdr:cNvSpPr txBox="1"/>
      </xdr:nvSpPr>
      <xdr:spPr>
        <a:xfrm>
          <a:off x="2641111" y="950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126078</xdr:rowOff>
    </xdr:from>
    <xdr:to>
      <xdr:col>10</xdr:col>
      <xdr:colOff>165100</xdr:colOff>
      <xdr:row>57</xdr:row>
      <xdr:rowOff>56228</xdr:rowOff>
    </xdr:to>
    <xdr:sp macro="" textlink="">
      <xdr:nvSpPr>
        <xdr:cNvPr id="143" name="楕円 142"/>
        <xdr:cNvSpPr/>
      </xdr:nvSpPr>
      <xdr:spPr>
        <a:xfrm>
          <a:off x="1968500" y="97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72755</xdr:rowOff>
    </xdr:from>
    <xdr:ext cx="599010" cy="259045"/>
    <xdr:sp macro="" textlink="">
      <xdr:nvSpPr>
        <xdr:cNvPr id="144" name="テキスト ボックス 143"/>
        <xdr:cNvSpPr txBox="1"/>
      </xdr:nvSpPr>
      <xdr:spPr>
        <a:xfrm>
          <a:off x="1719795" y="950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156794</xdr:rowOff>
    </xdr:from>
    <xdr:to>
      <xdr:col>6</xdr:col>
      <xdr:colOff>38100</xdr:colOff>
      <xdr:row>57</xdr:row>
      <xdr:rowOff>86944</xdr:rowOff>
    </xdr:to>
    <xdr:sp macro="" textlink="">
      <xdr:nvSpPr>
        <xdr:cNvPr id="145" name="楕円 144"/>
        <xdr:cNvSpPr/>
      </xdr:nvSpPr>
      <xdr:spPr>
        <a:xfrm>
          <a:off x="1079500" y="97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103471</xdr:rowOff>
    </xdr:from>
    <xdr:ext cx="534377" cy="259045"/>
    <xdr:sp macro="" textlink="">
      <xdr:nvSpPr>
        <xdr:cNvPr id="146" name="テキスト ボックス 145"/>
        <xdr:cNvSpPr txBox="1"/>
      </xdr:nvSpPr>
      <xdr:spPr>
        <a:xfrm>
          <a:off x="8631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137764</xdr:rowOff>
    </xdr:from>
    <xdr:to>
      <xdr:col>24</xdr:col>
      <xdr:colOff>63500</xdr:colOff>
      <xdr:row>74</xdr:row>
      <xdr:rowOff>144676</xdr:rowOff>
    </xdr:to>
    <xdr:cxnSp macro="">
      <xdr:nvCxnSpPr>
        <xdr:cNvPr id="176" name="直線コネクタ 175"/>
        <xdr:cNvCxnSpPr/>
      </xdr:nvCxnSpPr>
      <xdr:spPr>
        <a:xfrm>
          <a:off x="3797300" y="12825064"/>
          <a:ext cx="8382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137764</xdr:rowOff>
    </xdr:from>
    <xdr:to>
      <xdr:col>19</xdr:col>
      <xdr:colOff>177800</xdr:colOff>
      <xdr:row>75</xdr:row>
      <xdr:rowOff>110363</xdr:rowOff>
    </xdr:to>
    <xdr:cxnSp macro="">
      <xdr:nvCxnSpPr>
        <xdr:cNvPr id="179" name="直線コネクタ 178"/>
        <xdr:cNvCxnSpPr/>
      </xdr:nvCxnSpPr>
      <xdr:spPr>
        <a:xfrm flipV="1">
          <a:off x="2908300" y="12825064"/>
          <a:ext cx="889000" cy="14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110363</xdr:rowOff>
    </xdr:from>
    <xdr:to>
      <xdr:col>15</xdr:col>
      <xdr:colOff>50800</xdr:colOff>
      <xdr:row>76</xdr:row>
      <xdr:rowOff>47903</xdr:rowOff>
    </xdr:to>
    <xdr:cxnSp macro="">
      <xdr:nvCxnSpPr>
        <xdr:cNvPr id="182" name="直線コネクタ 181"/>
        <xdr:cNvCxnSpPr/>
      </xdr:nvCxnSpPr>
      <xdr:spPr>
        <a:xfrm flipV="1">
          <a:off x="2019300" y="12969113"/>
          <a:ext cx="889000" cy="10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47903</xdr:rowOff>
    </xdr:from>
    <xdr:to>
      <xdr:col>10</xdr:col>
      <xdr:colOff>114300</xdr:colOff>
      <xdr:row>76</xdr:row>
      <xdr:rowOff>86771</xdr:rowOff>
    </xdr:to>
    <xdr:cxnSp macro="">
      <xdr:nvCxnSpPr>
        <xdr:cNvPr id="185" name="直線コネクタ 184"/>
        <xdr:cNvCxnSpPr/>
      </xdr:nvCxnSpPr>
      <xdr:spPr>
        <a:xfrm flipV="1">
          <a:off x="1130300" y="13078103"/>
          <a:ext cx="889000" cy="3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93876</xdr:rowOff>
    </xdr:from>
    <xdr:to>
      <xdr:col>24</xdr:col>
      <xdr:colOff>114300</xdr:colOff>
      <xdr:row>75</xdr:row>
      <xdr:rowOff>24026</xdr:rowOff>
    </xdr:to>
    <xdr:sp macro="" textlink="">
      <xdr:nvSpPr>
        <xdr:cNvPr id="195" name="楕円 194"/>
        <xdr:cNvSpPr/>
      </xdr:nvSpPr>
      <xdr:spPr>
        <a:xfrm>
          <a:off x="4584700" y="127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116753</xdr:rowOff>
    </xdr:from>
    <xdr:ext cx="599010" cy="259045"/>
    <xdr:sp macro="" textlink="">
      <xdr:nvSpPr>
        <xdr:cNvPr id="196" name="民生費該当値テキスト"/>
        <xdr:cNvSpPr txBox="1"/>
      </xdr:nvSpPr>
      <xdr:spPr>
        <a:xfrm>
          <a:off x="4686300" y="1263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86964</xdr:rowOff>
    </xdr:from>
    <xdr:to>
      <xdr:col>20</xdr:col>
      <xdr:colOff>38100</xdr:colOff>
      <xdr:row>75</xdr:row>
      <xdr:rowOff>17114</xdr:rowOff>
    </xdr:to>
    <xdr:sp macro="" textlink="">
      <xdr:nvSpPr>
        <xdr:cNvPr id="197" name="楕円 196"/>
        <xdr:cNvSpPr/>
      </xdr:nvSpPr>
      <xdr:spPr>
        <a:xfrm>
          <a:off x="3746500" y="127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33641</xdr:rowOff>
    </xdr:from>
    <xdr:ext cx="599010" cy="259045"/>
    <xdr:sp macro="" textlink="">
      <xdr:nvSpPr>
        <xdr:cNvPr id="198" name="テキスト ボックス 197"/>
        <xdr:cNvSpPr txBox="1"/>
      </xdr:nvSpPr>
      <xdr:spPr>
        <a:xfrm>
          <a:off x="3497795" y="1254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59563</xdr:rowOff>
    </xdr:from>
    <xdr:to>
      <xdr:col>15</xdr:col>
      <xdr:colOff>101600</xdr:colOff>
      <xdr:row>75</xdr:row>
      <xdr:rowOff>161162</xdr:rowOff>
    </xdr:to>
    <xdr:sp macro="" textlink="">
      <xdr:nvSpPr>
        <xdr:cNvPr id="199" name="楕円 198"/>
        <xdr:cNvSpPr/>
      </xdr:nvSpPr>
      <xdr:spPr>
        <a:xfrm>
          <a:off x="2857500" y="12918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6240</xdr:rowOff>
    </xdr:from>
    <xdr:ext cx="599010" cy="259045"/>
    <xdr:sp macro="" textlink="">
      <xdr:nvSpPr>
        <xdr:cNvPr id="200" name="テキスト ボックス 199"/>
        <xdr:cNvSpPr txBox="1"/>
      </xdr:nvSpPr>
      <xdr:spPr>
        <a:xfrm>
          <a:off x="2608795" y="1269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168553</xdr:rowOff>
    </xdr:from>
    <xdr:to>
      <xdr:col>10</xdr:col>
      <xdr:colOff>165100</xdr:colOff>
      <xdr:row>76</xdr:row>
      <xdr:rowOff>98703</xdr:rowOff>
    </xdr:to>
    <xdr:sp macro="" textlink="">
      <xdr:nvSpPr>
        <xdr:cNvPr id="201" name="楕円 200"/>
        <xdr:cNvSpPr/>
      </xdr:nvSpPr>
      <xdr:spPr>
        <a:xfrm>
          <a:off x="1968500" y="130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89830</xdr:rowOff>
    </xdr:from>
    <xdr:ext cx="599010" cy="259045"/>
    <xdr:sp macro="" textlink="">
      <xdr:nvSpPr>
        <xdr:cNvPr id="202" name="テキスト ボックス 201"/>
        <xdr:cNvSpPr txBox="1"/>
      </xdr:nvSpPr>
      <xdr:spPr>
        <a:xfrm>
          <a:off x="1719795" y="1312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35971</xdr:rowOff>
    </xdr:from>
    <xdr:to>
      <xdr:col>6</xdr:col>
      <xdr:colOff>38100</xdr:colOff>
      <xdr:row>76</xdr:row>
      <xdr:rowOff>137571</xdr:rowOff>
    </xdr:to>
    <xdr:sp macro="" textlink="">
      <xdr:nvSpPr>
        <xdr:cNvPr id="203" name="楕円 202"/>
        <xdr:cNvSpPr/>
      </xdr:nvSpPr>
      <xdr:spPr>
        <a:xfrm>
          <a:off x="1079500" y="130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154098</xdr:rowOff>
    </xdr:from>
    <xdr:ext cx="599010" cy="259045"/>
    <xdr:sp macro="" textlink="">
      <xdr:nvSpPr>
        <xdr:cNvPr id="204" name="テキスト ボックス 203"/>
        <xdr:cNvSpPr txBox="1"/>
      </xdr:nvSpPr>
      <xdr:spPr>
        <a:xfrm>
          <a:off x="830795" y="1284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10944</xdr:rowOff>
    </xdr:from>
    <xdr:to>
      <xdr:col>24</xdr:col>
      <xdr:colOff>63500</xdr:colOff>
      <xdr:row>96</xdr:row>
      <xdr:rowOff>50927</xdr:rowOff>
    </xdr:to>
    <xdr:cxnSp macro="">
      <xdr:nvCxnSpPr>
        <xdr:cNvPr id="235" name="直線コネクタ 234"/>
        <xdr:cNvCxnSpPr/>
      </xdr:nvCxnSpPr>
      <xdr:spPr>
        <a:xfrm flipV="1">
          <a:off x="3797300" y="16298694"/>
          <a:ext cx="838200" cy="21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151881</xdr:rowOff>
    </xdr:from>
    <xdr:to>
      <xdr:col>19</xdr:col>
      <xdr:colOff>177800</xdr:colOff>
      <xdr:row>96</xdr:row>
      <xdr:rowOff>50927</xdr:rowOff>
    </xdr:to>
    <xdr:cxnSp macro="">
      <xdr:nvCxnSpPr>
        <xdr:cNvPr id="238" name="直線コネクタ 237"/>
        <xdr:cNvCxnSpPr/>
      </xdr:nvCxnSpPr>
      <xdr:spPr>
        <a:xfrm>
          <a:off x="2908300" y="15925281"/>
          <a:ext cx="889000" cy="58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151881</xdr:rowOff>
    </xdr:from>
    <xdr:to>
      <xdr:col>15</xdr:col>
      <xdr:colOff>50800</xdr:colOff>
      <xdr:row>96</xdr:row>
      <xdr:rowOff>59232</xdr:rowOff>
    </xdr:to>
    <xdr:cxnSp macro="">
      <xdr:nvCxnSpPr>
        <xdr:cNvPr id="241" name="直線コネクタ 240"/>
        <xdr:cNvCxnSpPr/>
      </xdr:nvCxnSpPr>
      <xdr:spPr>
        <a:xfrm flipV="1">
          <a:off x="2019300" y="15925281"/>
          <a:ext cx="889000" cy="59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3911</xdr:rowOff>
    </xdr:from>
    <xdr:to>
      <xdr:col>10</xdr:col>
      <xdr:colOff>114300</xdr:colOff>
      <xdr:row>96</xdr:row>
      <xdr:rowOff>59232</xdr:rowOff>
    </xdr:to>
    <xdr:cxnSp macro="">
      <xdr:nvCxnSpPr>
        <xdr:cNvPr id="244" name="直線コネクタ 243"/>
        <xdr:cNvCxnSpPr/>
      </xdr:nvCxnSpPr>
      <xdr:spPr>
        <a:xfrm>
          <a:off x="1130300" y="16463111"/>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131594</xdr:rowOff>
    </xdr:from>
    <xdr:to>
      <xdr:col>24</xdr:col>
      <xdr:colOff>114300</xdr:colOff>
      <xdr:row>95</xdr:row>
      <xdr:rowOff>61744</xdr:rowOff>
    </xdr:to>
    <xdr:sp macro="" textlink="">
      <xdr:nvSpPr>
        <xdr:cNvPr id="254" name="楕円 253"/>
        <xdr:cNvSpPr/>
      </xdr:nvSpPr>
      <xdr:spPr>
        <a:xfrm>
          <a:off x="4584700" y="162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154471</xdr:rowOff>
    </xdr:from>
    <xdr:ext cx="534377" cy="259045"/>
    <xdr:sp macro="" textlink="">
      <xdr:nvSpPr>
        <xdr:cNvPr id="255" name="衛生費該当値テキスト"/>
        <xdr:cNvSpPr txBox="1"/>
      </xdr:nvSpPr>
      <xdr:spPr>
        <a:xfrm>
          <a:off x="4686300" y="1609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xdr:rowOff>
    </xdr:from>
    <xdr:to>
      <xdr:col>20</xdr:col>
      <xdr:colOff>38100</xdr:colOff>
      <xdr:row>96</xdr:row>
      <xdr:rowOff>101727</xdr:rowOff>
    </xdr:to>
    <xdr:sp macro="" textlink="">
      <xdr:nvSpPr>
        <xdr:cNvPr id="256" name="楕円 255"/>
        <xdr:cNvSpPr/>
      </xdr:nvSpPr>
      <xdr:spPr>
        <a:xfrm>
          <a:off x="3746500" y="164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92854</xdr:rowOff>
    </xdr:from>
    <xdr:ext cx="534377" cy="259045"/>
    <xdr:sp macro="" textlink="">
      <xdr:nvSpPr>
        <xdr:cNvPr id="257" name="テキスト ボックス 256"/>
        <xdr:cNvSpPr txBox="1"/>
      </xdr:nvSpPr>
      <xdr:spPr>
        <a:xfrm>
          <a:off x="3530111" y="1655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101081</xdr:rowOff>
    </xdr:from>
    <xdr:to>
      <xdr:col>15</xdr:col>
      <xdr:colOff>101600</xdr:colOff>
      <xdr:row>93</xdr:row>
      <xdr:rowOff>31231</xdr:rowOff>
    </xdr:to>
    <xdr:sp macro="" textlink="">
      <xdr:nvSpPr>
        <xdr:cNvPr id="258" name="楕円 257"/>
        <xdr:cNvSpPr/>
      </xdr:nvSpPr>
      <xdr:spPr>
        <a:xfrm>
          <a:off x="2857500" y="1587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47758</xdr:rowOff>
    </xdr:from>
    <xdr:ext cx="599010" cy="259045"/>
    <xdr:sp macro="" textlink="">
      <xdr:nvSpPr>
        <xdr:cNvPr id="259" name="テキスト ボックス 258"/>
        <xdr:cNvSpPr txBox="1"/>
      </xdr:nvSpPr>
      <xdr:spPr>
        <a:xfrm>
          <a:off x="2608795" y="1564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8432</xdr:rowOff>
    </xdr:from>
    <xdr:to>
      <xdr:col>10</xdr:col>
      <xdr:colOff>165100</xdr:colOff>
      <xdr:row>96</xdr:row>
      <xdr:rowOff>110032</xdr:rowOff>
    </xdr:to>
    <xdr:sp macro="" textlink="">
      <xdr:nvSpPr>
        <xdr:cNvPr id="260" name="楕円 259"/>
        <xdr:cNvSpPr/>
      </xdr:nvSpPr>
      <xdr:spPr>
        <a:xfrm>
          <a:off x="1968500" y="164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101159</xdr:rowOff>
    </xdr:from>
    <xdr:ext cx="534377" cy="259045"/>
    <xdr:sp macro="" textlink="">
      <xdr:nvSpPr>
        <xdr:cNvPr id="261" name="テキスト ボックス 260"/>
        <xdr:cNvSpPr txBox="1"/>
      </xdr:nvSpPr>
      <xdr:spPr>
        <a:xfrm>
          <a:off x="1752111" y="165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124561</xdr:rowOff>
    </xdr:from>
    <xdr:to>
      <xdr:col>6</xdr:col>
      <xdr:colOff>38100</xdr:colOff>
      <xdr:row>96</xdr:row>
      <xdr:rowOff>54711</xdr:rowOff>
    </xdr:to>
    <xdr:sp macro="" textlink="">
      <xdr:nvSpPr>
        <xdr:cNvPr id="262" name="楕円 261"/>
        <xdr:cNvSpPr/>
      </xdr:nvSpPr>
      <xdr:spPr>
        <a:xfrm>
          <a:off x="1079500" y="164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71238</xdr:rowOff>
    </xdr:from>
    <xdr:ext cx="534377" cy="259045"/>
    <xdr:sp macro="" textlink="">
      <xdr:nvSpPr>
        <xdr:cNvPr id="263" name="テキスト ボックス 262"/>
        <xdr:cNvSpPr txBox="1"/>
      </xdr:nvSpPr>
      <xdr:spPr>
        <a:xfrm>
          <a:off x="863111" y="1618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87775</xdr:rowOff>
    </xdr:from>
    <xdr:to>
      <xdr:col>55</xdr:col>
      <xdr:colOff>0</xdr:colOff>
      <xdr:row>38</xdr:row>
      <xdr:rowOff>89408</xdr:rowOff>
    </xdr:to>
    <xdr:cxnSp macro="">
      <xdr:nvCxnSpPr>
        <xdr:cNvPr id="294" name="直線コネクタ 293"/>
        <xdr:cNvCxnSpPr/>
      </xdr:nvCxnSpPr>
      <xdr:spPr>
        <a:xfrm>
          <a:off x="9639300" y="6602875"/>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87775</xdr:rowOff>
    </xdr:from>
    <xdr:to>
      <xdr:col>50</xdr:col>
      <xdr:colOff>114300</xdr:colOff>
      <xdr:row>38</xdr:row>
      <xdr:rowOff>135128</xdr:rowOff>
    </xdr:to>
    <xdr:cxnSp macro="">
      <xdr:nvCxnSpPr>
        <xdr:cNvPr id="297" name="直線コネクタ 296"/>
        <xdr:cNvCxnSpPr/>
      </xdr:nvCxnSpPr>
      <xdr:spPr>
        <a:xfrm flipV="1">
          <a:off x="8750300" y="6602875"/>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139047</xdr:rowOff>
    </xdr:from>
    <xdr:to>
      <xdr:col>45</xdr:col>
      <xdr:colOff>177800</xdr:colOff>
      <xdr:row>38</xdr:row>
      <xdr:rowOff>135128</xdr:rowOff>
    </xdr:to>
    <xdr:cxnSp macro="">
      <xdr:nvCxnSpPr>
        <xdr:cNvPr id="300" name="直線コネクタ 299"/>
        <xdr:cNvCxnSpPr/>
      </xdr:nvCxnSpPr>
      <xdr:spPr>
        <a:xfrm>
          <a:off x="7861300" y="6482697"/>
          <a:ext cx="889000" cy="1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139047</xdr:rowOff>
    </xdr:from>
    <xdr:to>
      <xdr:col>41</xdr:col>
      <xdr:colOff>50800</xdr:colOff>
      <xdr:row>38</xdr:row>
      <xdr:rowOff>44668</xdr:rowOff>
    </xdr:to>
    <xdr:cxnSp macro="">
      <xdr:nvCxnSpPr>
        <xdr:cNvPr id="303" name="直線コネクタ 302"/>
        <xdr:cNvCxnSpPr/>
      </xdr:nvCxnSpPr>
      <xdr:spPr>
        <a:xfrm flipV="1">
          <a:off x="6972300" y="6482697"/>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38608</xdr:rowOff>
    </xdr:from>
    <xdr:to>
      <xdr:col>55</xdr:col>
      <xdr:colOff>50800</xdr:colOff>
      <xdr:row>38</xdr:row>
      <xdr:rowOff>140208</xdr:rowOff>
    </xdr:to>
    <xdr:sp macro="" textlink="">
      <xdr:nvSpPr>
        <xdr:cNvPr id="313" name="楕円 312"/>
        <xdr:cNvSpPr/>
      </xdr:nvSpPr>
      <xdr:spPr>
        <a:xfrm>
          <a:off x="10426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17035</xdr:rowOff>
    </xdr:from>
    <xdr:ext cx="378565" cy="259045"/>
    <xdr:sp macro="" textlink="">
      <xdr:nvSpPr>
        <xdr:cNvPr id="314" name="労働費該当値テキスト"/>
        <xdr:cNvSpPr txBox="1"/>
      </xdr:nvSpPr>
      <xdr:spPr>
        <a:xfrm>
          <a:off x="10528300" y="653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36975</xdr:rowOff>
    </xdr:from>
    <xdr:to>
      <xdr:col>50</xdr:col>
      <xdr:colOff>165100</xdr:colOff>
      <xdr:row>38</xdr:row>
      <xdr:rowOff>138575</xdr:rowOff>
    </xdr:to>
    <xdr:sp macro="" textlink="">
      <xdr:nvSpPr>
        <xdr:cNvPr id="315" name="楕円 314"/>
        <xdr:cNvSpPr/>
      </xdr:nvSpPr>
      <xdr:spPr>
        <a:xfrm>
          <a:off x="9588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129702</xdr:rowOff>
    </xdr:from>
    <xdr:ext cx="378565" cy="259045"/>
    <xdr:sp macro="" textlink="">
      <xdr:nvSpPr>
        <xdr:cNvPr id="316" name="テキスト ボックス 315"/>
        <xdr:cNvSpPr txBox="1"/>
      </xdr:nvSpPr>
      <xdr:spPr>
        <a:xfrm>
          <a:off x="9450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84328</xdr:rowOff>
    </xdr:from>
    <xdr:to>
      <xdr:col>46</xdr:col>
      <xdr:colOff>38100</xdr:colOff>
      <xdr:row>39</xdr:row>
      <xdr:rowOff>14478</xdr:rowOff>
    </xdr:to>
    <xdr:sp macro="" textlink="">
      <xdr:nvSpPr>
        <xdr:cNvPr id="317" name="楕円 316"/>
        <xdr:cNvSpPr/>
      </xdr:nvSpPr>
      <xdr:spPr>
        <a:xfrm>
          <a:off x="8699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5605</xdr:rowOff>
    </xdr:from>
    <xdr:ext cx="378565" cy="259045"/>
    <xdr:sp macro="" textlink="">
      <xdr:nvSpPr>
        <xdr:cNvPr id="318" name="テキスト ボックス 317"/>
        <xdr:cNvSpPr txBox="1"/>
      </xdr:nvSpPr>
      <xdr:spPr>
        <a:xfrm>
          <a:off x="8561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88247</xdr:rowOff>
    </xdr:from>
    <xdr:to>
      <xdr:col>41</xdr:col>
      <xdr:colOff>101600</xdr:colOff>
      <xdr:row>38</xdr:row>
      <xdr:rowOff>18397</xdr:rowOff>
    </xdr:to>
    <xdr:sp macro="" textlink="">
      <xdr:nvSpPr>
        <xdr:cNvPr id="319" name="楕円 318"/>
        <xdr:cNvSpPr/>
      </xdr:nvSpPr>
      <xdr:spPr>
        <a:xfrm>
          <a:off x="7810500" y="64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34924</xdr:rowOff>
    </xdr:from>
    <xdr:ext cx="378565" cy="259045"/>
    <xdr:sp macro="" textlink="">
      <xdr:nvSpPr>
        <xdr:cNvPr id="320" name="テキスト ボックス 319"/>
        <xdr:cNvSpPr txBox="1"/>
      </xdr:nvSpPr>
      <xdr:spPr>
        <a:xfrm>
          <a:off x="7672017" y="620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165318</xdr:rowOff>
    </xdr:from>
    <xdr:to>
      <xdr:col>36</xdr:col>
      <xdr:colOff>165100</xdr:colOff>
      <xdr:row>38</xdr:row>
      <xdr:rowOff>95468</xdr:rowOff>
    </xdr:to>
    <xdr:sp macro="" textlink="">
      <xdr:nvSpPr>
        <xdr:cNvPr id="321" name="楕円 320"/>
        <xdr:cNvSpPr/>
      </xdr:nvSpPr>
      <xdr:spPr>
        <a:xfrm>
          <a:off x="6921500" y="65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86595</xdr:rowOff>
    </xdr:from>
    <xdr:ext cx="378565" cy="259045"/>
    <xdr:sp macro="" textlink="">
      <xdr:nvSpPr>
        <xdr:cNvPr id="322" name="テキスト ボックス 321"/>
        <xdr:cNvSpPr txBox="1"/>
      </xdr:nvSpPr>
      <xdr:spPr>
        <a:xfrm>
          <a:off x="6783017" y="6601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36246</xdr:rowOff>
    </xdr:from>
    <xdr:to>
      <xdr:col>55</xdr:col>
      <xdr:colOff>0</xdr:colOff>
      <xdr:row>54</xdr:row>
      <xdr:rowOff>41961</xdr:rowOff>
    </xdr:to>
    <xdr:cxnSp macro="">
      <xdr:nvCxnSpPr>
        <xdr:cNvPr id="351" name="直線コネクタ 350"/>
        <xdr:cNvCxnSpPr/>
      </xdr:nvCxnSpPr>
      <xdr:spPr>
        <a:xfrm flipV="1">
          <a:off x="9639300" y="929454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41961</xdr:rowOff>
    </xdr:from>
    <xdr:to>
      <xdr:col>50</xdr:col>
      <xdr:colOff>114300</xdr:colOff>
      <xdr:row>54</xdr:row>
      <xdr:rowOff>98895</xdr:rowOff>
    </xdr:to>
    <xdr:cxnSp macro="">
      <xdr:nvCxnSpPr>
        <xdr:cNvPr id="354" name="直線コネクタ 353"/>
        <xdr:cNvCxnSpPr/>
      </xdr:nvCxnSpPr>
      <xdr:spPr>
        <a:xfrm flipV="1">
          <a:off x="8750300" y="9300261"/>
          <a:ext cx="889000" cy="5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98895</xdr:rowOff>
    </xdr:from>
    <xdr:to>
      <xdr:col>45</xdr:col>
      <xdr:colOff>177800</xdr:colOff>
      <xdr:row>54</xdr:row>
      <xdr:rowOff>143408</xdr:rowOff>
    </xdr:to>
    <xdr:cxnSp macro="">
      <xdr:nvCxnSpPr>
        <xdr:cNvPr id="357" name="直線コネクタ 356"/>
        <xdr:cNvCxnSpPr/>
      </xdr:nvCxnSpPr>
      <xdr:spPr>
        <a:xfrm flipV="1">
          <a:off x="7861300" y="9357195"/>
          <a:ext cx="889000" cy="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160224</xdr:rowOff>
    </xdr:from>
    <xdr:to>
      <xdr:col>41</xdr:col>
      <xdr:colOff>50800</xdr:colOff>
      <xdr:row>54</xdr:row>
      <xdr:rowOff>143408</xdr:rowOff>
    </xdr:to>
    <xdr:cxnSp macro="">
      <xdr:nvCxnSpPr>
        <xdr:cNvPr id="360" name="直線コネクタ 359"/>
        <xdr:cNvCxnSpPr/>
      </xdr:nvCxnSpPr>
      <xdr:spPr>
        <a:xfrm>
          <a:off x="6972300" y="9247074"/>
          <a:ext cx="889000" cy="15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156896</xdr:rowOff>
    </xdr:from>
    <xdr:to>
      <xdr:col>55</xdr:col>
      <xdr:colOff>50800</xdr:colOff>
      <xdr:row>54</xdr:row>
      <xdr:rowOff>87046</xdr:rowOff>
    </xdr:to>
    <xdr:sp macro="" textlink="">
      <xdr:nvSpPr>
        <xdr:cNvPr id="370" name="楕円 369"/>
        <xdr:cNvSpPr/>
      </xdr:nvSpPr>
      <xdr:spPr>
        <a:xfrm>
          <a:off x="10426700" y="924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8323</xdr:rowOff>
    </xdr:from>
    <xdr:ext cx="534377" cy="259045"/>
    <xdr:sp macro="" textlink="">
      <xdr:nvSpPr>
        <xdr:cNvPr id="371" name="農林水産業費該当値テキスト"/>
        <xdr:cNvSpPr txBox="1"/>
      </xdr:nvSpPr>
      <xdr:spPr>
        <a:xfrm>
          <a:off x="10528300" y="90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162611</xdr:rowOff>
    </xdr:from>
    <xdr:to>
      <xdr:col>50</xdr:col>
      <xdr:colOff>165100</xdr:colOff>
      <xdr:row>54</xdr:row>
      <xdr:rowOff>92761</xdr:rowOff>
    </xdr:to>
    <xdr:sp macro="" textlink="">
      <xdr:nvSpPr>
        <xdr:cNvPr id="372" name="楕円 371"/>
        <xdr:cNvSpPr/>
      </xdr:nvSpPr>
      <xdr:spPr>
        <a:xfrm>
          <a:off x="9588500" y="92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109288</xdr:rowOff>
    </xdr:from>
    <xdr:ext cx="534377" cy="259045"/>
    <xdr:sp macro="" textlink="">
      <xdr:nvSpPr>
        <xdr:cNvPr id="373" name="テキスト ボックス 372"/>
        <xdr:cNvSpPr txBox="1"/>
      </xdr:nvSpPr>
      <xdr:spPr>
        <a:xfrm>
          <a:off x="9372111" y="902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48095</xdr:rowOff>
    </xdr:from>
    <xdr:to>
      <xdr:col>46</xdr:col>
      <xdr:colOff>38100</xdr:colOff>
      <xdr:row>54</xdr:row>
      <xdr:rowOff>149695</xdr:rowOff>
    </xdr:to>
    <xdr:sp macro="" textlink="">
      <xdr:nvSpPr>
        <xdr:cNvPr id="374" name="楕円 373"/>
        <xdr:cNvSpPr/>
      </xdr:nvSpPr>
      <xdr:spPr>
        <a:xfrm>
          <a:off x="8699500" y="93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166222</xdr:rowOff>
    </xdr:from>
    <xdr:ext cx="534377" cy="259045"/>
    <xdr:sp macro="" textlink="">
      <xdr:nvSpPr>
        <xdr:cNvPr id="375" name="テキスト ボックス 374"/>
        <xdr:cNvSpPr txBox="1"/>
      </xdr:nvSpPr>
      <xdr:spPr>
        <a:xfrm>
          <a:off x="8483111" y="90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92608</xdr:rowOff>
    </xdr:from>
    <xdr:to>
      <xdr:col>41</xdr:col>
      <xdr:colOff>101600</xdr:colOff>
      <xdr:row>55</xdr:row>
      <xdr:rowOff>22758</xdr:rowOff>
    </xdr:to>
    <xdr:sp macro="" textlink="">
      <xdr:nvSpPr>
        <xdr:cNvPr id="376" name="楕円 375"/>
        <xdr:cNvSpPr/>
      </xdr:nvSpPr>
      <xdr:spPr>
        <a:xfrm>
          <a:off x="7810500" y="93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39285</xdr:rowOff>
    </xdr:from>
    <xdr:ext cx="534377" cy="259045"/>
    <xdr:sp macro="" textlink="">
      <xdr:nvSpPr>
        <xdr:cNvPr id="377" name="テキスト ボックス 376"/>
        <xdr:cNvSpPr txBox="1"/>
      </xdr:nvSpPr>
      <xdr:spPr>
        <a:xfrm>
          <a:off x="7594111" y="91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109424</xdr:rowOff>
    </xdr:from>
    <xdr:to>
      <xdr:col>36</xdr:col>
      <xdr:colOff>165100</xdr:colOff>
      <xdr:row>54</xdr:row>
      <xdr:rowOff>39574</xdr:rowOff>
    </xdr:to>
    <xdr:sp macro="" textlink="">
      <xdr:nvSpPr>
        <xdr:cNvPr id="378" name="楕円 377"/>
        <xdr:cNvSpPr/>
      </xdr:nvSpPr>
      <xdr:spPr>
        <a:xfrm>
          <a:off x="6921500" y="91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56101</xdr:rowOff>
    </xdr:from>
    <xdr:ext cx="534377" cy="259045"/>
    <xdr:sp macro="" textlink="">
      <xdr:nvSpPr>
        <xdr:cNvPr id="379" name="テキスト ボックス 378"/>
        <xdr:cNvSpPr txBox="1"/>
      </xdr:nvSpPr>
      <xdr:spPr>
        <a:xfrm>
          <a:off x="6705111" y="897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108412</xdr:rowOff>
    </xdr:from>
    <xdr:to>
      <xdr:col>55</xdr:col>
      <xdr:colOff>0</xdr:colOff>
      <xdr:row>78</xdr:row>
      <xdr:rowOff>115385</xdr:rowOff>
    </xdr:to>
    <xdr:cxnSp macro="">
      <xdr:nvCxnSpPr>
        <xdr:cNvPr id="408" name="直線コネクタ 407"/>
        <xdr:cNvCxnSpPr/>
      </xdr:nvCxnSpPr>
      <xdr:spPr>
        <a:xfrm flipV="1">
          <a:off x="9639300" y="13481512"/>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112168</xdr:rowOff>
    </xdr:from>
    <xdr:to>
      <xdr:col>50</xdr:col>
      <xdr:colOff>114300</xdr:colOff>
      <xdr:row>78</xdr:row>
      <xdr:rowOff>115385</xdr:rowOff>
    </xdr:to>
    <xdr:cxnSp macro="">
      <xdr:nvCxnSpPr>
        <xdr:cNvPr id="411" name="直線コネクタ 410"/>
        <xdr:cNvCxnSpPr/>
      </xdr:nvCxnSpPr>
      <xdr:spPr>
        <a:xfrm>
          <a:off x="8750300" y="1348526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112168</xdr:rowOff>
    </xdr:from>
    <xdr:to>
      <xdr:col>45</xdr:col>
      <xdr:colOff>177800</xdr:colOff>
      <xdr:row>78</xdr:row>
      <xdr:rowOff>117304</xdr:rowOff>
    </xdr:to>
    <xdr:cxnSp macro="">
      <xdr:nvCxnSpPr>
        <xdr:cNvPr id="414" name="直線コネクタ 413"/>
        <xdr:cNvCxnSpPr/>
      </xdr:nvCxnSpPr>
      <xdr:spPr>
        <a:xfrm flipV="1">
          <a:off x="7861300" y="13485268"/>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117304</xdr:rowOff>
    </xdr:from>
    <xdr:to>
      <xdr:col>41</xdr:col>
      <xdr:colOff>50800</xdr:colOff>
      <xdr:row>78</xdr:row>
      <xdr:rowOff>132400</xdr:rowOff>
    </xdr:to>
    <xdr:cxnSp macro="">
      <xdr:nvCxnSpPr>
        <xdr:cNvPr id="417" name="直線コネクタ 416"/>
        <xdr:cNvCxnSpPr/>
      </xdr:nvCxnSpPr>
      <xdr:spPr>
        <a:xfrm flipV="1">
          <a:off x="6972300" y="13490404"/>
          <a:ext cx="889000" cy="1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57612</xdr:rowOff>
    </xdr:from>
    <xdr:to>
      <xdr:col>55</xdr:col>
      <xdr:colOff>50800</xdr:colOff>
      <xdr:row>78</xdr:row>
      <xdr:rowOff>159212</xdr:rowOff>
    </xdr:to>
    <xdr:sp macro="" textlink="">
      <xdr:nvSpPr>
        <xdr:cNvPr id="427" name="楕円 426"/>
        <xdr:cNvSpPr/>
      </xdr:nvSpPr>
      <xdr:spPr>
        <a:xfrm>
          <a:off x="10426700" y="1343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64585</xdr:rowOff>
    </xdr:from>
    <xdr:to>
      <xdr:col>50</xdr:col>
      <xdr:colOff>165100</xdr:colOff>
      <xdr:row>78</xdr:row>
      <xdr:rowOff>166185</xdr:rowOff>
    </xdr:to>
    <xdr:sp macro="" textlink="">
      <xdr:nvSpPr>
        <xdr:cNvPr id="429" name="楕円 428"/>
        <xdr:cNvSpPr/>
      </xdr:nvSpPr>
      <xdr:spPr>
        <a:xfrm>
          <a:off x="9588500" y="134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157312</xdr:rowOff>
    </xdr:from>
    <xdr:ext cx="534377" cy="259045"/>
    <xdr:sp macro="" textlink="">
      <xdr:nvSpPr>
        <xdr:cNvPr id="430" name="テキスト ボックス 429"/>
        <xdr:cNvSpPr txBox="1"/>
      </xdr:nvSpPr>
      <xdr:spPr>
        <a:xfrm>
          <a:off x="9372111" y="135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61368</xdr:rowOff>
    </xdr:from>
    <xdr:to>
      <xdr:col>46</xdr:col>
      <xdr:colOff>38100</xdr:colOff>
      <xdr:row>78</xdr:row>
      <xdr:rowOff>162968</xdr:rowOff>
    </xdr:to>
    <xdr:sp macro="" textlink="">
      <xdr:nvSpPr>
        <xdr:cNvPr id="431" name="楕円 430"/>
        <xdr:cNvSpPr/>
      </xdr:nvSpPr>
      <xdr:spPr>
        <a:xfrm>
          <a:off x="8699500" y="134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154095</xdr:rowOff>
    </xdr:from>
    <xdr:ext cx="534377" cy="259045"/>
    <xdr:sp macro="" textlink="">
      <xdr:nvSpPr>
        <xdr:cNvPr id="432" name="テキスト ボックス 431"/>
        <xdr:cNvSpPr txBox="1"/>
      </xdr:nvSpPr>
      <xdr:spPr>
        <a:xfrm>
          <a:off x="8483111" y="135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66504</xdr:rowOff>
    </xdr:from>
    <xdr:to>
      <xdr:col>41</xdr:col>
      <xdr:colOff>101600</xdr:colOff>
      <xdr:row>78</xdr:row>
      <xdr:rowOff>168104</xdr:rowOff>
    </xdr:to>
    <xdr:sp macro="" textlink="">
      <xdr:nvSpPr>
        <xdr:cNvPr id="433" name="楕円 432"/>
        <xdr:cNvSpPr/>
      </xdr:nvSpPr>
      <xdr:spPr>
        <a:xfrm>
          <a:off x="7810500" y="134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159231</xdr:rowOff>
    </xdr:from>
    <xdr:ext cx="534377" cy="259045"/>
    <xdr:sp macro="" textlink="">
      <xdr:nvSpPr>
        <xdr:cNvPr id="434" name="テキスト ボックス 433"/>
        <xdr:cNvSpPr txBox="1"/>
      </xdr:nvSpPr>
      <xdr:spPr>
        <a:xfrm>
          <a:off x="7594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81600</xdr:rowOff>
    </xdr:from>
    <xdr:to>
      <xdr:col>36</xdr:col>
      <xdr:colOff>165100</xdr:colOff>
      <xdr:row>79</xdr:row>
      <xdr:rowOff>11750</xdr:rowOff>
    </xdr:to>
    <xdr:sp macro="" textlink="">
      <xdr:nvSpPr>
        <xdr:cNvPr id="435" name="楕円 434"/>
        <xdr:cNvSpPr/>
      </xdr:nvSpPr>
      <xdr:spPr>
        <a:xfrm>
          <a:off x="6921500" y="134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2877</xdr:rowOff>
    </xdr:from>
    <xdr:ext cx="534377" cy="259045"/>
    <xdr:sp macro="" textlink="">
      <xdr:nvSpPr>
        <xdr:cNvPr id="436" name="テキスト ボックス 435"/>
        <xdr:cNvSpPr txBox="1"/>
      </xdr:nvSpPr>
      <xdr:spPr>
        <a:xfrm>
          <a:off x="6705111" y="135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144706</xdr:rowOff>
    </xdr:from>
    <xdr:to>
      <xdr:col>55</xdr:col>
      <xdr:colOff>0</xdr:colOff>
      <xdr:row>96</xdr:row>
      <xdr:rowOff>161051</xdr:rowOff>
    </xdr:to>
    <xdr:cxnSp macro="">
      <xdr:nvCxnSpPr>
        <xdr:cNvPr id="465" name="直線コネクタ 464"/>
        <xdr:cNvCxnSpPr/>
      </xdr:nvCxnSpPr>
      <xdr:spPr>
        <a:xfrm>
          <a:off x="9639300" y="16603906"/>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144706</xdr:rowOff>
    </xdr:from>
    <xdr:to>
      <xdr:col>50</xdr:col>
      <xdr:colOff>114300</xdr:colOff>
      <xdr:row>97</xdr:row>
      <xdr:rowOff>36433</xdr:rowOff>
    </xdr:to>
    <xdr:cxnSp macro="">
      <xdr:nvCxnSpPr>
        <xdr:cNvPr id="468" name="直線コネクタ 467"/>
        <xdr:cNvCxnSpPr/>
      </xdr:nvCxnSpPr>
      <xdr:spPr>
        <a:xfrm flipV="1">
          <a:off x="8750300" y="16603906"/>
          <a:ext cx="889000" cy="6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36433</xdr:rowOff>
    </xdr:from>
    <xdr:to>
      <xdr:col>45</xdr:col>
      <xdr:colOff>177800</xdr:colOff>
      <xdr:row>97</xdr:row>
      <xdr:rowOff>63981</xdr:rowOff>
    </xdr:to>
    <xdr:cxnSp macro="">
      <xdr:nvCxnSpPr>
        <xdr:cNvPr id="471" name="直線コネクタ 470"/>
        <xdr:cNvCxnSpPr/>
      </xdr:nvCxnSpPr>
      <xdr:spPr>
        <a:xfrm flipV="1">
          <a:off x="7861300" y="16667083"/>
          <a:ext cx="889000" cy="2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63981</xdr:rowOff>
    </xdr:from>
    <xdr:to>
      <xdr:col>41</xdr:col>
      <xdr:colOff>50800</xdr:colOff>
      <xdr:row>97</xdr:row>
      <xdr:rowOff>77544</xdr:rowOff>
    </xdr:to>
    <xdr:cxnSp macro="">
      <xdr:nvCxnSpPr>
        <xdr:cNvPr id="474" name="直線コネクタ 473"/>
        <xdr:cNvCxnSpPr/>
      </xdr:nvCxnSpPr>
      <xdr:spPr>
        <a:xfrm flipV="1">
          <a:off x="6972300" y="16694631"/>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110251</xdr:rowOff>
    </xdr:from>
    <xdr:to>
      <xdr:col>55</xdr:col>
      <xdr:colOff>50800</xdr:colOff>
      <xdr:row>97</xdr:row>
      <xdr:rowOff>40401</xdr:rowOff>
    </xdr:to>
    <xdr:sp macro="" textlink="">
      <xdr:nvSpPr>
        <xdr:cNvPr id="484" name="楕円 483"/>
        <xdr:cNvSpPr/>
      </xdr:nvSpPr>
      <xdr:spPr>
        <a:xfrm>
          <a:off x="10426700" y="165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88678</xdr:rowOff>
    </xdr:from>
    <xdr:ext cx="534377" cy="259045"/>
    <xdr:sp macro="" textlink="">
      <xdr:nvSpPr>
        <xdr:cNvPr id="485" name="土木費該当値テキスト"/>
        <xdr:cNvSpPr txBox="1"/>
      </xdr:nvSpPr>
      <xdr:spPr>
        <a:xfrm>
          <a:off x="10528300" y="1654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93906</xdr:rowOff>
    </xdr:from>
    <xdr:to>
      <xdr:col>50</xdr:col>
      <xdr:colOff>165100</xdr:colOff>
      <xdr:row>97</xdr:row>
      <xdr:rowOff>24056</xdr:rowOff>
    </xdr:to>
    <xdr:sp macro="" textlink="">
      <xdr:nvSpPr>
        <xdr:cNvPr id="486" name="楕円 485"/>
        <xdr:cNvSpPr/>
      </xdr:nvSpPr>
      <xdr:spPr>
        <a:xfrm>
          <a:off x="9588500" y="1655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15183</xdr:rowOff>
    </xdr:from>
    <xdr:ext cx="534377" cy="259045"/>
    <xdr:sp macro="" textlink="">
      <xdr:nvSpPr>
        <xdr:cNvPr id="487" name="テキスト ボックス 486"/>
        <xdr:cNvSpPr txBox="1"/>
      </xdr:nvSpPr>
      <xdr:spPr>
        <a:xfrm>
          <a:off x="9372111" y="1664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157083</xdr:rowOff>
    </xdr:from>
    <xdr:to>
      <xdr:col>46</xdr:col>
      <xdr:colOff>38100</xdr:colOff>
      <xdr:row>97</xdr:row>
      <xdr:rowOff>87233</xdr:rowOff>
    </xdr:to>
    <xdr:sp macro="" textlink="">
      <xdr:nvSpPr>
        <xdr:cNvPr id="488" name="楕円 487"/>
        <xdr:cNvSpPr/>
      </xdr:nvSpPr>
      <xdr:spPr>
        <a:xfrm>
          <a:off x="8699500" y="1661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78360</xdr:rowOff>
    </xdr:from>
    <xdr:ext cx="534377" cy="259045"/>
    <xdr:sp macro="" textlink="">
      <xdr:nvSpPr>
        <xdr:cNvPr id="489" name="テキスト ボックス 488"/>
        <xdr:cNvSpPr txBox="1"/>
      </xdr:nvSpPr>
      <xdr:spPr>
        <a:xfrm>
          <a:off x="8483111" y="167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13181</xdr:rowOff>
    </xdr:from>
    <xdr:to>
      <xdr:col>41</xdr:col>
      <xdr:colOff>101600</xdr:colOff>
      <xdr:row>97</xdr:row>
      <xdr:rowOff>114781</xdr:rowOff>
    </xdr:to>
    <xdr:sp macro="" textlink="">
      <xdr:nvSpPr>
        <xdr:cNvPr id="490" name="楕円 489"/>
        <xdr:cNvSpPr/>
      </xdr:nvSpPr>
      <xdr:spPr>
        <a:xfrm>
          <a:off x="7810500" y="166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105908</xdr:rowOff>
    </xdr:from>
    <xdr:ext cx="534377" cy="259045"/>
    <xdr:sp macro="" textlink="">
      <xdr:nvSpPr>
        <xdr:cNvPr id="491" name="テキスト ボックス 490"/>
        <xdr:cNvSpPr txBox="1"/>
      </xdr:nvSpPr>
      <xdr:spPr>
        <a:xfrm>
          <a:off x="7594111" y="1673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26744</xdr:rowOff>
    </xdr:from>
    <xdr:to>
      <xdr:col>36</xdr:col>
      <xdr:colOff>165100</xdr:colOff>
      <xdr:row>97</xdr:row>
      <xdr:rowOff>128344</xdr:rowOff>
    </xdr:to>
    <xdr:sp macro="" textlink="">
      <xdr:nvSpPr>
        <xdr:cNvPr id="492" name="楕円 491"/>
        <xdr:cNvSpPr/>
      </xdr:nvSpPr>
      <xdr:spPr>
        <a:xfrm>
          <a:off x="6921500" y="1665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119471</xdr:rowOff>
    </xdr:from>
    <xdr:ext cx="534377" cy="259045"/>
    <xdr:sp macro="" textlink="">
      <xdr:nvSpPr>
        <xdr:cNvPr id="493" name="テキスト ボックス 492"/>
        <xdr:cNvSpPr txBox="1"/>
      </xdr:nvSpPr>
      <xdr:spPr>
        <a:xfrm>
          <a:off x="6705111" y="1675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167703</xdr:rowOff>
    </xdr:from>
    <xdr:to>
      <xdr:col>85</xdr:col>
      <xdr:colOff>127000</xdr:colOff>
      <xdr:row>35</xdr:row>
      <xdr:rowOff>30848</xdr:rowOff>
    </xdr:to>
    <xdr:cxnSp macro="">
      <xdr:nvCxnSpPr>
        <xdr:cNvPr id="522" name="直線コネクタ 521"/>
        <xdr:cNvCxnSpPr/>
      </xdr:nvCxnSpPr>
      <xdr:spPr>
        <a:xfrm>
          <a:off x="15481300" y="5997003"/>
          <a:ext cx="8382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167703</xdr:rowOff>
    </xdr:from>
    <xdr:to>
      <xdr:col>81</xdr:col>
      <xdr:colOff>50800</xdr:colOff>
      <xdr:row>36</xdr:row>
      <xdr:rowOff>56013</xdr:rowOff>
    </xdr:to>
    <xdr:cxnSp macro="">
      <xdr:nvCxnSpPr>
        <xdr:cNvPr id="525" name="直線コネクタ 524"/>
        <xdr:cNvCxnSpPr/>
      </xdr:nvCxnSpPr>
      <xdr:spPr>
        <a:xfrm flipV="1">
          <a:off x="14592300" y="5997003"/>
          <a:ext cx="889000" cy="23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42926</xdr:rowOff>
    </xdr:from>
    <xdr:to>
      <xdr:col>76</xdr:col>
      <xdr:colOff>114300</xdr:colOff>
      <xdr:row>36</xdr:row>
      <xdr:rowOff>56013</xdr:rowOff>
    </xdr:to>
    <xdr:cxnSp macro="">
      <xdr:nvCxnSpPr>
        <xdr:cNvPr id="528" name="直線コネクタ 527"/>
        <xdr:cNvCxnSpPr/>
      </xdr:nvCxnSpPr>
      <xdr:spPr>
        <a:xfrm>
          <a:off x="13703300" y="6215126"/>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38164</xdr:rowOff>
    </xdr:from>
    <xdr:to>
      <xdr:col>71</xdr:col>
      <xdr:colOff>177800</xdr:colOff>
      <xdr:row>36</xdr:row>
      <xdr:rowOff>42926</xdr:rowOff>
    </xdr:to>
    <xdr:cxnSp macro="">
      <xdr:nvCxnSpPr>
        <xdr:cNvPr id="531" name="直線コネクタ 530"/>
        <xdr:cNvCxnSpPr/>
      </xdr:nvCxnSpPr>
      <xdr:spPr>
        <a:xfrm>
          <a:off x="12814300" y="6038914"/>
          <a:ext cx="889000" cy="17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151498</xdr:rowOff>
    </xdr:from>
    <xdr:to>
      <xdr:col>85</xdr:col>
      <xdr:colOff>177800</xdr:colOff>
      <xdr:row>35</xdr:row>
      <xdr:rowOff>81648</xdr:rowOff>
    </xdr:to>
    <xdr:sp macro="" textlink="">
      <xdr:nvSpPr>
        <xdr:cNvPr id="541" name="楕円 540"/>
        <xdr:cNvSpPr/>
      </xdr:nvSpPr>
      <xdr:spPr>
        <a:xfrm>
          <a:off x="16268700" y="59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2925</xdr:rowOff>
    </xdr:from>
    <xdr:ext cx="534377" cy="259045"/>
    <xdr:sp macro="" textlink="">
      <xdr:nvSpPr>
        <xdr:cNvPr id="542" name="消防費該当値テキスト"/>
        <xdr:cNvSpPr txBox="1"/>
      </xdr:nvSpPr>
      <xdr:spPr>
        <a:xfrm>
          <a:off x="16370300" y="583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116903</xdr:rowOff>
    </xdr:from>
    <xdr:to>
      <xdr:col>81</xdr:col>
      <xdr:colOff>101600</xdr:colOff>
      <xdr:row>35</xdr:row>
      <xdr:rowOff>47053</xdr:rowOff>
    </xdr:to>
    <xdr:sp macro="" textlink="">
      <xdr:nvSpPr>
        <xdr:cNvPr id="543" name="楕円 542"/>
        <xdr:cNvSpPr/>
      </xdr:nvSpPr>
      <xdr:spPr>
        <a:xfrm>
          <a:off x="15430500" y="59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63580</xdr:rowOff>
    </xdr:from>
    <xdr:ext cx="534377" cy="259045"/>
    <xdr:sp macro="" textlink="">
      <xdr:nvSpPr>
        <xdr:cNvPr id="544" name="テキスト ボックス 543"/>
        <xdr:cNvSpPr txBox="1"/>
      </xdr:nvSpPr>
      <xdr:spPr>
        <a:xfrm>
          <a:off x="15214111" y="57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5213</xdr:rowOff>
    </xdr:from>
    <xdr:to>
      <xdr:col>76</xdr:col>
      <xdr:colOff>165100</xdr:colOff>
      <xdr:row>36</xdr:row>
      <xdr:rowOff>106813</xdr:rowOff>
    </xdr:to>
    <xdr:sp macro="" textlink="">
      <xdr:nvSpPr>
        <xdr:cNvPr id="545" name="楕円 544"/>
        <xdr:cNvSpPr/>
      </xdr:nvSpPr>
      <xdr:spPr>
        <a:xfrm>
          <a:off x="14541500" y="61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123340</xdr:rowOff>
    </xdr:from>
    <xdr:ext cx="534377" cy="259045"/>
    <xdr:sp macro="" textlink="">
      <xdr:nvSpPr>
        <xdr:cNvPr id="546" name="テキスト ボックス 545"/>
        <xdr:cNvSpPr txBox="1"/>
      </xdr:nvSpPr>
      <xdr:spPr>
        <a:xfrm>
          <a:off x="14325111" y="59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163576</xdr:rowOff>
    </xdr:from>
    <xdr:to>
      <xdr:col>72</xdr:col>
      <xdr:colOff>38100</xdr:colOff>
      <xdr:row>36</xdr:row>
      <xdr:rowOff>93726</xdr:rowOff>
    </xdr:to>
    <xdr:sp macro="" textlink="">
      <xdr:nvSpPr>
        <xdr:cNvPr id="547" name="楕円 546"/>
        <xdr:cNvSpPr/>
      </xdr:nvSpPr>
      <xdr:spPr>
        <a:xfrm>
          <a:off x="136525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110253</xdr:rowOff>
    </xdr:from>
    <xdr:ext cx="534377" cy="259045"/>
    <xdr:sp macro="" textlink="">
      <xdr:nvSpPr>
        <xdr:cNvPr id="548" name="テキスト ボックス 547"/>
        <xdr:cNvSpPr txBox="1"/>
      </xdr:nvSpPr>
      <xdr:spPr>
        <a:xfrm>
          <a:off x="13436111" y="593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158814</xdr:rowOff>
    </xdr:from>
    <xdr:to>
      <xdr:col>67</xdr:col>
      <xdr:colOff>101600</xdr:colOff>
      <xdr:row>35</xdr:row>
      <xdr:rowOff>88964</xdr:rowOff>
    </xdr:to>
    <xdr:sp macro="" textlink="">
      <xdr:nvSpPr>
        <xdr:cNvPr id="549" name="楕円 548"/>
        <xdr:cNvSpPr/>
      </xdr:nvSpPr>
      <xdr:spPr>
        <a:xfrm>
          <a:off x="12763500" y="598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105491</xdr:rowOff>
    </xdr:from>
    <xdr:ext cx="534377" cy="259045"/>
    <xdr:sp macro="" textlink="">
      <xdr:nvSpPr>
        <xdr:cNvPr id="550" name="テキスト ボックス 549"/>
        <xdr:cNvSpPr txBox="1"/>
      </xdr:nvSpPr>
      <xdr:spPr>
        <a:xfrm>
          <a:off x="12547111" y="576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105448</xdr:rowOff>
    </xdr:from>
    <xdr:to>
      <xdr:col>85</xdr:col>
      <xdr:colOff>127000</xdr:colOff>
      <xdr:row>55</xdr:row>
      <xdr:rowOff>140858</xdr:rowOff>
    </xdr:to>
    <xdr:cxnSp macro="">
      <xdr:nvCxnSpPr>
        <xdr:cNvPr id="579" name="直線コネクタ 578"/>
        <xdr:cNvCxnSpPr/>
      </xdr:nvCxnSpPr>
      <xdr:spPr>
        <a:xfrm flipV="1">
          <a:off x="15481300" y="9363748"/>
          <a:ext cx="838200" cy="20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94841</xdr:rowOff>
    </xdr:from>
    <xdr:to>
      <xdr:col>81</xdr:col>
      <xdr:colOff>50800</xdr:colOff>
      <xdr:row>55</xdr:row>
      <xdr:rowOff>140858</xdr:rowOff>
    </xdr:to>
    <xdr:cxnSp macro="">
      <xdr:nvCxnSpPr>
        <xdr:cNvPr id="582" name="直線コネクタ 581"/>
        <xdr:cNvCxnSpPr/>
      </xdr:nvCxnSpPr>
      <xdr:spPr>
        <a:xfrm>
          <a:off x="14592300" y="9353141"/>
          <a:ext cx="889000" cy="21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72972</xdr:rowOff>
    </xdr:from>
    <xdr:to>
      <xdr:col>76</xdr:col>
      <xdr:colOff>114300</xdr:colOff>
      <xdr:row>54</xdr:row>
      <xdr:rowOff>94841</xdr:rowOff>
    </xdr:to>
    <xdr:cxnSp macro="">
      <xdr:nvCxnSpPr>
        <xdr:cNvPr id="585" name="直線コネクタ 584"/>
        <xdr:cNvCxnSpPr/>
      </xdr:nvCxnSpPr>
      <xdr:spPr>
        <a:xfrm>
          <a:off x="13703300" y="9331272"/>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53784</xdr:rowOff>
    </xdr:from>
    <xdr:to>
      <xdr:col>71</xdr:col>
      <xdr:colOff>177800</xdr:colOff>
      <xdr:row>54</xdr:row>
      <xdr:rowOff>72972</xdr:rowOff>
    </xdr:to>
    <xdr:cxnSp macro="">
      <xdr:nvCxnSpPr>
        <xdr:cNvPr id="588" name="直線コネクタ 587"/>
        <xdr:cNvCxnSpPr/>
      </xdr:nvCxnSpPr>
      <xdr:spPr>
        <a:xfrm>
          <a:off x="12814300" y="9312084"/>
          <a:ext cx="8890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54648</xdr:rowOff>
    </xdr:from>
    <xdr:to>
      <xdr:col>85</xdr:col>
      <xdr:colOff>177800</xdr:colOff>
      <xdr:row>54</xdr:row>
      <xdr:rowOff>156248</xdr:rowOff>
    </xdr:to>
    <xdr:sp macro="" textlink="">
      <xdr:nvSpPr>
        <xdr:cNvPr id="598" name="楕円 597"/>
        <xdr:cNvSpPr/>
      </xdr:nvSpPr>
      <xdr:spPr>
        <a:xfrm>
          <a:off x="16268700" y="931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77525</xdr:rowOff>
    </xdr:from>
    <xdr:ext cx="599010" cy="259045"/>
    <xdr:sp macro="" textlink="">
      <xdr:nvSpPr>
        <xdr:cNvPr id="599" name="教育費該当値テキスト"/>
        <xdr:cNvSpPr txBox="1"/>
      </xdr:nvSpPr>
      <xdr:spPr>
        <a:xfrm>
          <a:off x="16370300" y="916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90058</xdr:rowOff>
    </xdr:from>
    <xdr:to>
      <xdr:col>81</xdr:col>
      <xdr:colOff>101600</xdr:colOff>
      <xdr:row>56</xdr:row>
      <xdr:rowOff>20208</xdr:rowOff>
    </xdr:to>
    <xdr:sp macro="" textlink="">
      <xdr:nvSpPr>
        <xdr:cNvPr id="600" name="楕円 599"/>
        <xdr:cNvSpPr/>
      </xdr:nvSpPr>
      <xdr:spPr>
        <a:xfrm>
          <a:off x="15430500" y="95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36735</xdr:rowOff>
    </xdr:from>
    <xdr:ext cx="534377" cy="259045"/>
    <xdr:sp macro="" textlink="">
      <xdr:nvSpPr>
        <xdr:cNvPr id="601" name="テキスト ボックス 600"/>
        <xdr:cNvSpPr txBox="1"/>
      </xdr:nvSpPr>
      <xdr:spPr>
        <a:xfrm>
          <a:off x="15214111" y="929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44041</xdr:rowOff>
    </xdr:from>
    <xdr:to>
      <xdr:col>76</xdr:col>
      <xdr:colOff>165100</xdr:colOff>
      <xdr:row>54</xdr:row>
      <xdr:rowOff>145641</xdr:rowOff>
    </xdr:to>
    <xdr:sp macro="" textlink="">
      <xdr:nvSpPr>
        <xdr:cNvPr id="602" name="楕円 601"/>
        <xdr:cNvSpPr/>
      </xdr:nvSpPr>
      <xdr:spPr>
        <a:xfrm>
          <a:off x="14541500" y="93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162168</xdr:rowOff>
    </xdr:from>
    <xdr:ext cx="599010" cy="259045"/>
    <xdr:sp macro="" textlink="">
      <xdr:nvSpPr>
        <xdr:cNvPr id="603" name="テキスト ボックス 602"/>
        <xdr:cNvSpPr txBox="1"/>
      </xdr:nvSpPr>
      <xdr:spPr>
        <a:xfrm>
          <a:off x="14292795" y="907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22172</xdr:rowOff>
    </xdr:from>
    <xdr:to>
      <xdr:col>72</xdr:col>
      <xdr:colOff>38100</xdr:colOff>
      <xdr:row>54</xdr:row>
      <xdr:rowOff>123772</xdr:rowOff>
    </xdr:to>
    <xdr:sp macro="" textlink="">
      <xdr:nvSpPr>
        <xdr:cNvPr id="604" name="楕円 603"/>
        <xdr:cNvSpPr/>
      </xdr:nvSpPr>
      <xdr:spPr>
        <a:xfrm>
          <a:off x="13652500" y="92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140299</xdr:rowOff>
    </xdr:from>
    <xdr:ext cx="599010" cy="259045"/>
    <xdr:sp macro="" textlink="">
      <xdr:nvSpPr>
        <xdr:cNvPr id="605" name="テキスト ボックス 604"/>
        <xdr:cNvSpPr txBox="1"/>
      </xdr:nvSpPr>
      <xdr:spPr>
        <a:xfrm>
          <a:off x="13403795" y="905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2984</xdr:rowOff>
    </xdr:from>
    <xdr:to>
      <xdr:col>67</xdr:col>
      <xdr:colOff>101600</xdr:colOff>
      <xdr:row>54</xdr:row>
      <xdr:rowOff>104584</xdr:rowOff>
    </xdr:to>
    <xdr:sp macro="" textlink="">
      <xdr:nvSpPr>
        <xdr:cNvPr id="606" name="楕円 605"/>
        <xdr:cNvSpPr/>
      </xdr:nvSpPr>
      <xdr:spPr>
        <a:xfrm>
          <a:off x="12763500" y="92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121111</xdr:rowOff>
    </xdr:from>
    <xdr:ext cx="599010" cy="259045"/>
    <xdr:sp macro="" textlink="">
      <xdr:nvSpPr>
        <xdr:cNvPr id="607" name="テキスト ボックス 606"/>
        <xdr:cNvSpPr txBox="1"/>
      </xdr:nvSpPr>
      <xdr:spPr>
        <a:xfrm>
          <a:off x="12514795" y="90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82296</xdr:rowOff>
    </xdr:from>
    <xdr:to>
      <xdr:col>85</xdr:col>
      <xdr:colOff>127000</xdr:colOff>
      <xdr:row>78</xdr:row>
      <xdr:rowOff>132181</xdr:rowOff>
    </xdr:to>
    <xdr:cxnSp macro="">
      <xdr:nvCxnSpPr>
        <xdr:cNvPr id="636" name="直線コネクタ 635"/>
        <xdr:cNvCxnSpPr/>
      </xdr:nvCxnSpPr>
      <xdr:spPr>
        <a:xfrm flipV="1">
          <a:off x="15481300" y="13112496"/>
          <a:ext cx="838200" cy="3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140906</xdr:rowOff>
    </xdr:from>
    <xdr:to>
      <xdr:col>81</xdr:col>
      <xdr:colOff>50800</xdr:colOff>
      <xdr:row>78</xdr:row>
      <xdr:rowOff>132181</xdr:rowOff>
    </xdr:to>
    <xdr:cxnSp macro="">
      <xdr:nvCxnSpPr>
        <xdr:cNvPr id="639" name="直線コネクタ 638"/>
        <xdr:cNvCxnSpPr/>
      </xdr:nvCxnSpPr>
      <xdr:spPr>
        <a:xfrm>
          <a:off x="14592300" y="13342556"/>
          <a:ext cx="889000" cy="1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140906</xdr:rowOff>
    </xdr:from>
    <xdr:to>
      <xdr:col>76</xdr:col>
      <xdr:colOff>114300</xdr:colOff>
      <xdr:row>78</xdr:row>
      <xdr:rowOff>33719</xdr:rowOff>
    </xdr:to>
    <xdr:cxnSp macro="">
      <xdr:nvCxnSpPr>
        <xdr:cNvPr id="642" name="直線コネクタ 641"/>
        <xdr:cNvCxnSpPr/>
      </xdr:nvCxnSpPr>
      <xdr:spPr>
        <a:xfrm flipV="1">
          <a:off x="13703300" y="13342556"/>
          <a:ext cx="889000" cy="6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33719</xdr:rowOff>
    </xdr:from>
    <xdr:to>
      <xdr:col>71</xdr:col>
      <xdr:colOff>177800</xdr:colOff>
      <xdr:row>78</xdr:row>
      <xdr:rowOff>102388</xdr:rowOff>
    </xdr:to>
    <xdr:cxnSp macro="">
      <xdr:nvCxnSpPr>
        <xdr:cNvPr id="645" name="直線コネクタ 644"/>
        <xdr:cNvCxnSpPr/>
      </xdr:nvCxnSpPr>
      <xdr:spPr>
        <a:xfrm flipV="1">
          <a:off x="12814300" y="13406819"/>
          <a:ext cx="889000" cy="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31496</xdr:rowOff>
    </xdr:from>
    <xdr:to>
      <xdr:col>85</xdr:col>
      <xdr:colOff>177800</xdr:colOff>
      <xdr:row>76</xdr:row>
      <xdr:rowOff>133096</xdr:rowOff>
    </xdr:to>
    <xdr:sp macro="" textlink="">
      <xdr:nvSpPr>
        <xdr:cNvPr id="655" name="楕円 654"/>
        <xdr:cNvSpPr/>
      </xdr:nvSpPr>
      <xdr:spPr>
        <a:xfrm>
          <a:off x="16268700" y="130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54373</xdr:rowOff>
    </xdr:from>
    <xdr:ext cx="534377" cy="259045"/>
    <xdr:sp macro="" textlink="">
      <xdr:nvSpPr>
        <xdr:cNvPr id="656" name="災害復旧費該当値テキスト"/>
        <xdr:cNvSpPr txBox="1"/>
      </xdr:nvSpPr>
      <xdr:spPr>
        <a:xfrm>
          <a:off x="16370300" y="129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81381</xdr:rowOff>
    </xdr:from>
    <xdr:to>
      <xdr:col>81</xdr:col>
      <xdr:colOff>101600</xdr:colOff>
      <xdr:row>79</xdr:row>
      <xdr:rowOff>11531</xdr:rowOff>
    </xdr:to>
    <xdr:sp macro="" textlink="">
      <xdr:nvSpPr>
        <xdr:cNvPr id="657" name="楕円 656"/>
        <xdr:cNvSpPr/>
      </xdr:nvSpPr>
      <xdr:spPr>
        <a:xfrm>
          <a:off x="15430500" y="134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28058</xdr:rowOff>
    </xdr:from>
    <xdr:ext cx="469744" cy="259045"/>
    <xdr:sp macro="" textlink="">
      <xdr:nvSpPr>
        <xdr:cNvPr id="658" name="テキスト ボックス 657"/>
        <xdr:cNvSpPr txBox="1"/>
      </xdr:nvSpPr>
      <xdr:spPr>
        <a:xfrm>
          <a:off x="15246428" y="1322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90106</xdr:rowOff>
    </xdr:from>
    <xdr:to>
      <xdr:col>76</xdr:col>
      <xdr:colOff>165100</xdr:colOff>
      <xdr:row>78</xdr:row>
      <xdr:rowOff>20256</xdr:rowOff>
    </xdr:to>
    <xdr:sp macro="" textlink="">
      <xdr:nvSpPr>
        <xdr:cNvPr id="659" name="楕円 658"/>
        <xdr:cNvSpPr/>
      </xdr:nvSpPr>
      <xdr:spPr>
        <a:xfrm>
          <a:off x="14541500" y="132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36783</xdr:rowOff>
    </xdr:from>
    <xdr:ext cx="534377" cy="259045"/>
    <xdr:sp macro="" textlink="">
      <xdr:nvSpPr>
        <xdr:cNvPr id="660" name="テキスト ボックス 659"/>
        <xdr:cNvSpPr txBox="1"/>
      </xdr:nvSpPr>
      <xdr:spPr>
        <a:xfrm>
          <a:off x="14325111" y="130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154369</xdr:rowOff>
    </xdr:from>
    <xdr:to>
      <xdr:col>72</xdr:col>
      <xdr:colOff>38100</xdr:colOff>
      <xdr:row>78</xdr:row>
      <xdr:rowOff>84519</xdr:rowOff>
    </xdr:to>
    <xdr:sp macro="" textlink="">
      <xdr:nvSpPr>
        <xdr:cNvPr id="661" name="楕円 660"/>
        <xdr:cNvSpPr/>
      </xdr:nvSpPr>
      <xdr:spPr>
        <a:xfrm>
          <a:off x="13652500" y="133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101046</xdr:rowOff>
    </xdr:from>
    <xdr:ext cx="534377" cy="259045"/>
    <xdr:sp macro="" textlink="">
      <xdr:nvSpPr>
        <xdr:cNvPr id="662" name="テキスト ボックス 661"/>
        <xdr:cNvSpPr txBox="1"/>
      </xdr:nvSpPr>
      <xdr:spPr>
        <a:xfrm>
          <a:off x="13436111" y="131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51588</xdr:rowOff>
    </xdr:from>
    <xdr:to>
      <xdr:col>67</xdr:col>
      <xdr:colOff>101600</xdr:colOff>
      <xdr:row>78</xdr:row>
      <xdr:rowOff>153188</xdr:rowOff>
    </xdr:to>
    <xdr:sp macro="" textlink="">
      <xdr:nvSpPr>
        <xdr:cNvPr id="663" name="楕円 662"/>
        <xdr:cNvSpPr/>
      </xdr:nvSpPr>
      <xdr:spPr>
        <a:xfrm>
          <a:off x="12763500" y="134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169715</xdr:rowOff>
    </xdr:from>
    <xdr:ext cx="469744" cy="259045"/>
    <xdr:sp macro="" textlink="">
      <xdr:nvSpPr>
        <xdr:cNvPr id="664" name="テキスト ボックス 663"/>
        <xdr:cNvSpPr txBox="1"/>
      </xdr:nvSpPr>
      <xdr:spPr>
        <a:xfrm>
          <a:off x="12579428" y="131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43470</xdr:rowOff>
    </xdr:from>
    <xdr:to>
      <xdr:col>85</xdr:col>
      <xdr:colOff>127000</xdr:colOff>
      <xdr:row>97</xdr:row>
      <xdr:rowOff>54383</xdr:rowOff>
    </xdr:to>
    <xdr:cxnSp macro="">
      <xdr:nvCxnSpPr>
        <xdr:cNvPr id="693" name="直線コネクタ 692"/>
        <xdr:cNvCxnSpPr/>
      </xdr:nvCxnSpPr>
      <xdr:spPr>
        <a:xfrm flipV="1">
          <a:off x="15481300" y="16674120"/>
          <a:ext cx="8382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54383</xdr:rowOff>
    </xdr:from>
    <xdr:to>
      <xdr:col>81</xdr:col>
      <xdr:colOff>50800</xdr:colOff>
      <xdr:row>97</xdr:row>
      <xdr:rowOff>63047</xdr:rowOff>
    </xdr:to>
    <xdr:cxnSp macro="">
      <xdr:nvCxnSpPr>
        <xdr:cNvPr id="696" name="直線コネクタ 695"/>
        <xdr:cNvCxnSpPr/>
      </xdr:nvCxnSpPr>
      <xdr:spPr>
        <a:xfrm flipV="1">
          <a:off x="14592300" y="16685033"/>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36313</xdr:rowOff>
    </xdr:from>
    <xdr:to>
      <xdr:col>76</xdr:col>
      <xdr:colOff>114300</xdr:colOff>
      <xdr:row>97</xdr:row>
      <xdr:rowOff>63047</xdr:rowOff>
    </xdr:to>
    <xdr:cxnSp macro="">
      <xdr:nvCxnSpPr>
        <xdr:cNvPr id="699" name="直線コネクタ 698"/>
        <xdr:cNvCxnSpPr/>
      </xdr:nvCxnSpPr>
      <xdr:spPr>
        <a:xfrm>
          <a:off x="13703300" y="16666963"/>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36313</xdr:rowOff>
    </xdr:from>
    <xdr:to>
      <xdr:col>71</xdr:col>
      <xdr:colOff>177800</xdr:colOff>
      <xdr:row>97</xdr:row>
      <xdr:rowOff>37539</xdr:rowOff>
    </xdr:to>
    <xdr:cxnSp macro="">
      <xdr:nvCxnSpPr>
        <xdr:cNvPr id="702" name="直線コネクタ 701"/>
        <xdr:cNvCxnSpPr/>
      </xdr:nvCxnSpPr>
      <xdr:spPr>
        <a:xfrm flipV="1">
          <a:off x="12814300" y="16666963"/>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164120</xdr:rowOff>
    </xdr:from>
    <xdr:to>
      <xdr:col>85</xdr:col>
      <xdr:colOff>177800</xdr:colOff>
      <xdr:row>97</xdr:row>
      <xdr:rowOff>94270</xdr:rowOff>
    </xdr:to>
    <xdr:sp macro="" textlink="">
      <xdr:nvSpPr>
        <xdr:cNvPr id="712" name="楕円 711"/>
        <xdr:cNvSpPr/>
      </xdr:nvSpPr>
      <xdr:spPr>
        <a:xfrm>
          <a:off x="16268700" y="166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15547</xdr:rowOff>
    </xdr:from>
    <xdr:ext cx="534377" cy="259045"/>
    <xdr:sp macro="" textlink="">
      <xdr:nvSpPr>
        <xdr:cNvPr id="713" name="公債費該当値テキスト"/>
        <xdr:cNvSpPr txBox="1"/>
      </xdr:nvSpPr>
      <xdr:spPr>
        <a:xfrm>
          <a:off x="16370300" y="1647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3583</xdr:rowOff>
    </xdr:from>
    <xdr:to>
      <xdr:col>81</xdr:col>
      <xdr:colOff>101600</xdr:colOff>
      <xdr:row>97</xdr:row>
      <xdr:rowOff>105183</xdr:rowOff>
    </xdr:to>
    <xdr:sp macro="" textlink="">
      <xdr:nvSpPr>
        <xdr:cNvPr id="714" name="楕円 713"/>
        <xdr:cNvSpPr/>
      </xdr:nvSpPr>
      <xdr:spPr>
        <a:xfrm>
          <a:off x="15430500" y="1663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121710</xdr:rowOff>
    </xdr:from>
    <xdr:ext cx="534377" cy="259045"/>
    <xdr:sp macro="" textlink="">
      <xdr:nvSpPr>
        <xdr:cNvPr id="715" name="テキスト ボックス 714"/>
        <xdr:cNvSpPr txBox="1"/>
      </xdr:nvSpPr>
      <xdr:spPr>
        <a:xfrm>
          <a:off x="15214111" y="1640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12247</xdr:rowOff>
    </xdr:from>
    <xdr:to>
      <xdr:col>76</xdr:col>
      <xdr:colOff>165100</xdr:colOff>
      <xdr:row>97</xdr:row>
      <xdr:rowOff>113847</xdr:rowOff>
    </xdr:to>
    <xdr:sp macro="" textlink="">
      <xdr:nvSpPr>
        <xdr:cNvPr id="716" name="楕円 715"/>
        <xdr:cNvSpPr/>
      </xdr:nvSpPr>
      <xdr:spPr>
        <a:xfrm>
          <a:off x="14541500" y="166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130374</xdr:rowOff>
    </xdr:from>
    <xdr:ext cx="534377" cy="259045"/>
    <xdr:sp macro="" textlink="">
      <xdr:nvSpPr>
        <xdr:cNvPr id="717" name="テキスト ボックス 716"/>
        <xdr:cNvSpPr txBox="1"/>
      </xdr:nvSpPr>
      <xdr:spPr>
        <a:xfrm>
          <a:off x="14325111" y="1641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156963</xdr:rowOff>
    </xdr:from>
    <xdr:to>
      <xdr:col>72</xdr:col>
      <xdr:colOff>38100</xdr:colOff>
      <xdr:row>97</xdr:row>
      <xdr:rowOff>87113</xdr:rowOff>
    </xdr:to>
    <xdr:sp macro="" textlink="">
      <xdr:nvSpPr>
        <xdr:cNvPr id="718" name="楕円 717"/>
        <xdr:cNvSpPr/>
      </xdr:nvSpPr>
      <xdr:spPr>
        <a:xfrm>
          <a:off x="13652500" y="1661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103640</xdr:rowOff>
    </xdr:from>
    <xdr:ext cx="534377" cy="259045"/>
    <xdr:sp macro="" textlink="">
      <xdr:nvSpPr>
        <xdr:cNvPr id="719" name="テキスト ボックス 718"/>
        <xdr:cNvSpPr txBox="1"/>
      </xdr:nvSpPr>
      <xdr:spPr>
        <a:xfrm>
          <a:off x="13436111" y="1639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158189</xdr:rowOff>
    </xdr:from>
    <xdr:to>
      <xdr:col>67</xdr:col>
      <xdr:colOff>101600</xdr:colOff>
      <xdr:row>97</xdr:row>
      <xdr:rowOff>88339</xdr:rowOff>
    </xdr:to>
    <xdr:sp macro="" textlink="">
      <xdr:nvSpPr>
        <xdr:cNvPr id="720" name="楕円 719"/>
        <xdr:cNvSpPr/>
      </xdr:nvSpPr>
      <xdr:spPr>
        <a:xfrm>
          <a:off x="12763500" y="1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104866</xdr:rowOff>
    </xdr:from>
    <xdr:ext cx="534377" cy="259045"/>
    <xdr:sp macro="" textlink="">
      <xdr:nvSpPr>
        <xdr:cNvPr id="721" name="テキスト ボックス 720"/>
        <xdr:cNvSpPr txBox="1"/>
      </xdr:nvSpPr>
      <xdr:spPr>
        <a:xfrm>
          <a:off x="12547111" y="163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類似団体の住民一人当たりのコストと比較して、総務費、衛生費、民生費、農林水産業費及び消防費が大きく上回っている。</a:t>
          </a:r>
        </a:p>
        <a:p>
          <a:r>
            <a:rPr kumimoji="1" lang="ja-JP" altLang="en-US" sz="1300">
              <a:latin typeface="ＭＳ Ｐゴシック" panose="020B0600070205080204" pitchFamily="50" charset="-128"/>
              <a:ea typeface="ＭＳ Ｐゴシック" panose="020B0600070205080204" pitchFamily="50" charset="-128"/>
            </a:rPr>
            <a:t>　総務費については、駅前エリア整備事業等の庁舎周辺の整備に係る事業により増額となっている。</a:t>
          </a:r>
        </a:p>
        <a:p>
          <a:r>
            <a:rPr kumimoji="1" lang="ja-JP" altLang="en-US" sz="1300">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月豪雨災害の発生により大幅な事業費増となり、住民一人当たりの事業費についても大幅な増額となっている。</a:t>
          </a:r>
        </a:p>
        <a:p>
          <a:r>
            <a:rPr kumimoji="1" lang="ja-JP" altLang="en-US" sz="1300">
              <a:latin typeface="ＭＳ Ｐゴシック" panose="020B0600070205080204" pitchFamily="50" charset="-128"/>
              <a:ea typeface="ＭＳ Ｐゴシック" panose="020B0600070205080204" pitchFamily="50" charset="-128"/>
            </a:rPr>
            <a:t>　消防費については、防災行政無線のデジタル化に向けて整備を行っておりそれに伴って増額となっている。</a:t>
          </a:r>
        </a:p>
        <a:p>
          <a:r>
            <a:rPr kumimoji="1" lang="ja-JP" altLang="en-US" sz="1300">
              <a:latin typeface="ＭＳ Ｐゴシック" panose="020B0600070205080204" pitchFamily="50" charset="-128"/>
              <a:ea typeface="ＭＳ Ｐゴシック" panose="020B0600070205080204" pitchFamily="50" charset="-128"/>
            </a:rPr>
            <a:t>　今後、人口が減少する中で、いずれの公共施設においても老朽化が進んでおり、保全管理に係る費用も増加すると見込まれるため、第２次総合計画、公共施設等総合管理計画に基づき、将来像を見据えより効率的・効果的な保全管理及び整備事業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標準税収入額等については、地方税については減額となったものの、地方消費税交付金等が増額となったことに伴い増額した。</a:t>
          </a:r>
        </a:p>
        <a:p>
          <a:r>
            <a:rPr kumimoji="1" lang="ja-JP" altLang="en-US" sz="1100">
              <a:latin typeface="ＭＳ ゴシック" pitchFamily="49" charset="-128"/>
              <a:ea typeface="ＭＳ ゴシック" pitchFamily="49" charset="-128"/>
            </a:rPr>
            <a:t>　一方で普通交付税は、平成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年度から合併算定替えの段階的縮減期間となったため減額となった。臨時財政対策債についても減額となり標準財政規模は減少した。なお、財政調整基金残高は平成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年度から減額傾向となっており、平成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年度については大幅に減額した。　</a:t>
          </a:r>
        </a:p>
        <a:p>
          <a:r>
            <a:rPr kumimoji="1" lang="ja-JP" altLang="en-US" sz="1100">
              <a:latin typeface="ＭＳ ゴシック" pitchFamily="49" charset="-128"/>
              <a:ea typeface="ＭＳ ゴシック" pitchFamily="49" charset="-128"/>
            </a:rPr>
            <a:t>　実質収支額については、前年度は増額したものの、平成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年度については、前年度と比較して約</a:t>
          </a:r>
          <a:r>
            <a:rPr kumimoji="1" lang="en-US" altLang="ja-JP" sz="1100">
              <a:latin typeface="ＭＳ ゴシック" pitchFamily="49" charset="-128"/>
              <a:ea typeface="ＭＳ ゴシック" pitchFamily="49" charset="-128"/>
            </a:rPr>
            <a:t>7,329</a:t>
          </a:r>
          <a:r>
            <a:rPr kumimoji="1" lang="ja-JP" altLang="en-US" sz="1100">
              <a:latin typeface="ＭＳ ゴシック" pitchFamily="49" charset="-128"/>
              <a:ea typeface="ＭＳ ゴシック" pitchFamily="49" charset="-128"/>
            </a:rPr>
            <a:t>万円減額（</a:t>
          </a:r>
          <a:r>
            <a:rPr kumimoji="1" lang="en-US" altLang="ja-JP" sz="1100">
              <a:latin typeface="ＭＳ ゴシック" pitchFamily="49" charset="-128"/>
              <a:ea typeface="ＭＳ ゴシック" pitchFamily="49" charset="-128"/>
            </a:rPr>
            <a:t>7.9</a:t>
          </a:r>
          <a:r>
            <a:rPr kumimoji="1" lang="ja-JP" altLang="en-US" sz="1100">
              <a:latin typeface="ＭＳ ゴシック" pitchFamily="49" charset="-128"/>
              <a:ea typeface="ＭＳ ゴシック" pitchFamily="49" charset="-128"/>
            </a:rPr>
            <a:t>％減）となっている。</a:t>
          </a:r>
        </a:p>
        <a:p>
          <a:r>
            <a:rPr kumimoji="1" lang="ja-JP" altLang="en-US" sz="1100">
              <a:latin typeface="ＭＳ ゴシック" pitchFamily="49" charset="-128"/>
              <a:ea typeface="ＭＳ ゴシック" pitchFamily="49" charset="-128"/>
            </a:rPr>
            <a:t>　また、実質単年度収支について、平成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年度については、財政調整基金の取り崩しの影響により、大幅に減額となっている。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全会計において赤字は発生していないが、一般会計から独立した運営は困難を極め、計画や制度を見直し、経営的なてこ入れが必要である。</a:t>
          </a:r>
        </a:p>
        <a:p>
          <a:r>
            <a:rPr kumimoji="1" lang="ja-JP" altLang="en-US" sz="1400">
              <a:latin typeface="ＭＳ ゴシック" pitchFamily="49" charset="-128"/>
              <a:ea typeface="ＭＳ ゴシック" pitchFamily="49" charset="-128"/>
            </a:rPr>
            <a:t>　公営企業ではＰＦＩや民間委託を検討をするものの、実態とそぐわないとの見解もあり実施には至っていない。今後は、総合計画に基づいた事業を実施し、予算においてはこれまでより一層の予算の厳格なシーリングを行い、一般会計からの繰出金及び公債費を抑制しつつ、今後も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9734;06_&#36001;&#25919;&#29366;&#27841;&#36039;&#26009;&#38598;\30&#36001;&#25919;&#29366;&#27841;&#36039;&#26009;&#38598;(R2&#20316;&#26989;)\03&#30476;&#25552;&#20986;\2&#22238;&#30446;&#25552;&#20986;&#65288;0916&#25552;&#20986;&#65289;\&#12304;&#36001;&#25919;&#29366;&#27841;&#36039;&#26009;&#38598;&#12305;_382141_&#35199;&#20104;&#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50.2</v>
          </cell>
          <cell r="CF51">
            <v>49.4</v>
          </cell>
          <cell r="CN51">
            <v>47.6</v>
          </cell>
          <cell r="CV51">
            <v>52.1</v>
          </cell>
        </row>
        <row r="53">
          <cell r="BX53">
            <v>53</v>
          </cell>
          <cell r="CF53">
            <v>52.8</v>
          </cell>
          <cell r="CN53">
            <v>55.8</v>
          </cell>
          <cell r="CV53">
            <v>56.9</v>
          </cell>
        </row>
        <row r="55">
          <cell r="AN55" t="str">
            <v>類似団体内平均値</v>
          </cell>
          <cell r="BX55">
            <v>58.5</v>
          </cell>
          <cell r="CF55">
            <v>54.6</v>
          </cell>
          <cell r="CN55">
            <v>53.2</v>
          </cell>
          <cell r="CV55">
            <v>47.9</v>
          </cell>
        </row>
        <row r="57">
          <cell r="BX57">
            <v>52.9</v>
          </cell>
          <cell r="CF57">
            <v>58.3</v>
          </cell>
          <cell r="CN57">
            <v>59.6</v>
          </cell>
          <cell r="CV57">
            <v>60.5</v>
          </cell>
        </row>
        <row r="72">
          <cell r="BP72" t="str">
            <v>H26</v>
          </cell>
          <cell r="BX72" t="str">
            <v>H27</v>
          </cell>
          <cell r="CF72" t="str">
            <v>H28</v>
          </cell>
          <cell r="CN72" t="str">
            <v>H29</v>
          </cell>
          <cell r="CV72" t="str">
            <v>H30</v>
          </cell>
        </row>
        <row r="73">
          <cell r="AN73" t="str">
            <v>当該団体値</v>
          </cell>
          <cell r="BP73">
            <v>57.4</v>
          </cell>
          <cell r="BX73">
            <v>50.2</v>
          </cell>
          <cell r="CF73">
            <v>49.4</v>
          </cell>
          <cell r="CN73">
            <v>47.6</v>
          </cell>
          <cell r="CV73">
            <v>52.1</v>
          </cell>
        </row>
        <row r="75">
          <cell r="BP75">
            <v>9.6999999999999993</v>
          </cell>
          <cell r="BX75">
            <v>9.1</v>
          </cell>
          <cell r="CF75">
            <v>8.6999999999999993</v>
          </cell>
          <cell r="CN75">
            <v>8.5</v>
          </cell>
          <cell r="CV75">
            <v>8.8000000000000007</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34015619</v>
      </c>
      <c r="BO4" s="392"/>
      <c r="BP4" s="392"/>
      <c r="BQ4" s="392"/>
      <c r="BR4" s="392"/>
      <c r="BS4" s="392"/>
      <c r="BT4" s="392"/>
      <c r="BU4" s="393"/>
      <c r="BV4" s="391">
        <v>28099646</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5.6</v>
      </c>
      <c r="CU4" s="398"/>
      <c r="CV4" s="398"/>
      <c r="CW4" s="398"/>
      <c r="CX4" s="398"/>
      <c r="CY4" s="398"/>
      <c r="CZ4" s="398"/>
      <c r="DA4" s="399"/>
      <c r="DB4" s="397">
        <v>5.9</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32434218</v>
      </c>
      <c r="BO5" s="429"/>
      <c r="BP5" s="429"/>
      <c r="BQ5" s="429"/>
      <c r="BR5" s="429"/>
      <c r="BS5" s="429"/>
      <c r="BT5" s="429"/>
      <c r="BU5" s="430"/>
      <c r="BV5" s="428">
        <v>27008730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91.9</v>
      </c>
      <c r="CU5" s="426"/>
      <c r="CV5" s="426"/>
      <c r="CW5" s="426"/>
      <c r="CX5" s="426"/>
      <c r="CY5" s="426"/>
      <c r="CZ5" s="426"/>
      <c r="DA5" s="427"/>
      <c r="DB5" s="425">
        <v>90.4</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1581401</v>
      </c>
      <c r="BO6" s="429"/>
      <c r="BP6" s="429"/>
      <c r="BQ6" s="429"/>
      <c r="BR6" s="429"/>
      <c r="BS6" s="429"/>
      <c r="BT6" s="429"/>
      <c r="BU6" s="430"/>
      <c r="BV6" s="428">
        <v>1090916</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95.6</v>
      </c>
      <c r="CU6" s="466"/>
      <c r="CV6" s="466"/>
      <c r="CW6" s="466"/>
      <c r="CX6" s="466"/>
      <c r="CY6" s="466"/>
      <c r="CZ6" s="466"/>
      <c r="DA6" s="467"/>
      <c r="DB6" s="465">
        <v>94.2</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728257</v>
      </c>
      <c r="BO7" s="429"/>
      <c r="BP7" s="429"/>
      <c r="BQ7" s="429"/>
      <c r="BR7" s="429"/>
      <c r="BS7" s="429"/>
      <c r="BT7" s="429"/>
      <c r="BU7" s="430"/>
      <c r="BV7" s="428">
        <v>164480</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15309027</v>
      </c>
      <c r="CU7" s="429"/>
      <c r="CV7" s="429"/>
      <c r="CW7" s="429"/>
      <c r="CX7" s="429"/>
      <c r="CY7" s="429"/>
      <c r="CZ7" s="429"/>
      <c r="DA7" s="430"/>
      <c r="DB7" s="428">
        <v>15643390</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853144</v>
      </c>
      <c r="BO8" s="429"/>
      <c r="BP8" s="429"/>
      <c r="BQ8" s="429"/>
      <c r="BR8" s="429"/>
      <c r="BS8" s="429"/>
      <c r="BT8" s="429"/>
      <c r="BU8" s="430"/>
      <c r="BV8" s="428">
        <v>926436</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0.25</v>
      </c>
      <c r="CU8" s="469"/>
      <c r="CV8" s="469"/>
      <c r="CW8" s="469"/>
      <c r="CX8" s="469"/>
      <c r="CY8" s="469"/>
      <c r="CZ8" s="469"/>
      <c r="DA8" s="470"/>
      <c r="DB8" s="468">
        <v>0.24</v>
      </c>
      <c r="DC8" s="469"/>
      <c r="DD8" s="469"/>
      <c r="DE8" s="469"/>
      <c r="DF8" s="469"/>
      <c r="DG8" s="469"/>
      <c r="DH8" s="469"/>
      <c r="DI8" s="470"/>
      <c r="DJ8" s="185"/>
      <c r="DK8" s="185"/>
      <c r="DL8" s="185"/>
      <c r="DM8" s="185"/>
      <c r="DN8" s="185"/>
      <c r="DO8" s="185"/>
    </row>
    <row r="9" spans="1:119" ht="18.75" customHeight="1" thickBot="1" x14ac:dyDescent="0.25">
      <c r="A9" s="186"/>
      <c r="B9" s="422" t="s">
        <v>112</v>
      </c>
      <c r="C9" s="423"/>
      <c r="D9" s="423"/>
      <c r="E9" s="423"/>
      <c r="F9" s="423"/>
      <c r="G9" s="423"/>
      <c r="H9" s="423"/>
      <c r="I9" s="423"/>
      <c r="J9" s="423"/>
      <c r="K9" s="471"/>
      <c r="L9" s="472" t="s">
        <v>113</v>
      </c>
      <c r="M9" s="473"/>
      <c r="N9" s="473"/>
      <c r="O9" s="473"/>
      <c r="P9" s="473"/>
      <c r="Q9" s="474"/>
      <c r="R9" s="475">
        <v>38919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-73292</v>
      </c>
      <c r="BO9" s="429"/>
      <c r="BP9" s="429"/>
      <c r="BQ9" s="429"/>
      <c r="BR9" s="429"/>
      <c r="BS9" s="429"/>
      <c r="BT9" s="429"/>
      <c r="BU9" s="430"/>
      <c r="BV9" s="428">
        <v>256983</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14.8</v>
      </c>
      <c r="CU9" s="426"/>
      <c r="CV9" s="426"/>
      <c r="CW9" s="426"/>
      <c r="CX9" s="426"/>
      <c r="CY9" s="426"/>
      <c r="CZ9" s="426"/>
      <c r="DA9" s="427"/>
      <c r="DB9" s="425">
        <v>17.899999999999999</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118</v>
      </c>
      <c r="M10" s="458"/>
      <c r="N10" s="458"/>
      <c r="O10" s="458"/>
      <c r="P10" s="458"/>
      <c r="Q10" s="459"/>
      <c r="R10" s="479">
        <v>42080</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1967681</v>
      </c>
      <c r="BO10" s="429"/>
      <c r="BP10" s="429"/>
      <c r="BQ10" s="429"/>
      <c r="BR10" s="429"/>
      <c r="BS10" s="429"/>
      <c r="BT10" s="429"/>
      <c r="BU10" s="430"/>
      <c r="BV10" s="428">
        <v>326216</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2">
      <c r="A12" s="186"/>
      <c r="B12" s="488" t="s">
        <v>131</v>
      </c>
      <c r="C12" s="489"/>
      <c r="D12" s="489"/>
      <c r="E12" s="489"/>
      <c r="F12" s="489"/>
      <c r="G12" s="489"/>
      <c r="H12" s="489"/>
      <c r="I12" s="489"/>
      <c r="J12" s="489"/>
      <c r="K12" s="490"/>
      <c r="L12" s="497" t="s">
        <v>132</v>
      </c>
      <c r="M12" s="498"/>
      <c r="N12" s="498"/>
      <c r="O12" s="498"/>
      <c r="P12" s="498"/>
      <c r="Q12" s="499"/>
      <c r="R12" s="500">
        <v>38019</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120</v>
      </c>
      <c r="AV12" s="461"/>
      <c r="AW12" s="461"/>
      <c r="AX12" s="461"/>
      <c r="AY12" s="462" t="s">
        <v>136</v>
      </c>
      <c r="AZ12" s="463"/>
      <c r="BA12" s="463"/>
      <c r="BB12" s="463"/>
      <c r="BC12" s="463"/>
      <c r="BD12" s="463"/>
      <c r="BE12" s="463"/>
      <c r="BF12" s="463"/>
      <c r="BG12" s="463"/>
      <c r="BH12" s="463"/>
      <c r="BI12" s="463"/>
      <c r="BJ12" s="463"/>
      <c r="BK12" s="463"/>
      <c r="BL12" s="463"/>
      <c r="BM12" s="464"/>
      <c r="BN12" s="428">
        <v>3135274</v>
      </c>
      <c r="BO12" s="429"/>
      <c r="BP12" s="429"/>
      <c r="BQ12" s="429"/>
      <c r="BR12" s="429"/>
      <c r="BS12" s="429"/>
      <c r="BT12" s="429"/>
      <c r="BU12" s="430"/>
      <c r="BV12" s="428">
        <v>519614</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130</v>
      </c>
      <c r="CU12" s="469"/>
      <c r="CV12" s="469"/>
      <c r="CW12" s="469"/>
      <c r="CX12" s="469"/>
      <c r="CY12" s="469"/>
      <c r="CZ12" s="469"/>
      <c r="DA12" s="470"/>
      <c r="DB12" s="468" t="s">
        <v>130</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138</v>
      </c>
      <c r="N13" s="517"/>
      <c r="O13" s="517"/>
      <c r="P13" s="517"/>
      <c r="Q13" s="518"/>
      <c r="R13" s="509">
        <v>37759</v>
      </c>
      <c r="S13" s="510"/>
      <c r="T13" s="510"/>
      <c r="U13" s="510"/>
      <c r="V13" s="511"/>
      <c r="W13" s="444" t="s">
        <v>139</v>
      </c>
      <c r="X13" s="445"/>
      <c r="Y13" s="445"/>
      <c r="Z13" s="445"/>
      <c r="AA13" s="445"/>
      <c r="AB13" s="435"/>
      <c r="AC13" s="479">
        <v>3802</v>
      </c>
      <c r="AD13" s="480"/>
      <c r="AE13" s="480"/>
      <c r="AF13" s="480"/>
      <c r="AG13" s="519"/>
      <c r="AH13" s="479">
        <v>4128</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-1240885</v>
      </c>
      <c r="BO13" s="429"/>
      <c r="BP13" s="429"/>
      <c r="BQ13" s="429"/>
      <c r="BR13" s="429"/>
      <c r="BS13" s="429"/>
      <c r="BT13" s="429"/>
      <c r="BU13" s="430"/>
      <c r="BV13" s="428">
        <v>63585</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8.8000000000000007</v>
      </c>
      <c r="CU13" s="426"/>
      <c r="CV13" s="426"/>
      <c r="CW13" s="426"/>
      <c r="CX13" s="426"/>
      <c r="CY13" s="426"/>
      <c r="CZ13" s="426"/>
      <c r="DA13" s="427"/>
      <c r="DB13" s="425">
        <v>8.5</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144</v>
      </c>
      <c r="M14" s="507"/>
      <c r="N14" s="507"/>
      <c r="O14" s="507"/>
      <c r="P14" s="507"/>
      <c r="Q14" s="508"/>
      <c r="R14" s="509">
        <v>38947</v>
      </c>
      <c r="S14" s="510"/>
      <c r="T14" s="510"/>
      <c r="U14" s="510"/>
      <c r="V14" s="511"/>
      <c r="W14" s="418"/>
      <c r="X14" s="419"/>
      <c r="Y14" s="419"/>
      <c r="Z14" s="419"/>
      <c r="AA14" s="419"/>
      <c r="AB14" s="408"/>
      <c r="AC14" s="512">
        <v>21.2</v>
      </c>
      <c r="AD14" s="513"/>
      <c r="AE14" s="513"/>
      <c r="AF14" s="513"/>
      <c r="AG14" s="514"/>
      <c r="AH14" s="512">
        <v>22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52.1</v>
      </c>
      <c r="CU14" s="524"/>
      <c r="CV14" s="524"/>
      <c r="CW14" s="524"/>
      <c r="CX14" s="524"/>
      <c r="CY14" s="524"/>
      <c r="CZ14" s="524"/>
      <c r="DA14" s="525"/>
      <c r="DB14" s="523">
        <v>47.6</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146</v>
      </c>
      <c r="N15" s="517"/>
      <c r="O15" s="517"/>
      <c r="P15" s="517"/>
      <c r="Q15" s="518"/>
      <c r="R15" s="509">
        <v>38685</v>
      </c>
      <c r="S15" s="510"/>
      <c r="T15" s="510"/>
      <c r="U15" s="510"/>
      <c r="V15" s="511"/>
      <c r="W15" s="444" t="s">
        <v>147</v>
      </c>
      <c r="X15" s="445"/>
      <c r="Y15" s="445"/>
      <c r="Z15" s="445"/>
      <c r="AA15" s="445"/>
      <c r="AB15" s="435"/>
      <c r="AC15" s="479">
        <v>3159</v>
      </c>
      <c r="AD15" s="480"/>
      <c r="AE15" s="480"/>
      <c r="AF15" s="480"/>
      <c r="AG15" s="519"/>
      <c r="AH15" s="479">
        <v>3449</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3337427</v>
      </c>
      <c r="BO15" s="392"/>
      <c r="BP15" s="392"/>
      <c r="BQ15" s="392"/>
      <c r="BR15" s="392"/>
      <c r="BS15" s="392"/>
      <c r="BT15" s="392"/>
      <c r="BU15" s="393"/>
      <c r="BV15" s="391">
        <v>3318986</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17.600000000000001</v>
      </c>
      <c r="AD16" s="513"/>
      <c r="AE16" s="513"/>
      <c r="AF16" s="513"/>
      <c r="AG16" s="514"/>
      <c r="AH16" s="512">
        <v>18.399999999999999</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13512509</v>
      </c>
      <c r="BO16" s="429"/>
      <c r="BP16" s="429"/>
      <c r="BQ16" s="429"/>
      <c r="BR16" s="429"/>
      <c r="BS16" s="429"/>
      <c r="BT16" s="429"/>
      <c r="BU16" s="430"/>
      <c r="BV16" s="428">
        <v>13542592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11000</v>
      </c>
      <c r="AD17" s="480"/>
      <c r="AE17" s="480"/>
      <c r="AF17" s="480"/>
      <c r="AG17" s="519"/>
      <c r="AH17" s="479">
        <v>11217</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4179515</v>
      </c>
      <c r="BO17" s="429"/>
      <c r="BP17" s="429"/>
      <c r="BQ17" s="429"/>
      <c r="BR17" s="429"/>
      <c r="BS17" s="429"/>
      <c r="BT17" s="429"/>
      <c r="BU17" s="430"/>
      <c r="BV17" s="428">
        <v>4164162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157</v>
      </c>
      <c r="C18" s="471"/>
      <c r="D18" s="471"/>
      <c r="E18" s="540"/>
      <c r="F18" s="540"/>
      <c r="G18" s="540"/>
      <c r="H18" s="540"/>
      <c r="I18" s="540"/>
      <c r="J18" s="540"/>
      <c r="K18" s="540"/>
      <c r="L18" s="541">
        <v>514.34</v>
      </c>
      <c r="M18" s="541"/>
      <c r="N18" s="541"/>
      <c r="O18" s="541"/>
      <c r="P18" s="541"/>
      <c r="Q18" s="541"/>
      <c r="R18" s="542"/>
      <c r="S18" s="542"/>
      <c r="T18" s="542"/>
      <c r="U18" s="542"/>
      <c r="V18" s="543"/>
      <c r="W18" s="446"/>
      <c r="X18" s="447"/>
      <c r="Y18" s="447"/>
      <c r="Z18" s="447"/>
      <c r="AA18" s="447"/>
      <c r="AB18" s="438"/>
      <c r="AC18" s="544">
        <v>61.2</v>
      </c>
      <c r="AD18" s="545"/>
      <c r="AE18" s="545"/>
      <c r="AF18" s="545"/>
      <c r="AG18" s="546"/>
      <c r="AH18" s="544">
        <v>59.7</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14104170</v>
      </c>
      <c r="BO18" s="429"/>
      <c r="BP18" s="429"/>
      <c r="BQ18" s="429"/>
      <c r="BR18" s="429"/>
      <c r="BS18" s="429"/>
      <c r="BT18" s="429"/>
      <c r="BU18" s="430"/>
      <c r="BV18" s="428">
        <v>14224103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159</v>
      </c>
      <c r="C19" s="471"/>
      <c r="D19" s="471"/>
      <c r="E19" s="540"/>
      <c r="F19" s="540"/>
      <c r="G19" s="540"/>
      <c r="H19" s="540"/>
      <c r="I19" s="540"/>
      <c r="J19" s="540"/>
      <c r="K19" s="540"/>
      <c r="L19" s="548">
        <v>76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22859764</v>
      </c>
      <c r="BO19" s="429"/>
      <c r="BP19" s="429"/>
      <c r="BQ19" s="429"/>
      <c r="BR19" s="429"/>
      <c r="BS19" s="429"/>
      <c r="BT19" s="429"/>
      <c r="BU19" s="430"/>
      <c r="BV19" s="428">
        <v>18649859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161</v>
      </c>
      <c r="C20" s="471"/>
      <c r="D20" s="471"/>
      <c r="E20" s="540"/>
      <c r="F20" s="540"/>
      <c r="G20" s="540"/>
      <c r="H20" s="540"/>
      <c r="I20" s="540"/>
      <c r="J20" s="540"/>
      <c r="K20" s="540"/>
      <c r="L20" s="548">
        <v>16365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38542958</v>
      </c>
      <c r="BO23" s="429"/>
      <c r="BP23" s="429"/>
      <c r="BQ23" s="429"/>
      <c r="BR23" s="429"/>
      <c r="BS23" s="429"/>
      <c r="BT23" s="429"/>
      <c r="BU23" s="430"/>
      <c r="BV23" s="428">
        <v>37297511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170</v>
      </c>
      <c r="F24" s="458"/>
      <c r="G24" s="458"/>
      <c r="H24" s="458"/>
      <c r="I24" s="458"/>
      <c r="J24" s="458"/>
      <c r="K24" s="459"/>
      <c r="L24" s="479">
        <v>1</v>
      </c>
      <c r="M24" s="480"/>
      <c r="N24" s="480"/>
      <c r="O24" s="480"/>
      <c r="P24" s="519"/>
      <c r="Q24" s="479">
        <v>8682</v>
      </c>
      <c r="R24" s="480"/>
      <c r="S24" s="480"/>
      <c r="T24" s="480"/>
      <c r="U24" s="480"/>
      <c r="V24" s="519"/>
      <c r="W24" s="578"/>
      <c r="X24" s="566"/>
      <c r="Y24" s="567"/>
      <c r="Z24" s="478" t="s">
        <v>171</v>
      </c>
      <c r="AA24" s="458"/>
      <c r="AB24" s="458"/>
      <c r="AC24" s="458"/>
      <c r="AD24" s="458"/>
      <c r="AE24" s="458"/>
      <c r="AF24" s="458"/>
      <c r="AG24" s="459"/>
      <c r="AH24" s="479">
        <v>528</v>
      </c>
      <c r="AI24" s="480"/>
      <c r="AJ24" s="480"/>
      <c r="AK24" s="480"/>
      <c r="AL24" s="519"/>
      <c r="AM24" s="479">
        <v>1558656</v>
      </c>
      <c r="AN24" s="480"/>
      <c r="AO24" s="480"/>
      <c r="AP24" s="480"/>
      <c r="AQ24" s="480"/>
      <c r="AR24" s="519"/>
      <c r="AS24" s="479">
        <v>2952</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27226672</v>
      </c>
      <c r="BO24" s="429"/>
      <c r="BP24" s="429"/>
      <c r="BQ24" s="429"/>
      <c r="BR24" s="429"/>
      <c r="BS24" s="429"/>
      <c r="BT24" s="429"/>
      <c r="BU24" s="430"/>
      <c r="BV24" s="428">
        <v>26849803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173</v>
      </c>
      <c r="F25" s="458"/>
      <c r="G25" s="458"/>
      <c r="H25" s="458"/>
      <c r="I25" s="458"/>
      <c r="J25" s="458"/>
      <c r="K25" s="459"/>
      <c r="L25" s="479">
        <v>1</v>
      </c>
      <c r="M25" s="480"/>
      <c r="N25" s="480"/>
      <c r="O25" s="480"/>
      <c r="P25" s="519"/>
      <c r="Q25" s="479">
        <v>6732</v>
      </c>
      <c r="R25" s="480"/>
      <c r="S25" s="480"/>
      <c r="T25" s="480"/>
      <c r="U25" s="480"/>
      <c r="V25" s="519"/>
      <c r="W25" s="578"/>
      <c r="X25" s="566"/>
      <c r="Y25" s="567"/>
      <c r="Z25" s="478" t="s">
        <v>174</v>
      </c>
      <c r="AA25" s="458"/>
      <c r="AB25" s="458"/>
      <c r="AC25" s="458"/>
      <c r="AD25" s="458"/>
      <c r="AE25" s="458"/>
      <c r="AF25" s="458"/>
      <c r="AG25" s="459"/>
      <c r="AH25" s="479">
        <v>69</v>
      </c>
      <c r="AI25" s="480"/>
      <c r="AJ25" s="480"/>
      <c r="AK25" s="480"/>
      <c r="AL25" s="519"/>
      <c r="AM25" s="479">
        <v>180987</v>
      </c>
      <c r="AN25" s="480"/>
      <c r="AO25" s="480"/>
      <c r="AP25" s="480"/>
      <c r="AQ25" s="480"/>
      <c r="AR25" s="519"/>
      <c r="AS25" s="479">
        <v>2623</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2835191</v>
      </c>
      <c r="BO25" s="392"/>
      <c r="BP25" s="392"/>
      <c r="BQ25" s="392"/>
      <c r="BR25" s="392"/>
      <c r="BS25" s="392"/>
      <c r="BT25" s="392"/>
      <c r="BU25" s="393"/>
      <c r="BV25" s="391">
        <v>3059903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176</v>
      </c>
      <c r="F26" s="458"/>
      <c r="G26" s="458"/>
      <c r="H26" s="458"/>
      <c r="I26" s="458"/>
      <c r="J26" s="458"/>
      <c r="K26" s="459"/>
      <c r="L26" s="479">
        <v>1</v>
      </c>
      <c r="M26" s="480"/>
      <c r="N26" s="480"/>
      <c r="O26" s="480"/>
      <c r="P26" s="519"/>
      <c r="Q26" s="479">
        <v>5626</v>
      </c>
      <c r="R26" s="480"/>
      <c r="S26" s="480"/>
      <c r="T26" s="480"/>
      <c r="U26" s="480"/>
      <c r="V26" s="519"/>
      <c r="W26" s="578"/>
      <c r="X26" s="566"/>
      <c r="Y26" s="567"/>
      <c r="Z26" s="478" t="s">
        <v>177</v>
      </c>
      <c r="AA26" s="588"/>
      <c r="AB26" s="588"/>
      <c r="AC26" s="588"/>
      <c r="AD26" s="588"/>
      <c r="AE26" s="588"/>
      <c r="AF26" s="588"/>
      <c r="AG26" s="589"/>
      <c r="AH26" s="479">
        <v>14</v>
      </c>
      <c r="AI26" s="480"/>
      <c r="AJ26" s="480"/>
      <c r="AK26" s="480"/>
      <c r="AL26" s="519"/>
      <c r="AM26" s="479">
        <v>35700</v>
      </c>
      <c r="AN26" s="480"/>
      <c r="AO26" s="480"/>
      <c r="AP26" s="480"/>
      <c r="AQ26" s="480"/>
      <c r="AR26" s="519"/>
      <c r="AS26" s="479">
        <v>2550</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179</v>
      </c>
      <c r="BO26" s="429"/>
      <c r="BP26" s="429"/>
      <c r="BQ26" s="429"/>
      <c r="BR26" s="429"/>
      <c r="BS26" s="429"/>
      <c r="BT26" s="429"/>
      <c r="BU26" s="430"/>
      <c r="BV26" s="428" t="s">
        <v>179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180</v>
      </c>
      <c r="F27" s="458"/>
      <c r="G27" s="458"/>
      <c r="H27" s="458"/>
      <c r="I27" s="458"/>
      <c r="J27" s="458"/>
      <c r="K27" s="459"/>
      <c r="L27" s="479">
        <v>1</v>
      </c>
      <c r="M27" s="480"/>
      <c r="N27" s="480"/>
      <c r="O27" s="480"/>
      <c r="P27" s="519"/>
      <c r="Q27" s="479">
        <v>4336</v>
      </c>
      <c r="R27" s="480"/>
      <c r="S27" s="480"/>
      <c r="T27" s="480"/>
      <c r="U27" s="480"/>
      <c r="V27" s="519"/>
      <c r="W27" s="578"/>
      <c r="X27" s="566"/>
      <c r="Y27" s="567"/>
      <c r="Z27" s="478" t="s">
        <v>181</v>
      </c>
      <c r="AA27" s="458"/>
      <c r="AB27" s="458"/>
      <c r="AC27" s="458"/>
      <c r="AD27" s="458"/>
      <c r="AE27" s="458"/>
      <c r="AF27" s="458"/>
      <c r="AG27" s="459"/>
      <c r="AH27" s="479">
        <v>9</v>
      </c>
      <c r="AI27" s="480"/>
      <c r="AJ27" s="480"/>
      <c r="AK27" s="480"/>
      <c r="AL27" s="519"/>
      <c r="AM27" s="479">
        <v>30093</v>
      </c>
      <c r="AN27" s="480"/>
      <c r="AO27" s="480"/>
      <c r="AP27" s="480"/>
      <c r="AQ27" s="480"/>
      <c r="AR27" s="519"/>
      <c r="AS27" s="479">
        <v>3344</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151959</v>
      </c>
      <c r="BO27" s="602"/>
      <c r="BP27" s="602"/>
      <c r="BQ27" s="602"/>
      <c r="BR27" s="602"/>
      <c r="BS27" s="602"/>
      <c r="BT27" s="602"/>
      <c r="BU27" s="603"/>
      <c r="BV27" s="601">
        <v>151917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183</v>
      </c>
      <c r="F28" s="458"/>
      <c r="G28" s="458"/>
      <c r="H28" s="458"/>
      <c r="I28" s="458"/>
      <c r="J28" s="458"/>
      <c r="K28" s="459"/>
      <c r="L28" s="479">
        <v>1</v>
      </c>
      <c r="M28" s="480"/>
      <c r="N28" s="480"/>
      <c r="O28" s="480"/>
      <c r="P28" s="519"/>
      <c r="Q28" s="479">
        <v>3531</v>
      </c>
      <c r="R28" s="480"/>
      <c r="S28" s="480"/>
      <c r="T28" s="480"/>
      <c r="U28" s="480"/>
      <c r="V28" s="519"/>
      <c r="W28" s="578"/>
      <c r="X28" s="566"/>
      <c r="Y28" s="567"/>
      <c r="Z28" s="478" t="s">
        <v>184</v>
      </c>
      <c r="AA28" s="458"/>
      <c r="AB28" s="458"/>
      <c r="AC28" s="458"/>
      <c r="AD28" s="458"/>
      <c r="AE28" s="458"/>
      <c r="AF28" s="458"/>
      <c r="AG28" s="459"/>
      <c r="AH28" s="479" t="s">
        <v>179</v>
      </c>
      <c r="AI28" s="480"/>
      <c r="AJ28" s="480"/>
      <c r="AK28" s="480"/>
      <c r="AL28" s="519"/>
      <c r="AM28" s="479" t="s">
        <v>185</v>
      </c>
      <c r="AN28" s="480"/>
      <c r="AO28" s="480"/>
      <c r="AP28" s="480"/>
      <c r="AQ28" s="480"/>
      <c r="AR28" s="519"/>
      <c r="AS28" s="479" t="s">
        <v>179</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3469930</v>
      </c>
      <c r="BO28" s="392"/>
      <c r="BP28" s="392"/>
      <c r="BQ28" s="392"/>
      <c r="BR28" s="392"/>
      <c r="BS28" s="392"/>
      <c r="BT28" s="392"/>
      <c r="BU28" s="393"/>
      <c r="BV28" s="391">
        <v>4637523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187</v>
      </c>
      <c r="F29" s="458"/>
      <c r="G29" s="458"/>
      <c r="H29" s="458"/>
      <c r="I29" s="458"/>
      <c r="J29" s="458"/>
      <c r="K29" s="459"/>
      <c r="L29" s="479">
        <v>19</v>
      </c>
      <c r="M29" s="480"/>
      <c r="N29" s="480"/>
      <c r="O29" s="480"/>
      <c r="P29" s="519"/>
      <c r="Q29" s="479">
        <v>3230</v>
      </c>
      <c r="R29" s="480"/>
      <c r="S29" s="480"/>
      <c r="T29" s="480"/>
      <c r="U29" s="480"/>
      <c r="V29" s="519"/>
      <c r="W29" s="579"/>
      <c r="X29" s="580"/>
      <c r="Y29" s="581"/>
      <c r="Z29" s="478" t="s">
        <v>188</v>
      </c>
      <c r="AA29" s="458"/>
      <c r="AB29" s="458"/>
      <c r="AC29" s="458"/>
      <c r="AD29" s="458"/>
      <c r="AE29" s="458"/>
      <c r="AF29" s="458"/>
      <c r="AG29" s="459"/>
      <c r="AH29" s="479">
        <v>537</v>
      </c>
      <c r="AI29" s="480"/>
      <c r="AJ29" s="480"/>
      <c r="AK29" s="480"/>
      <c r="AL29" s="519"/>
      <c r="AM29" s="479">
        <v>1588749</v>
      </c>
      <c r="AN29" s="480"/>
      <c r="AO29" s="480"/>
      <c r="AP29" s="480"/>
      <c r="AQ29" s="480"/>
      <c r="AR29" s="519"/>
      <c r="AS29" s="479">
        <v>2959</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1614575</v>
      </c>
      <c r="BO29" s="429"/>
      <c r="BP29" s="429"/>
      <c r="BQ29" s="429"/>
      <c r="BR29" s="429"/>
      <c r="BS29" s="429"/>
      <c r="BT29" s="429"/>
      <c r="BU29" s="430"/>
      <c r="BV29" s="428">
        <v>1614182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92.5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6850560</v>
      </c>
      <c r="BO30" s="602"/>
      <c r="BP30" s="602"/>
      <c r="BQ30" s="602"/>
      <c r="BR30" s="602"/>
      <c r="BS30" s="602"/>
      <c r="BT30" s="602"/>
      <c r="BU30" s="603"/>
      <c r="BV30" s="601">
        <v>6649749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197</v>
      </c>
      <c r="V33" s="452"/>
      <c r="W33" s="417" t="s">
        <v>198</v>
      </c>
      <c r="X33" s="417"/>
      <c r="Y33" s="417"/>
      <c r="Z33" s="417"/>
      <c r="AA33" s="417"/>
      <c r="AB33" s="417"/>
      <c r="AC33" s="417"/>
      <c r="AD33" s="417"/>
      <c r="AE33" s="417"/>
      <c r="AF33" s="417"/>
      <c r="AG33" s="417"/>
      <c r="AH33" s="417"/>
      <c r="AI33" s="417"/>
      <c r="AJ33" s="417"/>
      <c r="AK33" s="417"/>
      <c r="AL33" s="215"/>
      <c r="AM33" s="452" t="s">
        <v>197</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197</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国民健康保険特別会計(事業勘定)</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11</v>
      </c>
      <c r="BF34" s="614"/>
      <c r="BG34" s="615" t="str">
        <f>IF('各会計、関係団体の財政状況及び健全化判断比率'!B35="","",'各会計、関係団体の財政状況及び健全化判断比率'!B35)</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14</v>
      </c>
      <c r="BX34" s="614"/>
      <c r="BY34" s="615" t="str">
        <f>IF('各会計、関係団体の財政状況及び健全化判断比率'!B68="","",'各会計、関係団体の財政状況及び健全化判断比率'!B68)</f>
        <v>愛媛県市町総合事務組合　退職手当事業分</v>
      </c>
      <c r="BZ34" s="615"/>
      <c r="CA34" s="615"/>
      <c r="CB34" s="615"/>
      <c r="CC34" s="615"/>
      <c r="CD34" s="615"/>
      <c r="CE34" s="615"/>
      <c r="CF34" s="615"/>
      <c r="CG34" s="615"/>
      <c r="CH34" s="615"/>
      <c r="CI34" s="615"/>
      <c r="CJ34" s="615"/>
      <c r="CK34" s="615"/>
      <c r="CL34" s="615"/>
      <c r="CM34" s="615"/>
      <c r="CN34" s="213"/>
      <c r="CO34" s="614">
        <f>IF(CQ34="","",MAX(C34:D43,U34:V43,AM34:AN43,BE34:BF43,BW34:BX43)+1)</f>
        <v>24</v>
      </c>
      <c r="CP34" s="614"/>
      <c r="CQ34" s="615" t="str">
        <f>IF('各会計、関係団体の財政状況及び健全化判断比率'!BS7="","",'各会計、関係団体の財政状況及び健全化判断比率'!BS7)</f>
        <v>あけはまシーサイドサンパーク（株）</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住宅新築資金等貸付事業特別会計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国民健康保険特別会計(直診勘定)</v>
      </c>
      <c r="X35" s="615"/>
      <c r="Y35" s="615"/>
      <c r="Z35" s="615"/>
      <c r="AA35" s="615"/>
      <c r="AB35" s="615"/>
      <c r="AC35" s="615"/>
      <c r="AD35" s="615"/>
      <c r="AE35" s="615"/>
      <c r="AF35" s="615"/>
      <c r="AG35" s="615"/>
      <c r="AH35" s="615"/>
      <c r="AI35" s="615"/>
      <c r="AJ35" s="615"/>
      <c r="AK35" s="615"/>
      <c r="AL35" s="213"/>
      <c r="AM35" s="614">
        <f t="shared" ref="AM35:AM43" si="0">IF(AO35="","",AM34+1)</f>
        <v>9</v>
      </c>
      <c r="AN35" s="614"/>
      <c r="AO35" s="615" t="str">
        <f>IF('各会計、関係団体の財政状況及び健全化判断比率'!B33="","",'各会計、関係団体の財政状況及び健全化判断比率'!B33)</f>
        <v>病院事業会計</v>
      </c>
      <c r="AP35" s="615"/>
      <c r="AQ35" s="615"/>
      <c r="AR35" s="615"/>
      <c r="AS35" s="615"/>
      <c r="AT35" s="615"/>
      <c r="AU35" s="615"/>
      <c r="AV35" s="615"/>
      <c r="AW35" s="615"/>
      <c r="AX35" s="615"/>
      <c r="AY35" s="615"/>
      <c r="AZ35" s="615"/>
      <c r="BA35" s="615"/>
      <c r="BB35" s="615"/>
      <c r="BC35" s="615"/>
      <c r="BD35" s="213"/>
      <c r="BE35" s="614">
        <f t="shared" ref="BE35:BE43" si="1">IF(BG35="","",BE34+1)</f>
        <v>12</v>
      </c>
      <c r="BF35" s="614"/>
      <c r="BG35" s="615" t="str">
        <f>IF('各会計、関係団体の財政状況及び健全化判断比率'!B36="","",'各会計、関係団体の財政状況及び健全化判断比率'!B36)</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15</v>
      </c>
      <c r="BX35" s="614"/>
      <c r="BY35" s="615" t="str">
        <f>IF('各会計、関係団体の財政状況及び健全化判断比率'!B69="","",'各会計、関係団体の財政状況及び健全化判断比率'!B69)</f>
        <v>愛媛県市町総合事務組合　消防補償事業分</v>
      </c>
      <c r="BZ35" s="615"/>
      <c r="CA35" s="615"/>
      <c r="CB35" s="615"/>
      <c r="CC35" s="615"/>
      <c r="CD35" s="615"/>
      <c r="CE35" s="615"/>
      <c r="CF35" s="615"/>
      <c r="CG35" s="615"/>
      <c r="CH35" s="615"/>
      <c r="CI35" s="615"/>
      <c r="CJ35" s="615"/>
      <c r="CK35" s="615"/>
      <c r="CL35" s="615"/>
      <c r="CM35" s="615"/>
      <c r="CN35" s="213"/>
      <c r="CO35" s="614">
        <f t="shared" ref="CO35:CO43" si="3">IF(CQ35="","",CO34+1)</f>
        <v>25</v>
      </c>
      <c r="CP35" s="614"/>
      <c r="CQ35" s="615" t="str">
        <f>IF('各会計、関係団体の財政状況及び健全化判断比率'!BS8="","",'各会計、関係団体の財政状況及び健全化判断比率'!BS8)</f>
        <v>（株）どんぶり館</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育英会奨学資金貸付特別会計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f t="shared" si="0"/>
        <v>10</v>
      </c>
      <c r="AN36" s="614"/>
      <c r="AO36" s="615" t="str">
        <f>IF('各会計、関係団体の財政状況及び健全化判断比率'!B34="","",'各会計、関係団体の財政状況及び健全化判断比率'!B34)</f>
        <v>野村介護老人保健施設事業会計</v>
      </c>
      <c r="AP36" s="615"/>
      <c r="AQ36" s="615"/>
      <c r="AR36" s="615"/>
      <c r="AS36" s="615"/>
      <c r="AT36" s="615"/>
      <c r="AU36" s="615"/>
      <c r="AV36" s="615"/>
      <c r="AW36" s="615"/>
      <c r="AX36" s="615"/>
      <c r="AY36" s="615"/>
      <c r="AZ36" s="615"/>
      <c r="BA36" s="615"/>
      <c r="BB36" s="615"/>
      <c r="BC36" s="615"/>
      <c r="BD36" s="213"/>
      <c r="BE36" s="614">
        <f t="shared" si="1"/>
        <v>13</v>
      </c>
      <c r="BF36" s="614"/>
      <c r="BG36" s="615" t="str">
        <f>IF('各会計、関係団体の財政状況及び健全化判断比率'!B37="","",'各会計、関係団体の財政状況及び健全化判断比率'!B37)</f>
        <v>公共下水道事業特別会計</v>
      </c>
      <c r="BH36" s="615"/>
      <c r="BI36" s="615"/>
      <c r="BJ36" s="615"/>
      <c r="BK36" s="615"/>
      <c r="BL36" s="615"/>
      <c r="BM36" s="615"/>
      <c r="BN36" s="615"/>
      <c r="BO36" s="615"/>
      <c r="BP36" s="615"/>
      <c r="BQ36" s="615"/>
      <c r="BR36" s="615"/>
      <c r="BS36" s="615"/>
      <c r="BT36" s="615"/>
      <c r="BU36" s="615"/>
      <c r="BV36" s="213"/>
      <c r="BW36" s="614">
        <f t="shared" si="2"/>
        <v>16</v>
      </c>
      <c r="BX36" s="614"/>
      <c r="BY36" s="615" t="str">
        <f>IF('各会計、関係団体の財政状況及び健全化判断比率'!B70="","",'各会計、関係団体の財政状況及び健全化判断比率'!B70)</f>
        <v>愛媛県市町総合事務組合　交通災害事業分</v>
      </c>
      <c r="BZ36" s="615"/>
      <c r="CA36" s="615"/>
      <c r="CB36" s="615"/>
      <c r="CC36" s="615"/>
      <c r="CD36" s="615"/>
      <c r="CE36" s="615"/>
      <c r="CF36" s="615"/>
      <c r="CG36" s="615"/>
      <c r="CH36" s="615"/>
      <c r="CI36" s="615"/>
      <c r="CJ36" s="615"/>
      <c r="CK36" s="615"/>
      <c r="CL36" s="615"/>
      <c r="CM36" s="615"/>
      <c r="CN36" s="213"/>
      <c r="CO36" s="614">
        <f t="shared" si="3"/>
        <v>26</v>
      </c>
      <c r="CP36" s="614"/>
      <c r="CQ36" s="615" t="str">
        <f>IF('各会計、関係団体の財政状況及び健全化判断比率'!BS9="","",'各会計、関係団体の財政状況及び健全化判断比率'!BS9)</f>
        <v>（財）宇和文化会館</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介護保険特別会計(保険事業勘定）</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17</v>
      </c>
      <c r="BX37" s="614"/>
      <c r="BY37" s="615" t="str">
        <f>IF('各会計、関係団体の財政状況及び健全化判断比率'!B71="","",'各会計、関係団体の財政状況及び健全化判断比率'!B71)</f>
        <v>愛媛県市町総合事務組合　自治会館事業分</v>
      </c>
      <c r="BZ37" s="615"/>
      <c r="CA37" s="615"/>
      <c r="CB37" s="615"/>
      <c r="CC37" s="615"/>
      <c r="CD37" s="615"/>
      <c r="CE37" s="615"/>
      <c r="CF37" s="615"/>
      <c r="CG37" s="615"/>
      <c r="CH37" s="615"/>
      <c r="CI37" s="615"/>
      <c r="CJ37" s="615"/>
      <c r="CK37" s="615"/>
      <c r="CL37" s="615"/>
      <c r="CM37" s="615"/>
      <c r="CN37" s="213"/>
      <c r="CO37" s="614">
        <f t="shared" si="3"/>
        <v>27</v>
      </c>
      <c r="CP37" s="614"/>
      <c r="CQ37" s="615" t="str">
        <f>IF('各会計、関係団体の財政状況及び健全化判断比率'!BS10="","",'各会計、関係団体の財政状況及び健全化判断比率'!BS10)</f>
        <v>西予ＣＡＴＶ（株）</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18</v>
      </c>
      <c r="BX38" s="614"/>
      <c r="BY38" s="615" t="str">
        <f>IF('各会計、関係団体の財政状況及び健全化判断比率'!B72="","",'各会計、関係団体の財政状況及び健全化判断比率'!B72)</f>
        <v>愛媛県市町総合事務組合　議員公務災害事業分</v>
      </c>
      <c r="BZ38" s="615"/>
      <c r="CA38" s="615"/>
      <c r="CB38" s="615"/>
      <c r="CC38" s="615"/>
      <c r="CD38" s="615"/>
      <c r="CE38" s="615"/>
      <c r="CF38" s="615"/>
      <c r="CG38" s="615"/>
      <c r="CH38" s="615"/>
      <c r="CI38" s="615"/>
      <c r="CJ38" s="615"/>
      <c r="CK38" s="615"/>
      <c r="CL38" s="615"/>
      <c r="CM38" s="615"/>
      <c r="CN38" s="213"/>
      <c r="CO38" s="614">
        <f t="shared" si="3"/>
        <v>28</v>
      </c>
      <c r="CP38" s="614"/>
      <c r="CQ38" s="615" t="str">
        <f>IF('各会計、関係団体の財政状況及び健全化判断比率'!BS11="","",'各会計、関係団体の財政状況及び健全化判断比率'!BS11)</f>
        <v>（株）グリーンヒル</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19</v>
      </c>
      <c r="BX39" s="614"/>
      <c r="BY39" s="615" t="str">
        <f>IF('各会計、関係団体の財政状況及び健全化判断比率'!B73="","",'各会計、関係団体の財政状況及び健全化判断比率'!B73)</f>
        <v>愛媛県市町総合事務組合　共通経費分</v>
      </c>
      <c r="BZ39" s="615"/>
      <c r="CA39" s="615"/>
      <c r="CB39" s="615"/>
      <c r="CC39" s="615"/>
      <c r="CD39" s="615"/>
      <c r="CE39" s="615"/>
      <c r="CF39" s="615"/>
      <c r="CG39" s="615"/>
      <c r="CH39" s="615"/>
      <c r="CI39" s="615"/>
      <c r="CJ39" s="615"/>
      <c r="CK39" s="615"/>
      <c r="CL39" s="615"/>
      <c r="CM39" s="615"/>
      <c r="CN39" s="213"/>
      <c r="CO39" s="614">
        <f t="shared" si="3"/>
        <v>29</v>
      </c>
      <c r="CP39" s="614"/>
      <c r="CQ39" s="615" t="str">
        <f>IF('各会計、関係団体の財政状況及び健全化判断比率'!BS12="","",'各会計、関係団体の財政状況及び健全化判断比率'!BS12)</f>
        <v>（株）野村町地域振興センター</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20</v>
      </c>
      <c r="BX40" s="614"/>
      <c r="BY40" s="615" t="str">
        <f>IF('各会計、関係団体の財政状況及び健全化判断比率'!B74="","",'各会計、関係団体の財政状況及び健全化判断比率'!B74)</f>
        <v>八幡浜施設事務組合　一般会計</v>
      </c>
      <c r="BZ40" s="615"/>
      <c r="CA40" s="615"/>
      <c r="CB40" s="615"/>
      <c r="CC40" s="615"/>
      <c r="CD40" s="615"/>
      <c r="CE40" s="615"/>
      <c r="CF40" s="615"/>
      <c r="CG40" s="615"/>
      <c r="CH40" s="615"/>
      <c r="CI40" s="615"/>
      <c r="CJ40" s="615"/>
      <c r="CK40" s="615"/>
      <c r="CL40" s="615"/>
      <c r="CM40" s="615"/>
      <c r="CN40" s="213"/>
      <c r="CO40" s="614">
        <f t="shared" si="3"/>
        <v>30</v>
      </c>
      <c r="CP40" s="614"/>
      <c r="CQ40" s="615" t="str">
        <f>IF('各会計、関係団体の財政状況及び健全化判断比率'!BS13="","",'各会計、関係団体の財政状況及び健全化判断比率'!BS13)</f>
        <v>（株）エフシー</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21</v>
      </c>
      <c r="BX41" s="614"/>
      <c r="BY41" s="615" t="str">
        <f>IF('各会計、関係団体の財政状況及び健全化判断比率'!B75="","",'各会計、関係団体の財政状況及び健全化判断比率'!B75)</f>
        <v>八幡浜施設事務組合　消防事業特別会計</v>
      </c>
      <c r="BZ41" s="615"/>
      <c r="CA41" s="615"/>
      <c r="CB41" s="615"/>
      <c r="CC41" s="615"/>
      <c r="CD41" s="615"/>
      <c r="CE41" s="615"/>
      <c r="CF41" s="615"/>
      <c r="CG41" s="615"/>
      <c r="CH41" s="615"/>
      <c r="CI41" s="615"/>
      <c r="CJ41" s="615"/>
      <c r="CK41" s="615"/>
      <c r="CL41" s="615"/>
      <c r="CM41" s="615"/>
      <c r="CN41" s="213"/>
      <c r="CO41" s="614">
        <f t="shared" si="3"/>
        <v>31</v>
      </c>
      <c r="CP41" s="614"/>
      <c r="CQ41" s="615" t="str">
        <f>IF('各会計、関係団体の財政状況及び健全化判断比率'!BS14="","",'各会計、関係団体の財政状況及び健全化判断比率'!BS14)</f>
        <v>（株）城川ファクトリー</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22</v>
      </c>
      <c r="BX42" s="614"/>
      <c r="BY42" s="615" t="str">
        <f>IF('各会計、関係団体の財政状況及び健全化判断比率'!B76="","",'各会計、関係団体の財政状況及び健全化判断比率'!B76)</f>
        <v>八幡浜施設事務組合　休日夜間急患センター事業特別会計</v>
      </c>
      <c r="BZ42" s="615"/>
      <c r="CA42" s="615"/>
      <c r="CB42" s="615"/>
      <c r="CC42" s="615"/>
      <c r="CD42" s="615"/>
      <c r="CE42" s="615"/>
      <c r="CF42" s="615"/>
      <c r="CG42" s="615"/>
      <c r="CH42" s="615"/>
      <c r="CI42" s="615"/>
      <c r="CJ42" s="615"/>
      <c r="CK42" s="615"/>
      <c r="CL42" s="615"/>
      <c r="CM42" s="615"/>
      <c r="CN42" s="213"/>
      <c r="CO42" s="614">
        <f t="shared" si="3"/>
        <v>32</v>
      </c>
      <c r="CP42" s="614"/>
      <c r="CQ42" s="615" t="str">
        <f>IF('各会計、関係団体の財政状況及び健全化判断比率'!BS15="","",'各会計、関係団体の財政状況及び健全化判断比率'!BS15)</f>
        <v>西予市土地開発公社</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23</v>
      </c>
      <c r="BX43" s="614"/>
      <c r="BY43" s="615" t="str">
        <f>IF('各会計、関係団体の財政状況及び健全化判断比率'!B77="","",'各会計、関係団体の財政状況及び健全化判断比率'!B77)</f>
        <v>八幡浜施設事務組合　し尿処理事業特別会計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XN9KBa/mHqCmSxnX7JYpABtT4tu2nnzlZh7if3wNY7laAb9vlEO+WZ94GmXKiFEy7emeo6geyvSjtaYaRA63sg==" saltValue="12uHBq8WDTkEv+lX3G+J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06" t="s">
        <v>571</v>
      </c>
      <c r="D34" s="1206"/>
      <c r="E34" s="1207"/>
      <c r="F34" s="32">
        <v>10.76</v>
      </c>
      <c r="G34" s="33">
        <v>10.64</v>
      </c>
      <c r="H34" s="33">
        <v>10.83</v>
      </c>
      <c r="I34" s="33">
        <v>10.72</v>
      </c>
      <c r="J34" s="34">
        <v>11.92</v>
      </c>
      <c r="K34" s="22"/>
      <c r="L34" s="22"/>
      <c r="M34" s="22"/>
      <c r="N34" s="22"/>
      <c r="O34" s="22"/>
      <c r="P34" s="22"/>
    </row>
    <row r="35" spans="1:16" ht="39" customHeight="1" x14ac:dyDescent="0.2">
      <c r="A35" s="22"/>
      <c r="B35" s="35"/>
      <c r="C35" s="1200" t="s">
        <v>572</v>
      </c>
      <c r="D35" s="1201"/>
      <c r="E35" s="1202"/>
      <c r="F35" s="36">
        <v>5.0599999999999996</v>
      </c>
      <c r="G35" s="37">
        <v>6.29</v>
      </c>
      <c r="H35" s="37">
        <v>4.07</v>
      </c>
      <c r="I35" s="37">
        <v>5.81</v>
      </c>
      <c r="J35" s="38">
        <v>5.46</v>
      </c>
      <c r="K35" s="22"/>
      <c r="L35" s="22"/>
      <c r="M35" s="22"/>
      <c r="N35" s="22"/>
      <c r="O35" s="22"/>
      <c r="P35" s="22"/>
    </row>
    <row r="36" spans="1:16" ht="39" customHeight="1" x14ac:dyDescent="0.2">
      <c r="A36" s="22"/>
      <c r="B36" s="35"/>
      <c r="C36" s="1200" t="s">
        <v>573</v>
      </c>
      <c r="D36" s="1201"/>
      <c r="E36" s="1202"/>
      <c r="F36" s="36">
        <v>5.17</v>
      </c>
      <c r="G36" s="37">
        <v>4.96</v>
      </c>
      <c r="H36" s="37">
        <v>5.3</v>
      </c>
      <c r="I36" s="37">
        <v>5.16</v>
      </c>
      <c r="J36" s="38">
        <v>5.07</v>
      </c>
      <c r="K36" s="22"/>
      <c r="L36" s="22"/>
      <c r="M36" s="22"/>
      <c r="N36" s="22"/>
      <c r="O36" s="22"/>
      <c r="P36" s="22"/>
    </row>
    <row r="37" spans="1:16" ht="39" customHeight="1" x14ac:dyDescent="0.2">
      <c r="A37" s="22"/>
      <c r="B37" s="35"/>
      <c r="C37" s="1200" t="s">
        <v>574</v>
      </c>
      <c r="D37" s="1201"/>
      <c r="E37" s="1202"/>
      <c r="F37" s="36">
        <v>0</v>
      </c>
      <c r="G37" s="37">
        <v>0.78</v>
      </c>
      <c r="H37" s="37">
        <v>0.56000000000000005</v>
      </c>
      <c r="I37" s="37">
        <v>0.63</v>
      </c>
      <c r="J37" s="38">
        <v>0.96</v>
      </c>
      <c r="K37" s="22"/>
      <c r="L37" s="22"/>
      <c r="M37" s="22"/>
      <c r="N37" s="22"/>
      <c r="O37" s="22"/>
      <c r="P37" s="22"/>
    </row>
    <row r="38" spans="1:16" ht="39" customHeight="1" x14ac:dyDescent="0.2">
      <c r="A38" s="22"/>
      <c r="B38" s="35"/>
      <c r="C38" s="1200" t="s">
        <v>575</v>
      </c>
      <c r="D38" s="1201"/>
      <c r="E38" s="1202"/>
      <c r="F38" s="36">
        <v>0.28000000000000003</v>
      </c>
      <c r="G38" s="37">
        <v>0.38</v>
      </c>
      <c r="H38" s="37">
        <v>0.4</v>
      </c>
      <c r="I38" s="37">
        <v>0.51</v>
      </c>
      <c r="J38" s="38">
        <v>0.54</v>
      </c>
      <c r="K38" s="22"/>
      <c r="L38" s="22"/>
      <c r="M38" s="22"/>
      <c r="N38" s="22"/>
      <c r="O38" s="22"/>
      <c r="P38" s="22"/>
    </row>
    <row r="39" spans="1:16" ht="39" customHeight="1" x14ac:dyDescent="0.2">
      <c r="A39" s="22"/>
      <c r="B39" s="35"/>
      <c r="C39" s="1200" t="s">
        <v>576</v>
      </c>
      <c r="D39" s="1201"/>
      <c r="E39" s="1202"/>
      <c r="F39" s="36">
        <v>0.22</v>
      </c>
      <c r="G39" s="37">
        <v>0.56999999999999995</v>
      </c>
      <c r="H39" s="37">
        <v>0.68</v>
      </c>
      <c r="I39" s="37">
        <v>0.54</v>
      </c>
      <c r="J39" s="38">
        <v>0.47</v>
      </c>
      <c r="K39" s="22"/>
      <c r="L39" s="22"/>
      <c r="M39" s="22"/>
      <c r="N39" s="22"/>
      <c r="O39" s="22"/>
      <c r="P39" s="22"/>
    </row>
    <row r="40" spans="1:16" ht="39" customHeight="1" x14ac:dyDescent="0.2">
      <c r="A40" s="22"/>
      <c r="B40" s="35"/>
      <c r="C40" s="1200" t="s">
        <v>577</v>
      </c>
      <c r="D40" s="1201"/>
      <c r="E40" s="1202"/>
      <c r="F40" s="36">
        <v>0.11</v>
      </c>
      <c r="G40" s="37">
        <v>0.2</v>
      </c>
      <c r="H40" s="37">
        <v>0.1</v>
      </c>
      <c r="I40" s="37">
        <v>0.1</v>
      </c>
      <c r="J40" s="38">
        <v>0.1</v>
      </c>
      <c r="K40" s="22"/>
      <c r="L40" s="22"/>
      <c r="M40" s="22"/>
      <c r="N40" s="22"/>
      <c r="O40" s="22"/>
      <c r="P40" s="22"/>
    </row>
    <row r="41" spans="1:16" ht="39" customHeight="1" x14ac:dyDescent="0.2">
      <c r="A41" s="22"/>
      <c r="B41" s="35"/>
      <c r="C41" s="1200" t="s">
        <v>578</v>
      </c>
      <c r="D41" s="1201"/>
      <c r="E41" s="1202"/>
      <c r="F41" s="36">
        <v>0.09</v>
      </c>
      <c r="G41" s="37">
        <v>7.0000000000000007E-2</v>
      </c>
      <c r="H41" s="37">
        <v>0.09</v>
      </c>
      <c r="I41" s="37">
        <v>0.1</v>
      </c>
      <c r="J41" s="38">
        <v>0.09</v>
      </c>
      <c r="K41" s="22"/>
      <c r="L41" s="22"/>
      <c r="M41" s="22"/>
      <c r="N41" s="22"/>
      <c r="O41" s="22"/>
      <c r="P41" s="22"/>
    </row>
    <row r="42" spans="1:16" ht="39" customHeight="1" x14ac:dyDescent="0.2">
      <c r="A42" s="22"/>
      <c r="B42" s="39"/>
      <c r="C42" s="1200" t="s">
        <v>579</v>
      </c>
      <c r="D42" s="1201"/>
      <c r="E42" s="1202"/>
      <c r="F42" s="36" t="s">
        <v>524</v>
      </c>
      <c r="G42" s="37" t="s">
        <v>524</v>
      </c>
      <c r="H42" s="37" t="s">
        <v>524</v>
      </c>
      <c r="I42" s="37" t="s">
        <v>524</v>
      </c>
      <c r="J42" s="38" t="s">
        <v>524</v>
      </c>
      <c r="K42" s="22"/>
      <c r="L42" s="22"/>
      <c r="M42" s="22"/>
      <c r="N42" s="22"/>
      <c r="O42" s="22"/>
      <c r="P42" s="22"/>
    </row>
    <row r="43" spans="1:16" ht="39" customHeight="1" thickBot="1" x14ac:dyDescent="0.25">
      <c r="A43" s="22"/>
      <c r="B43" s="40"/>
      <c r="C43" s="1203" t="s">
        <v>580</v>
      </c>
      <c r="D43" s="1204"/>
      <c r="E43" s="1205"/>
      <c r="F43" s="41">
        <v>0.14000000000000001</v>
      </c>
      <c r="G43" s="42">
        <v>0.12</v>
      </c>
      <c r="H43" s="42">
        <v>0.14000000000000001</v>
      </c>
      <c r="I43" s="42">
        <v>0.11</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Lqgskhx9RmNCQ0aHuF9WepIntT2/nYXbBlNPnitZSNFni3739Lu4FaL+HqIFpXKRlHWbExD9G/OC4lMAvM4Xg==" saltValue="iU8DMRGvJAPLyN5mwX8r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5"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08" t="s">
        <v>11</v>
      </c>
      <c r="C45" s="1209"/>
      <c r="D45" s="58"/>
      <c r="E45" s="1214" t="s">
        <v>12</v>
      </c>
      <c r="F45" s="1214"/>
      <c r="G45" s="1214"/>
      <c r="H45" s="1214"/>
      <c r="I45" s="1214"/>
      <c r="J45" s="1215"/>
      <c r="K45" s="59">
        <v>3775</v>
      </c>
      <c r="L45" s="60">
        <v>3725</v>
      </c>
      <c r="M45" s="60">
        <v>3385</v>
      </c>
      <c r="N45" s="60">
        <v>3404</v>
      </c>
      <c r="O45" s="61">
        <v>3431</v>
      </c>
      <c r="P45" s="48"/>
      <c r="Q45" s="48"/>
      <c r="R45" s="48"/>
      <c r="S45" s="48"/>
      <c r="T45" s="48"/>
      <c r="U45" s="48"/>
    </row>
    <row r="46" spans="1:21" ht="30.75" customHeight="1" x14ac:dyDescent="0.2">
      <c r="A46" s="48"/>
      <c r="B46" s="1210"/>
      <c r="C46" s="1211"/>
      <c r="D46" s="62"/>
      <c r="E46" s="1216" t="s">
        <v>13</v>
      </c>
      <c r="F46" s="1216"/>
      <c r="G46" s="1216"/>
      <c r="H46" s="1216"/>
      <c r="I46" s="1216"/>
      <c r="J46" s="1217"/>
      <c r="K46" s="63" t="s">
        <v>524</v>
      </c>
      <c r="L46" s="64" t="s">
        <v>524</v>
      </c>
      <c r="M46" s="64" t="s">
        <v>524</v>
      </c>
      <c r="N46" s="64" t="s">
        <v>524</v>
      </c>
      <c r="O46" s="65" t="s">
        <v>524</v>
      </c>
      <c r="P46" s="48"/>
      <c r="Q46" s="48"/>
      <c r="R46" s="48"/>
      <c r="S46" s="48"/>
      <c r="T46" s="48"/>
      <c r="U46" s="48"/>
    </row>
    <row r="47" spans="1:21" ht="30.75" customHeight="1" x14ac:dyDescent="0.2">
      <c r="A47" s="48"/>
      <c r="B47" s="1210"/>
      <c r="C47" s="1211"/>
      <c r="D47" s="62"/>
      <c r="E47" s="1216" t="s">
        <v>14</v>
      </c>
      <c r="F47" s="1216"/>
      <c r="G47" s="1216"/>
      <c r="H47" s="1216"/>
      <c r="I47" s="1216"/>
      <c r="J47" s="1217"/>
      <c r="K47" s="63" t="s">
        <v>524</v>
      </c>
      <c r="L47" s="64" t="s">
        <v>524</v>
      </c>
      <c r="M47" s="64" t="s">
        <v>524</v>
      </c>
      <c r="N47" s="64" t="s">
        <v>524</v>
      </c>
      <c r="O47" s="65" t="s">
        <v>524</v>
      </c>
      <c r="P47" s="48"/>
      <c r="Q47" s="48"/>
      <c r="R47" s="48"/>
      <c r="S47" s="48"/>
      <c r="T47" s="48"/>
      <c r="U47" s="48"/>
    </row>
    <row r="48" spans="1:21" ht="30.75" customHeight="1" x14ac:dyDescent="0.2">
      <c r="A48" s="48"/>
      <c r="B48" s="1210"/>
      <c r="C48" s="1211"/>
      <c r="D48" s="62"/>
      <c r="E48" s="1216" t="s">
        <v>15</v>
      </c>
      <c r="F48" s="1216"/>
      <c r="G48" s="1216"/>
      <c r="H48" s="1216"/>
      <c r="I48" s="1216"/>
      <c r="J48" s="1217"/>
      <c r="K48" s="63">
        <v>873</v>
      </c>
      <c r="L48" s="64">
        <v>809</v>
      </c>
      <c r="M48" s="64">
        <v>758</v>
      </c>
      <c r="N48" s="64">
        <v>838</v>
      </c>
      <c r="O48" s="65">
        <v>805</v>
      </c>
      <c r="P48" s="48"/>
      <c r="Q48" s="48"/>
      <c r="R48" s="48"/>
      <c r="S48" s="48"/>
      <c r="T48" s="48"/>
      <c r="U48" s="48"/>
    </row>
    <row r="49" spans="1:21" ht="30.75" customHeight="1" x14ac:dyDescent="0.2">
      <c r="A49" s="48"/>
      <c r="B49" s="1210"/>
      <c r="C49" s="1211"/>
      <c r="D49" s="62"/>
      <c r="E49" s="1216" t="s">
        <v>16</v>
      </c>
      <c r="F49" s="1216"/>
      <c r="G49" s="1216"/>
      <c r="H49" s="1216"/>
      <c r="I49" s="1216"/>
      <c r="J49" s="1217"/>
      <c r="K49" s="63">
        <v>2</v>
      </c>
      <c r="L49" s="64">
        <v>2</v>
      </c>
      <c r="M49" s="64">
        <v>2</v>
      </c>
      <c r="N49" s="64">
        <v>1</v>
      </c>
      <c r="O49" s="65">
        <v>1</v>
      </c>
      <c r="P49" s="48"/>
      <c r="Q49" s="48"/>
      <c r="R49" s="48"/>
      <c r="S49" s="48"/>
      <c r="T49" s="48"/>
      <c r="U49" s="48"/>
    </row>
    <row r="50" spans="1:21" ht="30.75" customHeight="1" x14ac:dyDescent="0.2">
      <c r="A50" s="48"/>
      <c r="B50" s="1210"/>
      <c r="C50" s="1211"/>
      <c r="D50" s="62"/>
      <c r="E50" s="1216" t="s">
        <v>17</v>
      </c>
      <c r="F50" s="1216"/>
      <c r="G50" s="1216"/>
      <c r="H50" s="1216"/>
      <c r="I50" s="1216"/>
      <c r="J50" s="1217"/>
      <c r="K50" s="63">
        <v>33</v>
      </c>
      <c r="L50" s="64">
        <v>31</v>
      </c>
      <c r="M50" s="64">
        <v>29</v>
      </c>
      <c r="N50" s="64">
        <v>27</v>
      </c>
      <c r="O50" s="65">
        <v>27</v>
      </c>
      <c r="P50" s="48"/>
      <c r="Q50" s="48"/>
      <c r="R50" s="48"/>
      <c r="S50" s="48"/>
      <c r="T50" s="48"/>
      <c r="U50" s="48"/>
    </row>
    <row r="51" spans="1:21" ht="30.75" customHeight="1" x14ac:dyDescent="0.2">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2">
      <c r="A52" s="48"/>
      <c r="B52" s="1218" t="s">
        <v>19</v>
      </c>
      <c r="C52" s="1219"/>
      <c r="D52" s="66"/>
      <c r="E52" s="1216" t="s">
        <v>20</v>
      </c>
      <c r="F52" s="1216"/>
      <c r="G52" s="1216"/>
      <c r="H52" s="1216"/>
      <c r="I52" s="1216"/>
      <c r="J52" s="1217"/>
      <c r="K52" s="63">
        <v>3400</v>
      </c>
      <c r="L52" s="64">
        <v>3370</v>
      </c>
      <c r="M52" s="64">
        <v>3170</v>
      </c>
      <c r="N52" s="64">
        <v>3147</v>
      </c>
      <c r="O52" s="65">
        <v>3072</v>
      </c>
      <c r="P52" s="48"/>
      <c r="Q52" s="48"/>
      <c r="R52" s="48"/>
      <c r="S52" s="48"/>
      <c r="T52" s="48"/>
      <c r="U52" s="48"/>
    </row>
    <row r="53" spans="1:21" ht="30.75" customHeight="1" thickBot="1" x14ac:dyDescent="0.25">
      <c r="A53" s="48"/>
      <c r="B53" s="1220" t="s">
        <v>21</v>
      </c>
      <c r="C53" s="1221"/>
      <c r="D53" s="67"/>
      <c r="E53" s="1222" t="s">
        <v>22</v>
      </c>
      <c r="F53" s="1222"/>
      <c r="G53" s="1222"/>
      <c r="H53" s="1222"/>
      <c r="I53" s="1222"/>
      <c r="J53" s="1223"/>
      <c r="K53" s="68">
        <v>1283</v>
      </c>
      <c r="L53" s="69">
        <v>1197</v>
      </c>
      <c r="M53" s="69">
        <v>1004</v>
      </c>
      <c r="N53" s="69">
        <v>1123</v>
      </c>
      <c r="O53" s="70">
        <v>1192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2">
      <c r="B57" s="1224" t="s">
        <v>25</v>
      </c>
      <c r="C57" s="1225"/>
      <c r="D57" s="1228" t="s">
        <v>26</v>
      </c>
      <c r="E57" s="1229"/>
      <c r="F57" s="1229"/>
      <c r="G57" s="1229"/>
      <c r="H57" s="1229"/>
      <c r="I57" s="1229"/>
      <c r="J57" s="1230"/>
      <c r="K57" s="82"/>
      <c r="L57" s="83"/>
      <c r="M57" s="83"/>
      <c r="N57" s="83"/>
      <c r="O57" s="84"/>
    </row>
    <row r="58" spans="1:21" ht="31.5" customHeight="1" thickBot="1" x14ac:dyDescent="0.25">
      <c r="B58" s="1226"/>
      <c r="C58" s="1227"/>
      <c r="D58" s="1231" t="s">
        <v>27</v>
      </c>
      <c r="E58" s="1232"/>
      <c r="F58" s="1232"/>
      <c r="G58" s="1232"/>
      <c r="H58" s="1232"/>
      <c r="I58" s="1232"/>
      <c r="J58" s="1233"/>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yDpOrFOFm6qwzDNDcZcfq7AKvjaGsUqzDeKIBVrlZf++N6dNUKkoJbJphxQbl2yX+BvLhFInbvJtV0066cRgw==" saltValue="mxv88dSs3NE5ubx3ZUtm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4294967295"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565</v>
      </c>
      <c r="J40" s="99" t="s">
        <v>566</v>
      </c>
      <c r="K40" s="99" t="s">
        <v>567</v>
      </c>
      <c r="L40" s="99" t="s">
        <v>568</v>
      </c>
      <c r="M40" s="100" t="s">
        <v>569</v>
      </c>
    </row>
    <row r="41" spans="2:13" ht="27.75" customHeight="1" x14ac:dyDescent="0.2">
      <c r="B41" s="1234" t="s">
        <v>30</v>
      </c>
      <c r="C41" s="1235"/>
      <c r="D41" s="101"/>
      <c r="E41" s="1240" t="s">
        <v>31</v>
      </c>
      <c r="F41" s="1240"/>
      <c r="G41" s="1240"/>
      <c r="H41" s="1241"/>
      <c r="I41" s="102">
        <v>34063</v>
      </c>
      <c r="J41" s="103">
        <v>34796</v>
      </c>
      <c r="K41" s="103">
        <v>37230</v>
      </c>
      <c r="L41" s="103">
        <v>37298</v>
      </c>
      <c r="M41" s="104">
        <v>38543</v>
      </c>
    </row>
    <row r="42" spans="2:13" ht="27.75" customHeight="1" x14ac:dyDescent="0.2">
      <c r="B42" s="1236"/>
      <c r="C42" s="1237"/>
      <c r="D42" s="105"/>
      <c r="E42" s="1242" t="s">
        <v>32</v>
      </c>
      <c r="F42" s="1242"/>
      <c r="G42" s="1242"/>
      <c r="H42" s="1243"/>
      <c r="I42" s="106">
        <v>196</v>
      </c>
      <c r="J42" s="107">
        <v>168</v>
      </c>
      <c r="K42" s="107">
        <v>142</v>
      </c>
      <c r="L42" s="107">
        <v>117</v>
      </c>
      <c r="M42" s="108">
        <v>92</v>
      </c>
    </row>
    <row r="43" spans="2:13" ht="27.75" customHeight="1" x14ac:dyDescent="0.2">
      <c r="B43" s="1236"/>
      <c r="C43" s="1237"/>
      <c r="D43" s="105"/>
      <c r="E43" s="1242" t="s">
        <v>33</v>
      </c>
      <c r="F43" s="1242"/>
      <c r="G43" s="1242"/>
      <c r="H43" s="1243"/>
      <c r="I43" s="106">
        <v>10905</v>
      </c>
      <c r="J43" s="107">
        <v>10600</v>
      </c>
      <c r="K43" s="107">
        <v>9958</v>
      </c>
      <c r="L43" s="107">
        <v>9606</v>
      </c>
      <c r="M43" s="108">
        <v>9495</v>
      </c>
    </row>
    <row r="44" spans="2:13" ht="27.75" customHeight="1" x14ac:dyDescent="0.2">
      <c r="B44" s="1236"/>
      <c r="C44" s="1237"/>
      <c r="D44" s="105"/>
      <c r="E44" s="1242" t="s">
        <v>34</v>
      </c>
      <c r="F44" s="1242"/>
      <c r="G44" s="1242"/>
      <c r="H44" s="1243"/>
      <c r="I44" s="106">
        <v>25</v>
      </c>
      <c r="J44" s="107">
        <v>21</v>
      </c>
      <c r="K44" s="107">
        <v>17</v>
      </c>
      <c r="L44" s="107">
        <v>13</v>
      </c>
      <c r="M44" s="108">
        <v>23</v>
      </c>
    </row>
    <row r="45" spans="2:13" ht="27.75" customHeight="1" x14ac:dyDescent="0.2">
      <c r="B45" s="1236"/>
      <c r="C45" s="1237"/>
      <c r="D45" s="105"/>
      <c r="E45" s="1242" t="s">
        <v>35</v>
      </c>
      <c r="F45" s="1242"/>
      <c r="G45" s="1242"/>
      <c r="H45" s="1243"/>
      <c r="I45" s="106">
        <v>4522</v>
      </c>
      <c r="J45" s="107">
        <v>4173</v>
      </c>
      <c r="K45" s="107">
        <v>3984</v>
      </c>
      <c r="L45" s="107">
        <v>3728</v>
      </c>
      <c r="M45" s="108">
        <v>3335</v>
      </c>
    </row>
    <row r="46" spans="2:13" ht="27.75" customHeight="1" x14ac:dyDescent="0.2">
      <c r="B46" s="1236"/>
      <c r="C46" s="1237"/>
      <c r="D46" s="109"/>
      <c r="E46" s="1242" t="s">
        <v>36</v>
      </c>
      <c r="F46" s="1242"/>
      <c r="G46" s="1242"/>
      <c r="H46" s="1243"/>
      <c r="I46" s="106">
        <v>134</v>
      </c>
      <c r="J46" s="107">
        <v>100</v>
      </c>
      <c r="K46" s="107">
        <v>80</v>
      </c>
      <c r="L46" s="107">
        <v>83</v>
      </c>
      <c r="M46" s="108">
        <v>70</v>
      </c>
    </row>
    <row r="47" spans="2:13" ht="27.75" customHeight="1" x14ac:dyDescent="0.2">
      <c r="B47" s="1236"/>
      <c r="C47" s="1237"/>
      <c r="D47" s="110"/>
      <c r="E47" s="1244" t="s">
        <v>37</v>
      </c>
      <c r="F47" s="1245"/>
      <c r="G47" s="1245"/>
      <c r="H47" s="1246"/>
      <c r="I47" s="106" t="s">
        <v>524</v>
      </c>
      <c r="J47" s="107" t="s">
        <v>524</v>
      </c>
      <c r="K47" s="107" t="s">
        <v>524</v>
      </c>
      <c r="L47" s="107" t="s">
        <v>524</v>
      </c>
      <c r="M47" s="108" t="s">
        <v>524</v>
      </c>
    </row>
    <row r="48" spans="2:13" ht="27.75" customHeight="1" x14ac:dyDescent="0.2">
      <c r="B48" s="1236"/>
      <c r="C48" s="1237"/>
      <c r="D48" s="105"/>
      <c r="E48" s="1242" t="s">
        <v>38</v>
      </c>
      <c r="F48" s="1242"/>
      <c r="G48" s="1242"/>
      <c r="H48" s="1243"/>
      <c r="I48" s="106" t="s">
        <v>524</v>
      </c>
      <c r="J48" s="107" t="s">
        <v>524</v>
      </c>
      <c r="K48" s="107" t="s">
        <v>524</v>
      </c>
      <c r="L48" s="107" t="s">
        <v>524</v>
      </c>
      <c r="M48" s="108" t="s">
        <v>524</v>
      </c>
    </row>
    <row r="49" spans="2:13" ht="27.75" customHeight="1" x14ac:dyDescent="0.2">
      <c r="B49" s="1238"/>
      <c r="C49" s="1239"/>
      <c r="D49" s="105"/>
      <c r="E49" s="1242" t="s">
        <v>39</v>
      </c>
      <c r="F49" s="1242"/>
      <c r="G49" s="1242"/>
      <c r="H49" s="1243"/>
      <c r="I49" s="106" t="s">
        <v>524</v>
      </c>
      <c r="J49" s="107" t="s">
        <v>524</v>
      </c>
      <c r="K49" s="107" t="s">
        <v>524</v>
      </c>
      <c r="L49" s="107" t="s">
        <v>524</v>
      </c>
      <c r="M49" s="108" t="s">
        <v>524</v>
      </c>
    </row>
    <row r="50" spans="2:13" ht="27.75" customHeight="1" x14ac:dyDescent="0.2">
      <c r="B50" s="1247" t="s">
        <v>40</v>
      </c>
      <c r="C50" s="1248"/>
      <c r="D50" s="111"/>
      <c r="E50" s="1242" t="s">
        <v>41</v>
      </c>
      <c r="F50" s="1242"/>
      <c r="G50" s="1242"/>
      <c r="H50" s="1243"/>
      <c r="I50" s="106">
        <v>10362</v>
      </c>
      <c r="J50" s="107">
        <v>11091</v>
      </c>
      <c r="K50" s="107">
        <v>11274</v>
      </c>
      <c r="L50" s="107">
        <v>10584</v>
      </c>
      <c r="M50" s="108">
        <v>9595</v>
      </c>
    </row>
    <row r="51" spans="2:13" ht="27.75" customHeight="1" x14ac:dyDescent="0.2">
      <c r="B51" s="1236"/>
      <c r="C51" s="1237"/>
      <c r="D51" s="105"/>
      <c r="E51" s="1242" t="s">
        <v>42</v>
      </c>
      <c r="F51" s="1242"/>
      <c r="G51" s="1242"/>
      <c r="H51" s="1243"/>
      <c r="I51" s="106">
        <v>470</v>
      </c>
      <c r="J51" s="107">
        <v>431</v>
      </c>
      <c r="K51" s="107">
        <v>408</v>
      </c>
      <c r="L51" s="107">
        <v>403</v>
      </c>
      <c r="M51" s="108">
        <v>359</v>
      </c>
    </row>
    <row r="52" spans="2:13" ht="27.75" customHeight="1" x14ac:dyDescent="0.2">
      <c r="B52" s="1238"/>
      <c r="C52" s="1239"/>
      <c r="D52" s="105"/>
      <c r="E52" s="1242" t="s">
        <v>43</v>
      </c>
      <c r="F52" s="1242"/>
      <c r="G52" s="1242"/>
      <c r="H52" s="1243"/>
      <c r="I52" s="106">
        <v>31352</v>
      </c>
      <c r="J52" s="107">
        <v>31628</v>
      </c>
      <c r="K52" s="107">
        <v>33344</v>
      </c>
      <c r="L52" s="107">
        <v>33874</v>
      </c>
      <c r="M52" s="108">
        <v>35188</v>
      </c>
    </row>
    <row r="53" spans="2:13" ht="27.75" customHeight="1" thickBot="1" x14ac:dyDescent="0.25">
      <c r="B53" s="1249" t="s">
        <v>44</v>
      </c>
      <c r="C53" s="1250"/>
      <c r="D53" s="112"/>
      <c r="E53" s="1251" t="s">
        <v>45</v>
      </c>
      <c r="F53" s="1251"/>
      <c r="G53" s="1251"/>
      <c r="H53" s="1252"/>
      <c r="I53" s="113">
        <v>7660</v>
      </c>
      <c r="J53" s="114">
        <v>6709</v>
      </c>
      <c r="K53" s="114">
        <v>6385</v>
      </c>
      <c r="L53" s="114">
        <v>5983</v>
      </c>
      <c r="M53" s="115">
        <v>6416</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3u/dzm7Ote/trRks3wbOduOyvbxDgdu0l/SRQKlN6GheT2dDTOq3y2VHX7RvTogABlVdnxnd51DZM/cfWZjbw==" saltValue="7d36ningJo+WN4HKt6G6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4294967295"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567</v>
      </c>
      <c r="G54" s="124" t="s">
        <v>568</v>
      </c>
      <c r="H54" s="125" t="s">
        <v>569</v>
      </c>
    </row>
    <row r="55" spans="2:8" ht="52.5" customHeight="1" x14ac:dyDescent="0.2">
      <c r="B55" s="126"/>
      <c r="C55" s="1261" t="s">
        <v>48</v>
      </c>
      <c r="D55" s="1261"/>
      <c r="E55" s="1262"/>
      <c r="F55" s="127">
        <v>4831</v>
      </c>
      <c r="G55" s="127">
        <v>4638</v>
      </c>
      <c r="H55" s="128">
        <v>3470</v>
      </c>
    </row>
    <row r="56" spans="2:8" ht="52.5" customHeight="1" x14ac:dyDescent="0.2">
      <c r="B56" s="129"/>
      <c r="C56" s="1263" t="s">
        <v>49</v>
      </c>
      <c r="D56" s="1263"/>
      <c r="E56" s="1264"/>
      <c r="F56" s="130">
        <v>1550</v>
      </c>
      <c r="G56" s="130">
        <v>1614</v>
      </c>
      <c r="H56" s="131">
        <v>1615</v>
      </c>
    </row>
    <row r="57" spans="2:8" ht="53.25" customHeight="1" x14ac:dyDescent="0.2">
      <c r="B57" s="129"/>
      <c r="C57" s="1265" t="s">
        <v>50</v>
      </c>
      <c r="D57" s="1265"/>
      <c r="E57" s="1266"/>
      <c r="F57" s="132">
        <v>7050</v>
      </c>
      <c r="G57" s="132">
        <v>6650</v>
      </c>
      <c r="H57" s="133">
        <v>6851</v>
      </c>
    </row>
    <row r="58" spans="2:8" ht="45.75" customHeight="1" x14ac:dyDescent="0.2">
      <c r="B58" s="134"/>
      <c r="C58" s="1253" t="s">
        <v>617</v>
      </c>
      <c r="D58" s="1254"/>
      <c r="E58" s="1255"/>
      <c r="F58" s="135">
        <v>3019</v>
      </c>
      <c r="G58" s="135">
        <v>2994</v>
      </c>
      <c r="H58" s="136">
        <v>2905</v>
      </c>
    </row>
    <row r="59" spans="2:8" ht="45.75" customHeight="1" x14ac:dyDescent="0.2">
      <c r="B59" s="134"/>
      <c r="C59" s="1253" t="s">
        <v>618</v>
      </c>
      <c r="D59" s="1254"/>
      <c r="E59" s="1255"/>
      <c r="F59" s="135">
        <v>603</v>
      </c>
      <c r="G59" s="135">
        <v>603</v>
      </c>
      <c r="H59" s="136">
        <v>1000</v>
      </c>
    </row>
    <row r="60" spans="2:8" ht="45.75" customHeight="1" x14ac:dyDescent="0.2">
      <c r="B60" s="134"/>
      <c r="C60" s="1253" t="s">
        <v>619</v>
      </c>
      <c r="D60" s="1254"/>
      <c r="E60" s="1255"/>
      <c r="F60" s="135">
        <v>1067</v>
      </c>
      <c r="G60" s="135">
        <v>1056</v>
      </c>
      <c r="H60" s="136">
        <v>996</v>
      </c>
    </row>
    <row r="61" spans="2:8" ht="45.75" customHeight="1" x14ac:dyDescent="0.2">
      <c r="B61" s="134"/>
      <c r="C61" s="1253" t="s">
        <v>620</v>
      </c>
      <c r="D61" s="1254"/>
      <c r="E61" s="1255"/>
      <c r="F61" s="135">
        <v>277</v>
      </c>
      <c r="G61" s="135">
        <v>276</v>
      </c>
      <c r="H61" s="136">
        <v>276</v>
      </c>
    </row>
    <row r="62" spans="2:8" ht="45.75" customHeight="1" thickBot="1" x14ac:dyDescent="0.25">
      <c r="B62" s="137"/>
      <c r="C62" s="1256" t="s">
        <v>621</v>
      </c>
      <c r="D62" s="1257"/>
      <c r="E62" s="1258"/>
      <c r="F62" s="138">
        <v>406</v>
      </c>
      <c r="G62" s="138">
        <v>332</v>
      </c>
      <c r="H62" s="139">
        <v>271</v>
      </c>
    </row>
    <row r="63" spans="2:8" ht="52.5" customHeight="1" thickBot="1" x14ac:dyDescent="0.25">
      <c r="B63" s="140"/>
      <c r="C63" s="1259" t="s">
        <v>51</v>
      </c>
      <c r="D63" s="1259"/>
      <c r="E63" s="1260"/>
      <c r="F63" s="141">
        <v>13431</v>
      </c>
      <c r="G63" s="141">
        <v>12901</v>
      </c>
      <c r="H63" s="142">
        <v>11935</v>
      </c>
    </row>
    <row r="64" spans="2:8" ht="15" customHeight="1" x14ac:dyDescent="0.2"/>
    <row r="65" ht="0" hidden="1" customHeight="1" x14ac:dyDescent="0.2"/>
    <row r="66" ht="0" hidden="1" customHeight="1" x14ac:dyDescent="0.2"/>
  </sheetData>
  <sheetProtection algorithmName="SHA-512" hashValue="YDnUswacFNGKSY28qGieIIFG3UQDwQQZmgu+vrOVTM85lDJ6zgTwUNi6pp+cPwSnN4NOkKoC58XXy1MXH5/R3A==" saltValue="wlrsLqGskgL/QzmkueDo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4"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33" zoomScale="85" zoomScaleNormal="85" zoomScaleSheetLayoutView="55" workbookViewId="0">
      <selection activeCell="AL43" sqref="AL43"/>
    </sheetView>
  </sheetViews>
  <sheetFormatPr defaultColWidth="0" defaultRowHeight="13.5" customHeight="1" zeroHeight="1" x14ac:dyDescent="0.2"/>
  <cols>
    <col min="1" max="1" width="6.33203125" style="1269" customWidth="1"/>
    <col min="2" max="107" width="2.44140625" style="1269" customWidth="1"/>
    <col min="108" max="108" width="6.109375" style="1277" customWidth="1"/>
    <col min="109" max="109" width="5.88671875" style="1276" customWidth="1"/>
    <col min="110" max="110" width="19.109375" style="1269" hidden="1"/>
    <col min="111" max="115" width="12.6640625" style="1269" hidden="1"/>
    <col min="116" max="349" width="8.6640625" style="1269" hidden="1"/>
    <col min="350" max="355" width="14.88671875" style="1269" hidden="1"/>
    <col min="356" max="357" width="15.88671875" style="1269" hidden="1"/>
    <col min="358" max="363" width="16.109375" style="1269" hidden="1"/>
    <col min="364" max="364" width="6.109375" style="1269" hidden="1"/>
    <col min="365" max="365" width="3" style="1269" hidden="1"/>
    <col min="366" max="605" width="8.6640625" style="1269" hidden="1"/>
    <col min="606" max="611" width="14.88671875" style="1269" hidden="1"/>
    <col min="612" max="613" width="15.88671875" style="1269" hidden="1"/>
    <col min="614" max="619" width="16.109375" style="1269" hidden="1"/>
    <col min="620" max="620" width="6.109375" style="1269" hidden="1"/>
    <col min="621" max="621" width="3" style="1269" hidden="1"/>
    <col min="622" max="861" width="8.6640625" style="1269" hidden="1"/>
    <col min="862" max="867" width="14.88671875" style="1269" hidden="1"/>
    <col min="868" max="869" width="15.88671875" style="1269" hidden="1"/>
    <col min="870" max="875" width="16.109375" style="1269" hidden="1"/>
    <col min="876" max="876" width="6.109375" style="1269" hidden="1"/>
    <col min="877" max="877" width="3" style="1269" hidden="1"/>
    <col min="878" max="1117" width="8.6640625" style="1269" hidden="1"/>
    <col min="1118" max="1123" width="14.88671875" style="1269" hidden="1"/>
    <col min="1124" max="1125" width="15.88671875" style="1269" hidden="1"/>
    <col min="1126" max="1131" width="16.109375" style="1269" hidden="1"/>
    <col min="1132" max="1132" width="6.109375" style="1269" hidden="1"/>
    <col min="1133" max="1133" width="3" style="1269" hidden="1"/>
    <col min="1134" max="1373" width="8.6640625" style="1269" hidden="1"/>
    <col min="1374" max="1379" width="14.88671875" style="1269" hidden="1"/>
    <col min="1380" max="1381" width="15.88671875" style="1269" hidden="1"/>
    <col min="1382" max="1387" width="16.109375" style="1269" hidden="1"/>
    <col min="1388" max="1388" width="6.109375" style="1269" hidden="1"/>
    <col min="1389" max="1389" width="3" style="1269" hidden="1"/>
    <col min="1390" max="1629" width="8.6640625" style="1269" hidden="1"/>
    <col min="1630" max="1635" width="14.88671875" style="1269" hidden="1"/>
    <col min="1636" max="1637" width="15.88671875" style="1269" hidden="1"/>
    <col min="1638" max="1643" width="16.109375" style="1269" hidden="1"/>
    <col min="1644" max="1644" width="6.109375" style="1269" hidden="1"/>
    <col min="1645" max="1645" width="3" style="1269" hidden="1"/>
    <col min="1646" max="1885" width="8.6640625" style="1269" hidden="1"/>
    <col min="1886" max="1891" width="14.88671875" style="1269" hidden="1"/>
    <col min="1892" max="1893" width="15.88671875" style="1269" hidden="1"/>
    <col min="1894" max="1899" width="16.109375" style="1269" hidden="1"/>
    <col min="1900" max="1900" width="6.109375" style="1269" hidden="1"/>
    <col min="1901" max="1901" width="3" style="1269" hidden="1"/>
    <col min="1902" max="2141" width="8.6640625" style="1269" hidden="1"/>
    <col min="2142" max="2147" width="14.88671875" style="1269" hidden="1"/>
    <col min="2148" max="2149" width="15.88671875" style="1269" hidden="1"/>
    <col min="2150" max="2155" width="16.109375" style="1269" hidden="1"/>
    <col min="2156" max="2156" width="6.109375" style="1269" hidden="1"/>
    <col min="2157" max="2157" width="3" style="1269" hidden="1"/>
    <col min="2158" max="2397" width="8.6640625" style="1269" hidden="1"/>
    <col min="2398" max="2403" width="14.88671875" style="1269" hidden="1"/>
    <col min="2404" max="2405" width="15.88671875" style="1269" hidden="1"/>
    <col min="2406" max="2411" width="16.109375" style="1269" hidden="1"/>
    <col min="2412" max="2412" width="6.109375" style="1269" hidden="1"/>
    <col min="2413" max="2413" width="3" style="1269" hidden="1"/>
    <col min="2414" max="2653" width="8.6640625" style="1269" hidden="1"/>
    <col min="2654" max="2659" width="14.88671875" style="1269" hidden="1"/>
    <col min="2660" max="2661" width="15.88671875" style="1269" hidden="1"/>
    <col min="2662" max="2667" width="16.109375" style="1269" hidden="1"/>
    <col min="2668" max="2668" width="6.109375" style="1269" hidden="1"/>
    <col min="2669" max="2669" width="3" style="1269" hidden="1"/>
    <col min="2670" max="2909" width="8.6640625" style="1269" hidden="1"/>
    <col min="2910" max="2915" width="14.88671875" style="1269" hidden="1"/>
    <col min="2916" max="2917" width="15.88671875" style="1269" hidden="1"/>
    <col min="2918" max="2923" width="16.109375" style="1269" hidden="1"/>
    <col min="2924" max="2924" width="6.109375" style="1269" hidden="1"/>
    <col min="2925" max="2925" width="3" style="1269" hidden="1"/>
    <col min="2926" max="3165" width="8.6640625" style="1269" hidden="1"/>
    <col min="3166" max="3171" width="14.88671875" style="1269" hidden="1"/>
    <col min="3172" max="3173" width="15.88671875" style="1269" hidden="1"/>
    <col min="3174" max="3179" width="16.109375" style="1269" hidden="1"/>
    <col min="3180" max="3180" width="6.109375" style="1269" hidden="1"/>
    <col min="3181" max="3181" width="3" style="1269" hidden="1"/>
    <col min="3182" max="3421" width="8.6640625" style="1269" hidden="1"/>
    <col min="3422" max="3427" width="14.88671875" style="1269" hidden="1"/>
    <col min="3428" max="3429" width="15.88671875" style="1269" hidden="1"/>
    <col min="3430" max="3435" width="16.109375" style="1269" hidden="1"/>
    <col min="3436" max="3436" width="6.109375" style="1269" hidden="1"/>
    <col min="3437" max="3437" width="3" style="1269" hidden="1"/>
    <col min="3438" max="3677" width="8.6640625" style="1269" hidden="1"/>
    <col min="3678" max="3683" width="14.88671875" style="1269" hidden="1"/>
    <col min="3684" max="3685" width="15.88671875" style="1269" hidden="1"/>
    <col min="3686" max="3691" width="16.109375" style="1269" hidden="1"/>
    <col min="3692" max="3692" width="6.109375" style="1269" hidden="1"/>
    <col min="3693" max="3693" width="3" style="1269" hidden="1"/>
    <col min="3694" max="3933" width="8.6640625" style="1269" hidden="1"/>
    <col min="3934" max="3939" width="14.88671875" style="1269" hidden="1"/>
    <col min="3940" max="3941" width="15.88671875" style="1269" hidden="1"/>
    <col min="3942" max="3947" width="16.109375" style="1269" hidden="1"/>
    <col min="3948" max="3948" width="6.109375" style="1269" hidden="1"/>
    <col min="3949" max="3949" width="3" style="1269" hidden="1"/>
    <col min="3950" max="4189" width="8.6640625" style="1269" hidden="1"/>
    <col min="4190" max="4195" width="14.88671875" style="1269" hidden="1"/>
    <col min="4196" max="4197" width="15.88671875" style="1269" hidden="1"/>
    <col min="4198" max="4203" width="16.109375" style="1269" hidden="1"/>
    <col min="4204" max="4204" width="6.109375" style="1269" hidden="1"/>
    <col min="4205" max="4205" width="3" style="1269" hidden="1"/>
    <col min="4206" max="4445" width="8.6640625" style="1269" hidden="1"/>
    <col min="4446" max="4451" width="14.88671875" style="1269" hidden="1"/>
    <col min="4452" max="4453" width="15.88671875" style="1269" hidden="1"/>
    <col min="4454" max="4459" width="16.109375" style="1269" hidden="1"/>
    <col min="4460" max="4460" width="6.109375" style="1269" hidden="1"/>
    <col min="4461" max="4461" width="3" style="1269" hidden="1"/>
    <col min="4462" max="4701" width="8.6640625" style="1269" hidden="1"/>
    <col min="4702" max="4707" width="14.88671875" style="1269" hidden="1"/>
    <col min="4708" max="4709" width="15.88671875" style="1269" hidden="1"/>
    <col min="4710" max="4715" width="16.109375" style="1269" hidden="1"/>
    <col min="4716" max="4716" width="6.109375" style="1269" hidden="1"/>
    <col min="4717" max="4717" width="3" style="1269" hidden="1"/>
    <col min="4718" max="4957" width="8.6640625" style="1269" hidden="1"/>
    <col min="4958" max="4963" width="14.88671875" style="1269" hidden="1"/>
    <col min="4964" max="4965" width="15.88671875" style="1269" hidden="1"/>
    <col min="4966" max="4971" width="16.109375" style="1269" hidden="1"/>
    <col min="4972" max="4972" width="6.109375" style="1269" hidden="1"/>
    <col min="4973" max="4973" width="3" style="1269" hidden="1"/>
    <col min="4974" max="5213" width="8.6640625" style="1269" hidden="1"/>
    <col min="5214" max="5219" width="14.88671875" style="1269" hidden="1"/>
    <col min="5220" max="5221" width="15.88671875" style="1269" hidden="1"/>
    <col min="5222" max="5227" width="16.109375" style="1269" hidden="1"/>
    <col min="5228" max="5228" width="6.109375" style="1269" hidden="1"/>
    <col min="5229" max="5229" width="3" style="1269" hidden="1"/>
    <col min="5230" max="5469" width="8.6640625" style="1269" hidden="1"/>
    <col min="5470" max="5475" width="14.88671875" style="1269" hidden="1"/>
    <col min="5476" max="5477" width="15.88671875" style="1269" hidden="1"/>
    <col min="5478" max="5483" width="16.109375" style="1269" hidden="1"/>
    <col min="5484" max="5484" width="6.109375" style="1269" hidden="1"/>
    <col min="5485" max="5485" width="3" style="1269" hidden="1"/>
    <col min="5486" max="5725" width="8.6640625" style="1269" hidden="1"/>
    <col min="5726" max="5731" width="14.88671875" style="1269" hidden="1"/>
    <col min="5732" max="5733" width="15.88671875" style="1269" hidden="1"/>
    <col min="5734" max="5739" width="16.109375" style="1269" hidden="1"/>
    <col min="5740" max="5740" width="6.109375" style="1269" hidden="1"/>
    <col min="5741" max="5741" width="3" style="1269" hidden="1"/>
    <col min="5742" max="5981" width="8.6640625" style="1269" hidden="1"/>
    <col min="5982" max="5987" width="14.88671875" style="1269" hidden="1"/>
    <col min="5988" max="5989" width="15.88671875" style="1269" hidden="1"/>
    <col min="5990" max="5995" width="16.109375" style="1269" hidden="1"/>
    <col min="5996" max="5996" width="6.109375" style="1269" hidden="1"/>
    <col min="5997" max="5997" width="3" style="1269" hidden="1"/>
    <col min="5998" max="6237" width="8.6640625" style="1269" hidden="1"/>
    <col min="6238" max="6243" width="14.88671875" style="1269" hidden="1"/>
    <col min="6244" max="6245" width="15.88671875" style="1269" hidden="1"/>
    <col min="6246" max="6251" width="16.109375" style="1269" hidden="1"/>
    <col min="6252" max="6252" width="6.109375" style="1269" hidden="1"/>
    <col min="6253" max="6253" width="3" style="1269" hidden="1"/>
    <col min="6254" max="6493" width="8.6640625" style="1269" hidden="1"/>
    <col min="6494" max="6499" width="14.88671875" style="1269" hidden="1"/>
    <col min="6500" max="6501" width="15.88671875" style="1269" hidden="1"/>
    <col min="6502" max="6507" width="16.109375" style="1269" hidden="1"/>
    <col min="6508" max="6508" width="6.109375" style="1269" hidden="1"/>
    <col min="6509" max="6509" width="3" style="1269" hidden="1"/>
    <col min="6510" max="6749" width="8.6640625" style="1269" hidden="1"/>
    <col min="6750" max="6755" width="14.88671875" style="1269" hidden="1"/>
    <col min="6756" max="6757" width="15.88671875" style="1269" hidden="1"/>
    <col min="6758" max="6763" width="16.109375" style="1269" hidden="1"/>
    <col min="6764" max="6764" width="6.109375" style="1269" hidden="1"/>
    <col min="6765" max="6765" width="3" style="1269" hidden="1"/>
    <col min="6766" max="7005" width="8.6640625" style="1269" hidden="1"/>
    <col min="7006" max="7011" width="14.88671875" style="1269" hidden="1"/>
    <col min="7012" max="7013" width="15.88671875" style="1269" hidden="1"/>
    <col min="7014" max="7019" width="16.109375" style="1269" hidden="1"/>
    <col min="7020" max="7020" width="6.109375" style="1269" hidden="1"/>
    <col min="7021" max="7021" width="3" style="1269" hidden="1"/>
    <col min="7022" max="7261" width="8.6640625" style="1269" hidden="1"/>
    <col min="7262" max="7267" width="14.88671875" style="1269" hidden="1"/>
    <col min="7268" max="7269" width="15.88671875" style="1269" hidden="1"/>
    <col min="7270" max="7275" width="16.109375" style="1269" hidden="1"/>
    <col min="7276" max="7276" width="6.109375" style="1269" hidden="1"/>
    <col min="7277" max="7277" width="3" style="1269" hidden="1"/>
    <col min="7278" max="7517" width="8.6640625" style="1269" hidden="1"/>
    <col min="7518" max="7523" width="14.88671875" style="1269" hidden="1"/>
    <col min="7524" max="7525" width="15.88671875" style="1269" hidden="1"/>
    <col min="7526" max="7531" width="16.109375" style="1269" hidden="1"/>
    <col min="7532" max="7532" width="6.109375" style="1269" hidden="1"/>
    <col min="7533" max="7533" width="3" style="1269" hidden="1"/>
    <col min="7534" max="7773" width="8.6640625" style="1269" hidden="1"/>
    <col min="7774" max="7779" width="14.88671875" style="1269" hidden="1"/>
    <col min="7780" max="7781" width="15.88671875" style="1269" hidden="1"/>
    <col min="7782" max="7787" width="16.109375" style="1269" hidden="1"/>
    <col min="7788" max="7788" width="6.109375" style="1269" hidden="1"/>
    <col min="7789" max="7789" width="3" style="1269" hidden="1"/>
    <col min="7790" max="8029" width="8.6640625" style="1269" hidden="1"/>
    <col min="8030" max="8035" width="14.88671875" style="1269" hidden="1"/>
    <col min="8036" max="8037" width="15.88671875" style="1269" hidden="1"/>
    <col min="8038" max="8043" width="16.109375" style="1269" hidden="1"/>
    <col min="8044" max="8044" width="6.109375" style="1269" hidden="1"/>
    <col min="8045" max="8045" width="3" style="1269" hidden="1"/>
    <col min="8046" max="8285" width="8.6640625" style="1269" hidden="1"/>
    <col min="8286" max="8291" width="14.88671875" style="1269" hidden="1"/>
    <col min="8292" max="8293" width="15.88671875" style="1269" hidden="1"/>
    <col min="8294" max="8299" width="16.109375" style="1269" hidden="1"/>
    <col min="8300" max="8300" width="6.109375" style="1269" hidden="1"/>
    <col min="8301" max="8301" width="3" style="1269" hidden="1"/>
    <col min="8302" max="8541" width="8.6640625" style="1269" hidden="1"/>
    <col min="8542" max="8547" width="14.88671875" style="1269" hidden="1"/>
    <col min="8548" max="8549" width="15.88671875" style="1269" hidden="1"/>
    <col min="8550" max="8555" width="16.109375" style="1269" hidden="1"/>
    <col min="8556" max="8556" width="6.109375" style="1269" hidden="1"/>
    <col min="8557" max="8557" width="3" style="1269" hidden="1"/>
    <col min="8558" max="8797" width="8.6640625" style="1269" hidden="1"/>
    <col min="8798" max="8803" width="14.88671875" style="1269" hidden="1"/>
    <col min="8804" max="8805" width="15.88671875" style="1269" hidden="1"/>
    <col min="8806" max="8811" width="16.109375" style="1269" hidden="1"/>
    <col min="8812" max="8812" width="6.109375" style="1269" hidden="1"/>
    <col min="8813" max="8813" width="3" style="1269" hidden="1"/>
    <col min="8814" max="9053" width="8.6640625" style="1269" hidden="1"/>
    <col min="9054" max="9059" width="14.88671875" style="1269" hidden="1"/>
    <col min="9060" max="9061" width="15.88671875" style="1269" hidden="1"/>
    <col min="9062" max="9067" width="16.109375" style="1269" hidden="1"/>
    <col min="9068" max="9068" width="6.109375" style="1269" hidden="1"/>
    <col min="9069" max="9069" width="3" style="1269" hidden="1"/>
    <col min="9070" max="9309" width="8.6640625" style="1269" hidden="1"/>
    <col min="9310" max="9315" width="14.88671875" style="1269" hidden="1"/>
    <col min="9316" max="9317" width="15.88671875" style="1269" hidden="1"/>
    <col min="9318" max="9323" width="16.109375" style="1269" hidden="1"/>
    <col min="9324" max="9324" width="6.109375" style="1269" hidden="1"/>
    <col min="9325" max="9325" width="3" style="1269" hidden="1"/>
    <col min="9326" max="9565" width="8.6640625" style="1269" hidden="1"/>
    <col min="9566" max="9571" width="14.88671875" style="1269" hidden="1"/>
    <col min="9572" max="9573" width="15.88671875" style="1269" hidden="1"/>
    <col min="9574" max="9579" width="16.109375" style="1269" hidden="1"/>
    <col min="9580" max="9580" width="6.109375" style="1269" hidden="1"/>
    <col min="9581" max="9581" width="3" style="1269" hidden="1"/>
    <col min="9582" max="9821" width="8.6640625" style="1269" hidden="1"/>
    <col min="9822" max="9827" width="14.88671875" style="1269" hidden="1"/>
    <col min="9828" max="9829" width="15.88671875" style="1269" hidden="1"/>
    <col min="9830" max="9835" width="16.109375" style="1269" hidden="1"/>
    <col min="9836" max="9836" width="6.109375" style="1269" hidden="1"/>
    <col min="9837" max="9837" width="3" style="1269" hidden="1"/>
    <col min="9838" max="10077" width="8.6640625" style="1269" hidden="1"/>
    <col min="10078" max="10083" width="14.88671875" style="1269" hidden="1"/>
    <col min="10084" max="10085" width="15.88671875" style="1269" hidden="1"/>
    <col min="10086" max="10091" width="16.109375" style="1269" hidden="1"/>
    <col min="10092" max="10092" width="6.109375" style="1269" hidden="1"/>
    <col min="10093" max="10093" width="3" style="1269" hidden="1"/>
    <col min="10094" max="10333" width="8.6640625" style="1269" hidden="1"/>
    <col min="10334" max="10339" width="14.88671875" style="1269" hidden="1"/>
    <col min="10340" max="10341" width="15.88671875" style="1269" hidden="1"/>
    <col min="10342" max="10347" width="16.109375" style="1269" hidden="1"/>
    <col min="10348" max="10348" width="6.109375" style="1269" hidden="1"/>
    <col min="10349" max="10349" width="3" style="1269" hidden="1"/>
    <col min="10350" max="10589" width="8.6640625" style="1269" hidden="1"/>
    <col min="10590" max="10595" width="14.88671875" style="1269" hidden="1"/>
    <col min="10596" max="10597" width="15.88671875" style="1269" hidden="1"/>
    <col min="10598" max="10603" width="16.109375" style="1269" hidden="1"/>
    <col min="10604" max="10604" width="6.109375" style="1269" hidden="1"/>
    <col min="10605" max="10605" width="3" style="1269" hidden="1"/>
    <col min="10606" max="10845" width="8.6640625" style="1269" hidden="1"/>
    <col min="10846" max="10851" width="14.88671875" style="1269" hidden="1"/>
    <col min="10852" max="10853" width="15.88671875" style="1269" hidden="1"/>
    <col min="10854" max="10859" width="16.109375" style="1269" hidden="1"/>
    <col min="10860" max="10860" width="6.109375" style="1269" hidden="1"/>
    <col min="10861" max="10861" width="3" style="1269" hidden="1"/>
    <col min="10862" max="11101" width="8.6640625" style="1269" hidden="1"/>
    <col min="11102" max="11107" width="14.88671875" style="1269" hidden="1"/>
    <col min="11108" max="11109" width="15.88671875" style="1269" hidden="1"/>
    <col min="11110" max="11115" width="16.109375" style="1269" hidden="1"/>
    <col min="11116" max="11116" width="6.109375" style="1269" hidden="1"/>
    <col min="11117" max="11117" width="3" style="1269" hidden="1"/>
    <col min="11118" max="11357" width="8.6640625" style="1269" hidden="1"/>
    <col min="11358" max="11363" width="14.88671875" style="1269" hidden="1"/>
    <col min="11364" max="11365" width="15.88671875" style="1269" hidden="1"/>
    <col min="11366" max="11371" width="16.109375" style="1269" hidden="1"/>
    <col min="11372" max="11372" width="6.109375" style="1269" hidden="1"/>
    <col min="11373" max="11373" width="3" style="1269" hidden="1"/>
    <col min="11374" max="11613" width="8.6640625" style="1269" hidden="1"/>
    <col min="11614" max="11619" width="14.88671875" style="1269" hidden="1"/>
    <col min="11620" max="11621" width="15.88671875" style="1269" hidden="1"/>
    <col min="11622" max="11627" width="16.109375" style="1269" hidden="1"/>
    <col min="11628" max="11628" width="6.109375" style="1269" hidden="1"/>
    <col min="11629" max="11629" width="3" style="1269" hidden="1"/>
    <col min="11630" max="11869" width="8.6640625" style="1269" hidden="1"/>
    <col min="11870" max="11875" width="14.88671875" style="1269" hidden="1"/>
    <col min="11876" max="11877" width="15.88671875" style="1269" hidden="1"/>
    <col min="11878" max="11883" width="16.109375" style="1269" hidden="1"/>
    <col min="11884" max="11884" width="6.109375" style="1269" hidden="1"/>
    <col min="11885" max="11885" width="3" style="1269" hidden="1"/>
    <col min="11886" max="12125" width="8.6640625" style="1269" hidden="1"/>
    <col min="12126" max="12131" width="14.88671875" style="1269" hidden="1"/>
    <col min="12132" max="12133" width="15.88671875" style="1269" hidden="1"/>
    <col min="12134" max="12139" width="16.109375" style="1269" hidden="1"/>
    <col min="12140" max="12140" width="6.109375" style="1269" hidden="1"/>
    <col min="12141" max="12141" width="3" style="1269" hidden="1"/>
    <col min="12142" max="12381" width="8.6640625" style="1269" hidden="1"/>
    <col min="12382" max="12387" width="14.88671875" style="1269" hidden="1"/>
    <col min="12388" max="12389" width="15.88671875" style="1269" hidden="1"/>
    <col min="12390" max="12395" width="16.109375" style="1269" hidden="1"/>
    <col min="12396" max="12396" width="6.109375" style="1269" hidden="1"/>
    <col min="12397" max="12397" width="3" style="1269" hidden="1"/>
    <col min="12398" max="12637" width="8.6640625" style="1269" hidden="1"/>
    <col min="12638" max="12643" width="14.88671875" style="1269" hidden="1"/>
    <col min="12644" max="12645" width="15.88671875" style="1269" hidden="1"/>
    <col min="12646" max="12651" width="16.109375" style="1269" hidden="1"/>
    <col min="12652" max="12652" width="6.109375" style="1269" hidden="1"/>
    <col min="12653" max="12653" width="3" style="1269" hidden="1"/>
    <col min="12654" max="12893" width="8.6640625" style="1269" hidden="1"/>
    <col min="12894" max="12899" width="14.88671875" style="1269" hidden="1"/>
    <col min="12900" max="12901" width="15.88671875" style="1269" hidden="1"/>
    <col min="12902" max="12907" width="16.109375" style="1269" hidden="1"/>
    <col min="12908" max="12908" width="6.109375" style="1269" hidden="1"/>
    <col min="12909" max="12909" width="3" style="1269" hidden="1"/>
    <col min="12910" max="13149" width="8.6640625" style="1269" hidden="1"/>
    <col min="13150" max="13155" width="14.88671875" style="1269" hidden="1"/>
    <col min="13156" max="13157" width="15.88671875" style="1269" hidden="1"/>
    <col min="13158" max="13163" width="16.109375" style="1269" hidden="1"/>
    <col min="13164" max="13164" width="6.109375" style="1269" hidden="1"/>
    <col min="13165" max="13165" width="3" style="1269" hidden="1"/>
    <col min="13166" max="13405" width="8.6640625" style="1269" hidden="1"/>
    <col min="13406" max="13411" width="14.88671875" style="1269" hidden="1"/>
    <col min="13412" max="13413" width="15.88671875" style="1269" hidden="1"/>
    <col min="13414" max="13419" width="16.109375" style="1269" hidden="1"/>
    <col min="13420" max="13420" width="6.109375" style="1269" hidden="1"/>
    <col min="13421" max="13421" width="3" style="1269" hidden="1"/>
    <col min="13422" max="13661" width="8.6640625" style="1269" hidden="1"/>
    <col min="13662" max="13667" width="14.88671875" style="1269" hidden="1"/>
    <col min="13668" max="13669" width="15.88671875" style="1269" hidden="1"/>
    <col min="13670" max="13675" width="16.109375" style="1269" hidden="1"/>
    <col min="13676" max="13676" width="6.109375" style="1269" hidden="1"/>
    <col min="13677" max="13677" width="3" style="1269" hidden="1"/>
    <col min="13678" max="13917" width="8.6640625" style="1269" hidden="1"/>
    <col min="13918" max="13923" width="14.88671875" style="1269" hidden="1"/>
    <col min="13924" max="13925" width="15.88671875" style="1269" hidden="1"/>
    <col min="13926" max="13931" width="16.109375" style="1269" hidden="1"/>
    <col min="13932" max="13932" width="6.109375" style="1269" hidden="1"/>
    <col min="13933" max="13933" width="3" style="1269" hidden="1"/>
    <col min="13934" max="14173" width="8.6640625" style="1269" hidden="1"/>
    <col min="14174" max="14179" width="14.88671875" style="1269" hidden="1"/>
    <col min="14180" max="14181" width="15.88671875" style="1269" hidden="1"/>
    <col min="14182" max="14187" width="16.109375" style="1269" hidden="1"/>
    <col min="14188" max="14188" width="6.109375" style="1269" hidden="1"/>
    <col min="14189" max="14189" width="3" style="1269" hidden="1"/>
    <col min="14190" max="14429" width="8.6640625" style="1269" hidden="1"/>
    <col min="14430" max="14435" width="14.88671875" style="1269" hidden="1"/>
    <col min="14436" max="14437" width="15.88671875" style="1269" hidden="1"/>
    <col min="14438" max="14443" width="16.109375" style="1269" hidden="1"/>
    <col min="14444" max="14444" width="6.109375" style="1269" hidden="1"/>
    <col min="14445" max="14445" width="3" style="1269" hidden="1"/>
    <col min="14446" max="14685" width="8.6640625" style="1269" hidden="1"/>
    <col min="14686" max="14691" width="14.88671875" style="1269" hidden="1"/>
    <col min="14692" max="14693" width="15.88671875" style="1269" hidden="1"/>
    <col min="14694" max="14699" width="16.109375" style="1269" hidden="1"/>
    <col min="14700" max="14700" width="6.109375" style="1269" hidden="1"/>
    <col min="14701" max="14701" width="3" style="1269" hidden="1"/>
    <col min="14702" max="14941" width="8.6640625" style="1269" hidden="1"/>
    <col min="14942" max="14947" width="14.88671875" style="1269" hidden="1"/>
    <col min="14948" max="14949" width="15.88671875" style="1269" hidden="1"/>
    <col min="14950" max="14955" width="16.109375" style="1269" hidden="1"/>
    <col min="14956" max="14956" width="6.109375" style="1269" hidden="1"/>
    <col min="14957" max="14957" width="3" style="1269" hidden="1"/>
    <col min="14958" max="15197" width="8.6640625" style="1269" hidden="1"/>
    <col min="15198" max="15203" width="14.88671875" style="1269" hidden="1"/>
    <col min="15204" max="15205" width="15.88671875" style="1269" hidden="1"/>
    <col min="15206" max="15211" width="16.109375" style="1269" hidden="1"/>
    <col min="15212" max="15212" width="6.109375" style="1269" hidden="1"/>
    <col min="15213" max="15213" width="3" style="1269" hidden="1"/>
    <col min="15214" max="15453" width="8.6640625" style="1269" hidden="1"/>
    <col min="15454" max="15459" width="14.88671875" style="1269" hidden="1"/>
    <col min="15460" max="15461" width="15.88671875" style="1269" hidden="1"/>
    <col min="15462" max="15467" width="16.109375" style="1269" hidden="1"/>
    <col min="15468" max="15468" width="6.109375" style="1269" hidden="1"/>
    <col min="15469" max="15469" width="3" style="1269" hidden="1"/>
    <col min="15470" max="15709" width="8.6640625" style="1269" hidden="1"/>
    <col min="15710" max="15715" width="14.88671875" style="1269" hidden="1"/>
    <col min="15716" max="15717" width="15.88671875" style="1269" hidden="1"/>
    <col min="15718" max="15723" width="16.109375" style="1269" hidden="1"/>
    <col min="15724" max="15724" width="6.109375" style="1269" hidden="1"/>
    <col min="15725" max="15725" width="3" style="1269" hidden="1"/>
    <col min="15726" max="15965" width="8.6640625" style="1269" hidden="1"/>
    <col min="15966" max="15971" width="14.88671875" style="1269" hidden="1"/>
    <col min="15972" max="15973" width="15.88671875" style="1269" hidden="1"/>
    <col min="15974" max="15979" width="16.109375" style="1269" hidden="1"/>
    <col min="15980" max="15980" width="6.109375" style="1269" hidden="1"/>
    <col min="15981" max="15981" width="3" style="1269" hidden="1"/>
    <col min="15982" max="16221" width="8.6640625" style="1269" hidden="1"/>
    <col min="16222" max="16227" width="14.88671875" style="1269" hidden="1"/>
    <col min="16228" max="16229" width="15.88671875" style="1269" hidden="1"/>
    <col min="16230" max="16235" width="16.109375" style="1269" hidden="1"/>
    <col min="16236" max="16236" width="6.109375" style="1269" hidden="1"/>
    <col min="16237" max="16237" width="3" style="1269" hidden="1"/>
    <col min="16238" max="16384" width="8.66406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2"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ht="13.2"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ht="13.2"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69"/>
      <c r="DE19" s="1269"/>
    </row>
    <row r="20" spans="1:351" ht="13.2" x14ac:dyDescent="0.2">
      <c r="DD20" s="1269"/>
      <c r="DE20" s="1269"/>
    </row>
    <row r="21" spans="1:351" ht="16.2"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2" x14ac:dyDescent="0.2">
      <c r="B22" s="1276"/>
      <c r="MM22" s="1275"/>
    </row>
    <row r="23" spans="1:351" ht="13.2" x14ac:dyDescent="0.2">
      <c r="B23" s="1276"/>
    </row>
    <row r="24" spans="1:351" ht="13.2" x14ac:dyDescent="0.2">
      <c r="B24" s="1276"/>
    </row>
    <row r="25" spans="1:351" ht="13.2" x14ac:dyDescent="0.2">
      <c r="B25" s="1276"/>
    </row>
    <row r="26" spans="1:351" ht="13.2" x14ac:dyDescent="0.2">
      <c r="B26" s="1276"/>
    </row>
    <row r="27" spans="1:351" ht="13.2" x14ac:dyDescent="0.2">
      <c r="B27" s="1276"/>
    </row>
    <row r="28" spans="1:351" ht="13.2" x14ac:dyDescent="0.2">
      <c r="B28" s="1276"/>
    </row>
    <row r="29" spans="1:351" ht="13.2" x14ac:dyDescent="0.2">
      <c r="B29" s="1276"/>
    </row>
    <row r="30" spans="1:351" ht="13.2" x14ac:dyDescent="0.2">
      <c r="B30" s="1276"/>
    </row>
    <row r="31" spans="1:351" ht="13.2" x14ac:dyDescent="0.2">
      <c r="B31" s="1276"/>
    </row>
    <row r="32" spans="1:351" ht="13.2" x14ac:dyDescent="0.2">
      <c r="B32" s="1276"/>
    </row>
    <row r="33" spans="2:109" ht="13.2" x14ac:dyDescent="0.2">
      <c r="B33" s="1276"/>
    </row>
    <row r="34" spans="2:109" ht="13.2" x14ac:dyDescent="0.2">
      <c r="B34" s="1276"/>
    </row>
    <row r="35" spans="2:109" ht="13.2" x14ac:dyDescent="0.2">
      <c r="B35" s="1276"/>
    </row>
    <row r="36" spans="2:109" ht="13.2" x14ac:dyDescent="0.2">
      <c r="B36" s="1276"/>
    </row>
    <row r="37" spans="2:109" ht="13.2" x14ac:dyDescent="0.2">
      <c r="B37" s="1276"/>
    </row>
    <row r="38" spans="2:109" ht="13.2" x14ac:dyDescent="0.2">
      <c r="B38" s="1276"/>
    </row>
    <row r="39" spans="2:109" ht="13.2"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2" x14ac:dyDescent="0.2">
      <c r="B40" s="1281"/>
      <c r="DD40" s="1281"/>
      <c r="DE40" s="1269"/>
    </row>
    <row r="41" spans="2:109" ht="16.2" x14ac:dyDescent="0.2">
      <c r="B41" s="1282" t="s">
        <v>623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2" x14ac:dyDescent="0.2">
      <c r="B42" s="1276"/>
      <c r="G42" s="1283"/>
      <c r="I42" s="1284"/>
      <c r="J42" s="1284"/>
      <c r="K42" s="1284"/>
      <c r="AM42" s="1283"/>
      <c r="AN42" s="1283" t="s">
        <v>624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625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2" x14ac:dyDescent="0.2">
      <c r="B49" s="1276"/>
      <c r="AN49" s="1269" t="s">
        <v>626</v>
      </c>
    </row>
    <row r="50" spans="1:109" ht="13.2"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565</v>
      </c>
      <c r="BQ50" s="1301"/>
      <c r="BR50" s="1301"/>
      <c r="BS50" s="1301"/>
      <c r="BT50" s="1301"/>
      <c r="BU50" s="1301"/>
      <c r="BV50" s="1301"/>
      <c r="BW50" s="1301"/>
      <c r="BX50" s="1301" t="s">
        <v>566</v>
      </c>
      <c r="BY50" s="1301"/>
      <c r="BZ50" s="1301"/>
      <c r="CA50" s="1301"/>
      <c r="CB50" s="1301"/>
      <c r="CC50" s="1301"/>
      <c r="CD50" s="1301"/>
      <c r="CE50" s="1301"/>
      <c r="CF50" s="1301" t="s">
        <v>567</v>
      </c>
      <c r="CG50" s="1301"/>
      <c r="CH50" s="1301"/>
      <c r="CI50" s="1301"/>
      <c r="CJ50" s="1301"/>
      <c r="CK50" s="1301"/>
      <c r="CL50" s="1301"/>
      <c r="CM50" s="1301"/>
      <c r="CN50" s="1301" t="s">
        <v>568</v>
      </c>
      <c r="CO50" s="1301"/>
      <c r="CP50" s="1301"/>
      <c r="CQ50" s="1301"/>
      <c r="CR50" s="1301"/>
      <c r="CS50" s="1301"/>
      <c r="CT50" s="1301"/>
      <c r="CU50" s="1301"/>
      <c r="CV50" s="1301" t="s">
        <v>569</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627</v>
      </c>
      <c r="AO51" s="1305"/>
      <c r="AP51" s="1305"/>
      <c r="AQ51" s="1305"/>
      <c r="AR51" s="1305"/>
      <c r="AS51" s="1305"/>
      <c r="AT51" s="1305"/>
      <c r="AU51" s="1305"/>
      <c r="AV51" s="1305"/>
      <c r="AW51" s="1305"/>
      <c r="AX51" s="1305"/>
      <c r="AY51" s="1305"/>
      <c r="AZ51" s="1305"/>
      <c r="BA51" s="1305"/>
      <c r="BB51" s="1305" t="s">
        <v>628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50.2</v>
      </c>
      <c r="BY51" s="1307"/>
      <c r="BZ51" s="1307"/>
      <c r="CA51" s="1307"/>
      <c r="CB51" s="1307"/>
      <c r="CC51" s="1307"/>
      <c r="CD51" s="1307"/>
      <c r="CE51" s="1307"/>
      <c r="CF51" s="1307">
        <v>49.4</v>
      </c>
      <c r="CG51" s="1307"/>
      <c r="CH51" s="1307"/>
      <c r="CI51" s="1307"/>
      <c r="CJ51" s="1307"/>
      <c r="CK51" s="1307"/>
      <c r="CL51" s="1307"/>
      <c r="CM51" s="1307"/>
      <c r="CN51" s="1307">
        <v>47.6</v>
      </c>
      <c r="CO51" s="1307"/>
      <c r="CP51" s="1307"/>
      <c r="CQ51" s="1307"/>
      <c r="CR51" s="1307"/>
      <c r="CS51" s="1307"/>
      <c r="CT51" s="1307"/>
      <c r="CU51" s="1307"/>
      <c r="CV51" s="1307">
        <v>52.1</v>
      </c>
      <c r="CW51" s="1307"/>
      <c r="CX51" s="1307"/>
      <c r="CY51" s="1307"/>
      <c r="CZ51" s="1307"/>
      <c r="DA51" s="1307"/>
      <c r="DB51" s="1307"/>
      <c r="DC51" s="1307"/>
    </row>
    <row r="52" spans="1:109" ht="13.2"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53</v>
      </c>
      <c r="BY53" s="1307"/>
      <c r="BZ53" s="1307"/>
      <c r="CA53" s="1307"/>
      <c r="CB53" s="1307"/>
      <c r="CC53" s="1307"/>
      <c r="CD53" s="1307"/>
      <c r="CE53" s="1307"/>
      <c r="CF53" s="1307">
        <v>52.8</v>
      </c>
      <c r="CG53" s="1307"/>
      <c r="CH53" s="1307"/>
      <c r="CI53" s="1307"/>
      <c r="CJ53" s="1307"/>
      <c r="CK53" s="1307"/>
      <c r="CL53" s="1307"/>
      <c r="CM53" s="1307"/>
      <c r="CN53" s="1307">
        <v>55.8</v>
      </c>
      <c r="CO53" s="1307"/>
      <c r="CP53" s="1307"/>
      <c r="CQ53" s="1307"/>
      <c r="CR53" s="1307"/>
      <c r="CS53" s="1307"/>
      <c r="CT53" s="1307"/>
      <c r="CU53" s="1307"/>
      <c r="CV53" s="1307">
        <v>56.9</v>
      </c>
      <c r="CW53" s="1307"/>
      <c r="CX53" s="1307"/>
      <c r="CY53" s="1307"/>
      <c r="CZ53" s="1307"/>
      <c r="DA53" s="1307"/>
      <c r="DB53" s="1307"/>
      <c r="DC53" s="1307"/>
    </row>
    <row r="54" spans="1:109" ht="13.2"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1284"/>
      <c r="B55" s="1276"/>
      <c r="G55" s="1295"/>
      <c r="H55" s="1295"/>
      <c r="I55" s="1295"/>
      <c r="J55" s="1295"/>
      <c r="K55" s="1304"/>
      <c r="L55" s="1304"/>
      <c r="M55" s="1304"/>
      <c r="N55" s="1304"/>
      <c r="AN55" s="1301" t="s">
        <v>630</v>
      </c>
      <c r="AO55" s="1301"/>
      <c r="AP55" s="1301"/>
      <c r="AQ55" s="1301"/>
      <c r="AR55" s="1301"/>
      <c r="AS55" s="1301"/>
      <c r="AT55" s="1301"/>
      <c r="AU55" s="1301"/>
      <c r="AV55" s="1301"/>
      <c r="AW55" s="1301"/>
      <c r="AX55" s="1301"/>
      <c r="AY55" s="1301"/>
      <c r="AZ55" s="1301"/>
      <c r="BA55" s="1301"/>
      <c r="BB55" s="1305" t="s">
        <v>628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58.5</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ht="13.2"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2"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52.9</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1310"/>
      <c r="DE57" s="1308"/>
    </row>
    <row r="58" spans="1:109" s="1284" customFormat="1" ht="13.2"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2"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2"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2"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2"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2" x14ac:dyDescent="0.2">
      <c r="B63" s="1316" t="s">
        <v>631</v>
      </c>
    </row>
    <row r="64" spans="1:109" ht="13.2" x14ac:dyDescent="0.2">
      <c r="B64" s="1276"/>
      <c r="G64" s="1283"/>
      <c r="I64" s="1317"/>
      <c r="J64" s="1317"/>
      <c r="K64" s="1317"/>
      <c r="L64" s="1317"/>
      <c r="M64" s="1317"/>
      <c r="N64" s="1318"/>
      <c r="AM64" s="1283"/>
      <c r="AN64" s="1283" t="s">
        <v>624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2" x14ac:dyDescent="0.2">
      <c r="B65" s="1276"/>
      <c r="AN65" s="1285" t="s">
        <v>632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2" x14ac:dyDescent="0.2">
      <c r="B71" s="1276"/>
      <c r="G71" s="1322"/>
      <c r="I71" s="1323"/>
      <c r="J71" s="1320"/>
      <c r="K71" s="1320"/>
      <c r="L71" s="1321"/>
      <c r="M71" s="1320"/>
      <c r="N71" s="1321"/>
      <c r="AM71" s="1322"/>
      <c r="AN71" s="1269" t="s">
        <v>626</v>
      </c>
    </row>
    <row r="72" spans="2:107" ht="13.2"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565</v>
      </c>
      <c r="BQ72" s="1301"/>
      <c r="BR72" s="1301"/>
      <c r="BS72" s="1301"/>
      <c r="BT72" s="1301"/>
      <c r="BU72" s="1301"/>
      <c r="BV72" s="1301"/>
      <c r="BW72" s="1301"/>
      <c r="BX72" s="1301" t="s">
        <v>566</v>
      </c>
      <c r="BY72" s="1301"/>
      <c r="BZ72" s="1301"/>
      <c r="CA72" s="1301"/>
      <c r="CB72" s="1301"/>
      <c r="CC72" s="1301"/>
      <c r="CD72" s="1301"/>
      <c r="CE72" s="1301"/>
      <c r="CF72" s="1301" t="s">
        <v>567</v>
      </c>
      <c r="CG72" s="1301"/>
      <c r="CH72" s="1301"/>
      <c r="CI72" s="1301"/>
      <c r="CJ72" s="1301"/>
      <c r="CK72" s="1301"/>
      <c r="CL72" s="1301"/>
      <c r="CM72" s="1301"/>
      <c r="CN72" s="1301" t="s">
        <v>568</v>
      </c>
      <c r="CO72" s="1301"/>
      <c r="CP72" s="1301"/>
      <c r="CQ72" s="1301"/>
      <c r="CR72" s="1301"/>
      <c r="CS72" s="1301"/>
      <c r="CT72" s="1301"/>
      <c r="CU72" s="1301"/>
      <c r="CV72" s="1301" t="s">
        <v>569</v>
      </c>
      <c r="CW72" s="1301"/>
      <c r="CX72" s="1301"/>
      <c r="CY72" s="1301"/>
      <c r="CZ72" s="1301"/>
      <c r="DA72" s="1301"/>
      <c r="DB72" s="1301"/>
      <c r="DC72" s="1301"/>
    </row>
    <row r="73" spans="2:107" ht="13.2" x14ac:dyDescent="0.2">
      <c r="B73" s="1276"/>
      <c r="G73" s="1302"/>
      <c r="H73" s="1302"/>
      <c r="I73" s="1302"/>
      <c r="J73" s="1302"/>
      <c r="K73" s="1324"/>
      <c r="L73" s="1324"/>
      <c r="M73" s="1324"/>
      <c r="N73" s="1324"/>
      <c r="AM73" s="1294"/>
      <c r="AN73" s="1305" t="s">
        <v>627</v>
      </c>
      <c r="AO73" s="1305"/>
      <c r="AP73" s="1305"/>
      <c r="AQ73" s="1305"/>
      <c r="AR73" s="1305"/>
      <c r="AS73" s="1305"/>
      <c r="AT73" s="1305"/>
      <c r="AU73" s="1305"/>
      <c r="AV73" s="1305"/>
      <c r="AW73" s="1305"/>
      <c r="AX73" s="1305"/>
      <c r="AY73" s="1305"/>
      <c r="AZ73" s="1305"/>
      <c r="BA73" s="1305"/>
      <c r="BB73" s="1305" t="s">
        <v>628</v>
      </c>
      <c r="BC73" s="1305"/>
      <c r="BD73" s="1305"/>
      <c r="BE73" s="1305"/>
      <c r="BF73" s="1305"/>
      <c r="BG73" s="1305"/>
      <c r="BH73" s="1305"/>
      <c r="BI73" s="1305"/>
      <c r="BJ73" s="1305"/>
      <c r="BK73" s="1305"/>
      <c r="BL73" s="1305"/>
      <c r="BM73" s="1305"/>
      <c r="BN73" s="1305"/>
      <c r="BO73" s="1305"/>
      <c r="BP73" s="1307">
        <v>57.4</v>
      </c>
      <c r="BQ73" s="1307"/>
      <c r="BR73" s="1307"/>
      <c r="BS73" s="1307"/>
      <c r="BT73" s="1307"/>
      <c r="BU73" s="1307"/>
      <c r="BV73" s="1307"/>
      <c r="BW73" s="1307"/>
      <c r="BX73" s="1307">
        <v>50.2</v>
      </c>
      <c r="BY73" s="1307"/>
      <c r="BZ73" s="1307"/>
      <c r="CA73" s="1307"/>
      <c r="CB73" s="1307"/>
      <c r="CC73" s="1307"/>
      <c r="CD73" s="1307"/>
      <c r="CE73" s="1307"/>
      <c r="CF73" s="1307">
        <v>49.4</v>
      </c>
      <c r="CG73" s="1307"/>
      <c r="CH73" s="1307"/>
      <c r="CI73" s="1307"/>
      <c r="CJ73" s="1307"/>
      <c r="CK73" s="1307"/>
      <c r="CL73" s="1307"/>
      <c r="CM73" s="1307"/>
      <c r="CN73" s="1307">
        <v>47.6</v>
      </c>
      <c r="CO73" s="1307"/>
      <c r="CP73" s="1307"/>
      <c r="CQ73" s="1307"/>
      <c r="CR73" s="1307"/>
      <c r="CS73" s="1307"/>
      <c r="CT73" s="1307"/>
      <c r="CU73" s="1307"/>
      <c r="CV73" s="1307">
        <v>52.1</v>
      </c>
      <c r="CW73" s="1307"/>
      <c r="CX73" s="1307"/>
      <c r="CY73" s="1307"/>
      <c r="CZ73" s="1307"/>
      <c r="DA73" s="1307"/>
      <c r="DB73" s="1307"/>
      <c r="DC73" s="1307"/>
    </row>
    <row r="74" spans="2:107" ht="13.2"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633</v>
      </c>
      <c r="BC75" s="1305"/>
      <c r="BD75" s="1305"/>
      <c r="BE75" s="1305"/>
      <c r="BF75" s="1305"/>
      <c r="BG75" s="1305"/>
      <c r="BH75" s="1305"/>
      <c r="BI75" s="1305"/>
      <c r="BJ75" s="1305"/>
      <c r="BK75" s="1305"/>
      <c r="BL75" s="1305"/>
      <c r="BM75" s="1305"/>
      <c r="BN75" s="1305"/>
      <c r="BO75" s="1305"/>
      <c r="BP75" s="1307">
        <v>9.6999999999999993</v>
      </c>
      <c r="BQ75" s="1307"/>
      <c r="BR75" s="1307"/>
      <c r="BS75" s="1307"/>
      <c r="BT75" s="1307"/>
      <c r="BU75" s="1307"/>
      <c r="BV75" s="1307"/>
      <c r="BW75" s="1307"/>
      <c r="BX75" s="1307">
        <v>9.1</v>
      </c>
      <c r="BY75" s="1307"/>
      <c r="BZ75" s="1307"/>
      <c r="CA75" s="1307"/>
      <c r="CB75" s="1307"/>
      <c r="CC75" s="1307"/>
      <c r="CD75" s="1307"/>
      <c r="CE75" s="1307"/>
      <c r="CF75" s="1307">
        <v>8.6999999999999993</v>
      </c>
      <c r="CG75" s="1307"/>
      <c r="CH75" s="1307"/>
      <c r="CI75" s="1307"/>
      <c r="CJ75" s="1307"/>
      <c r="CK75" s="1307"/>
      <c r="CL75" s="1307"/>
      <c r="CM75" s="1307"/>
      <c r="CN75" s="1307">
        <v>8.5</v>
      </c>
      <c r="CO75" s="1307"/>
      <c r="CP75" s="1307"/>
      <c r="CQ75" s="1307"/>
      <c r="CR75" s="1307"/>
      <c r="CS75" s="1307"/>
      <c r="CT75" s="1307"/>
      <c r="CU75" s="1307"/>
      <c r="CV75" s="1307">
        <v>8.8000000000000007</v>
      </c>
      <c r="CW75" s="1307"/>
      <c r="CX75" s="1307"/>
      <c r="CY75" s="1307"/>
      <c r="CZ75" s="1307"/>
      <c r="DA75" s="1307"/>
      <c r="DB75" s="1307"/>
      <c r="DC75" s="1307"/>
    </row>
    <row r="76" spans="2:107" ht="13.2"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1276"/>
      <c r="G77" s="1295"/>
      <c r="H77" s="1295"/>
      <c r="I77" s="1295"/>
      <c r="J77" s="1295"/>
      <c r="K77" s="1324"/>
      <c r="L77" s="1324"/>
      <c r="M77" s="1324"/>
      <c r="N77" s="1324"/>
      <c r="AN77" s="1301" t="s">
        <v>630</v>
      </c>
      <c r="AO77" s="1301"/>
      <c r="AP77" s="1301"/>
      <c r="AQ77" s="1301"/>
      <c r="AR77" s="1301"/>
      <c r="AS77" s="1301"/>
      <c r="AT77" s="1301"/>
      <c r="AU77" s="1301"/>
      <c r="AV77" s="1301"/>
      <c r="AW77" s="1301"/>
      <c r="AX77" s="1301"/>
      <c r="AY77" s="1301"/>
      <c r="AZ77" s="1301"/>
      <c r="BA77" s="1301"/>
      <c r="BB77" s="1305" t="s">
        <v>628</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ht="13.2"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633</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ht="13.2"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1276"/>
    </row>
    <row r="82" spans="2:109" ht="16.2"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2"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2" x14ac:dyDescent="0.2">
      <c r="DD84" s="1269"/>
      <c r="DE84" s="1269"/>
    </row>
    <row r="85" spans="2:109" ht="13.2" x14ac:dyDescent="0.2">
      <c r="DD85" s="1269"/>
      <c r="DE85" s="1269"/>
    </row>
    <row r="86" spans="2:109" ht="13.2" hidden="1" x14ac:dyDescent="0.2">
      <c r="DD86" s="1269"/>
      <c r="DE86" s="1269"/>
    </row>
    <row r="87" spans="2:109" ht="13.2" hidden="1" x14ac:dyDescent="0.2">
      <c r="K87" s="1327"/>
      <c r="AQ87" s="1327"/>
      <c r="BC87" s="1327"/>
      <c r="BO87" s="1327"/>
      <c r="CA87" s="1327"/>
      <c r="CM87" s="1327"/>
      <c r="CY87" s="1327"/>
      <c r="DD87" s="1269"/>
      <c r="DE87" s="1269"/>
    </row>
    <row r="88" spans="2:109" ht="13.2" hidden="1" x14ac:dyDescent="0.2">
      <c r="DD88" s="1269"/>
      <c r="DE88" s="1269"/>
    </row>
    <row r="89" spans="2:109" ht="13.2" hidden="1" x14ac:dyDescent="0.2">
      <c r="DD89" s="1269"/>
      <c r="DE89" s="1269"/>
    </row>
    <row r="90" spans="2:109" ht="13.2" hidden="1" x14ac:dyDescent="0.2">
      <c r="DD90" s="1269"/>
      <c r="DE90" s="1269"/>
    </row>
    <row r="91" spans="2:109" ht="13.2"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sBDUtuulHCf8gVU3d8smnERGTpCwyB+mPo8di9IswPs0aoELjSHSaBwupOQA5AxAW50v11EluSMd6hkQM+x6Pw==" saltValue="1wfB1UaYOX18XppPdtdJr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3" zoomScale="70" zoomScaleNormal="70" zoomScaleSheetLayoutView="70" workbookViewId="0">
      <selection activeCell="AL43" sqref="AL43"/>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634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4INAhemEdHFEbOYvpiJwX/r81XcMZPL4e1D36jM3l/NEuHeOCxT0Xd6ZjDve65bPefn+lqRUUBQNHGCQ7caWdQ==" saltValue="0lUdCGXJHpult/2II9gHz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9" zoomScale="70" zoomScaleNormal="70" zoomScaleSheetLayoutView="55" workbookViewId="0">
      <selection activeCell="AL43" sqref="AL43"/>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635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43JdaD69sC2fwkwBVmqiICa/u3i3aAKpkFbf1HYEUO1NECDguYCviCs0ownr8tdlbXIcFzIMcV5NtVuY5cQA==" saltValue="gULSXAjMX9uX0JGc+IvFy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562</v>
      </c>
      <c r="G2" s="156"/>
      <c r="H2" s="157"/>
    </row>
    <row r="3" spans="1:8" x14ac:dyDescent="0.2">
      <c r="A3" s="153" t="s">
        <v>555</v>
      </c>
      <c r="B3" s="158"/>
      <c r="C3" s="159"/>
      <c r="D3" s="160">
        <v>138434</v>
      </c>
      <c r="E3" s="161"/>
      <c r="F3" s="162">
        <v>106614</v>
      </c>
      <c r="G3" s="163"/>
      <c r="H3" s="164"/>
    </row>
    <row r="4" spans="1:8" x14ac:dyDescent="0.2">
      <c r="A4" s="165"/>
      <c r="B4" s="166"/>
      <c r="C4" s="167"/>
      <c r="D4" s="168">
        <v>51227</v>
      </c>
      <c r="E4" s="169"/>
      <c r="F4" s="170">
        <v>45545</v>
      </c>
      <c r="G4" s="171"/>
      <c r="H4" s="172"/>
    </row>
    <row r="5" spans="1:8" x14ac:dyDescent="0.2">
      <c r="A5" s="153" t="s">
        <v>557</v>
      </c>
      <c r="B5" s="158"/>
      <c r="C5" s="159"/>
      <c r="D5" s="160">
        <v>119548</v>
      </c>
      <c r="E5" s="161"/>
      <c r="F5" s="162">
        <v>85459</v>
      </c>
      <c r="G5" s="163"/>
      <c r="H5" s="164"/>
    </row>
    <row r="6" spans="1:8" x14ac:dyDescent="0.2">
      <c r="A6" s="165"/>
      <c r="B6" s="166"/>
      <c r="C6" s="167"/>
      <c r="D6" s="168">
        <v>48153</v>
      </c>
      <c r="E6" s="169"/>
      <c r="F6" s="170">
        <v>44378</v>
      </c>
      <c r="G6" s="171"/>
      <c r="H6" s="172"/>
    </row>
    <row r="7" spans="1:8" x14ac:dyDescent="0.2">
      <c r="A7" s="153" t="s">
        <v>558</v>
      </c>
      <c r="B7" s="158"/>
      <c r="C7" s="159"/>
      <c r="D7" s="160">
        <v>177763</v>
      </c>
      <c r="E7" s="161"/>
      <c r="F7" s="162">
        <v>83280</v>
      </c>
      <c r="G7" s="163"/>
      <c r="H7" s="164"/>
    </row>
    <row r="8" spans="1:8" x14ac:dyDescent="0.2">
      <c r="A8" s="165"/>
      <c r="B8" s="166"/>
      <c r="C8" s="167"/>
      <c r="D8" s="168">
        <v>54998</v>
      </c>
      <c r="E8" s="169"/>
      <c r="F8" s="170">
        <v>43123</v>
      </c>
      <c r="G8" s="171"/>
      <c r="H8" s="172"/>
    </row>
    <row r="9" spans="1:8" x14ac:dyDescent="0.2">
      <c r="A9" s="153" t="s">
        <v>559</v>
      </c>
      <c r="B9" s="158"/>
      <c r="C9" s="159"/>
      <c r="D9" s="160">
        <v>122357</v>
      </c>
      <c r="E9" s="161"/>
      <c r="F9" s="162">
        <v>88968</v>
      </c>
      <c r="G9" s="163"/>
      <c r="H9" s="164"/>
    </row>
    <row r="10" spans="1:8" x14ac:dyDescent="0.2">
      <c r="A10" s="165"/>
      <c r="B10" s="166"/>
      <c r="C10" s="167"/>
      <c r="D10" s="168">
        <v>56574</v>
      </c>
      <c r="E10" s="169"/>
      <c r="F10" s="170">
        <v>45482</v>
      </c>
      <c r="G10" s="171"/>
      <c r="H10" s="172"/>
    </row>
    <row r="11" spans="1:8" x14ac:dyDescent="0.2">
      <c r="A11" s="153" t="s">
        <v>560</v>
      </c>
      <c r="B11" s="158"/>
      <c r="C11" s="159"/>
      <c r="D11" s="160">
        <v>140902</v>
      </c>
      <c r="E11" s="161"/>
      <c r="F11" s="162">
        <v>85173</v>
      </c>
      <c r="G11" s="163"/>
      <c r="H11" s="164"/>
    </row>
    <row r="12" spans="1:8" x14ac:dyDescent="0.2">
      <c r="A12" s="165"/>
      <c r="B12" s="166"/>
      <c r="C12" s="173"/>
      <c r="D12" s="168">
        <v>58649</v>
      </c>
      <c r="E12" s="169"/>
      <c r="F12" s="170">
        <v>43913</v>
      </c>
      <c r="G12" s="171"/>
      <c r="H12" s="172"/>
    </row>
    <row r="13" spans="1:8" x14ac:dyDescent="0.2">
      <c r="A13" s="153"/>
      <c r="B13" s="158"/>
      <c r="C13" s="174"/>
      <c r="D13" s="175">
        <v>139801</v>
      </c>
      <c r="E13" s="176"/>
      <c r="F13" s="177">
        <v>89899</v>
      </c>
      <c r="G13" s="178"/>
      <c r="H13" s="164"/>
    </row>
    <row r="14" spans="1:8" x14ac:dyDescent="0.2">
      <c r="A14" s="165"/>
      <c r="B14" s="166"/>
      <c r="C14" s="167"/>
      <c r="D14" s="168">
        <v>53920</v>
      </c>
      <c r="E14" s="169"/>
      <c r="F14" s="170">
        <v>44488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5.19</v>
      </c>
      <c r="C19" s="179">
        <f>ROUND(VALUE(SUBSTITUTE(実質収支比率等に係る経年分析!G$48,"▲","-")),2)</f>
        <v>6.5</v>
      </c>
      <c r="D19" s="179">
        <f>ROUND(VALUE(SUBSTITUTE(実質収支比率等に係る経年分析!H$48,"▲","-")),2)</f>
        <v>4.18</v>
      </c>
      <c r="E19" s="179">
        <f>ROUND(VALUE(SUBSTITUTE(実質収支比率等に係る経年分析!I$48,"▲","-")),2)</f>
        <v>5.92</v>
      </c>
      <c r="F19" s="179">
        <f>ROUND(VALUE(SUBSTITUTE(実質収支比率等に係る経年分析!J$48,"▲","-")),2)</f>
        <v>5.57</v>
      </c>
    </row>
    <row r="20" spans="1:11" x14ac:dyDescent="0.2">
      <c r="A20" s="179" t="s">
        <v>55</v>
      </c>
      <c r="B20" s="179">
        <f>ROUND(VALUE(SUBSTITUTE(実質収支比率等に係る経年分析!F$47,"▲","-")),2)</f>
        <v>22.12</v>
      </c>
      <c r="C20" s="179">
        <f>ROUND(VALUE(SUBSTITUTE(実質収支比率等に係る経年分析!G$47,"▲","-")),2)</f>
        <v>25.87</v>
      </c>
      <c r="D20" s="179">
        <f>ROUND(VALUE(SUBSTITUTE(実質収支比率等に係る経年分析!H$47,"▲","-")),2)</f>
        <v>30.17</v>
      </c>
      <c r="E20" s="179">
        <f>ROUND(VALUE(SUBSTITUTE(実質収支比率等に係る経年分析!I$47,"▲","-")),2)</f>
        <v>29.65</v>
      </c>
      <c r="F20" s="179">
        <f>ROUND(VALUE(SUBSTITUTE(実質収支比率等に係る経年分析!J$47,"▲","-")),2)</f>
        <v>22.67</v>
      </c>
    </row>
    <row r="21" spans="1:11" x14ac:dyDescent="0.2">
      <c r="A21" s="179" t="s">
        <v>56</v>
      </c>
      <c r="B21" s="179">
        <f>IF(ISNUMBER(VALUE(SUBSTITUTE(実質収支比率等に係る経年分析!F$49,"▲","-"))),ROUND(VALUE(SUBSTITUTE(実質収支比率等に係る経年分析!F$49,"▲","-")),2),NA())</f>
        <v>2.9</v>
      </c>
      <c r="C21" s="179">
        <f>IF(ISNUMBER(VALUE(SUBSTITUTE(実質収支比率等に係る経年分析!G$49,"▲","-"))),ROUND(VALUE(SUBSTITUTE(実質収支比率等に係る経年分析!G$49,"▲","-")),2),NA())</f>
        <v>5.05</v>
      </c>
      <c r="D21" s="179">
        <f>IF(ISNUMBER(VALUE(SUBSTITUTE(実質収支比率等に係る経年分析!H$49,"▲","-"))),ROUND(VALUE(SUBSTITUTE(実質収支比率等に係る経年分析!H$49,"▲","-")),2),NA())</f>
        <v>0.69</v>
      </c>
      <c r="E21" s="179">
        <f>IF(ISNUMBER(VALUE(SUBSTITUTE(実質収支比率等に係る経年分析!I$49,"▲","-"))),ROUND(VALUE(SUBSTITUTE(実質収支比率等に係る経年分析!I$49,"▲","-")),2),NA())</f>
        <v>0.41</v>
      </c>
      <c r="F21" s="179">
        <f>IF(ISNUMBER(VALUE(SUBSTITUTE(実質収支比率等に係る経年分析!J$49,"▲","-"))),ROUND(VALUE(SUBSTITUTE(実質収支比率等に係る経年分析!J$49,"▲","-")),2),NA())</f>
        <v>-8.11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0.14000000000000001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0.14000000000000001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2">
      <c r="A30" s="180" t="str">
        <f>IF(連結実質赤字比率に係る赤字・黒字の構成分析!C$40="",NA(),連結実質赤字比率に係る赤字・黒字の構成分析!C$40)</f>
        <v>育英会奨学資金貸付特別会計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x14ac:dyDescent="0.2">
      <c r="A31" s="180" t="str">
        <f>IF(連結実質赤字比率に係る赤字・黒字の構成分析!C$39="",NA(),連結実質赤字比率に係る赤字・黒字の構成分析!C$39)</f>
        <v>介護保険特別会計(保険事業勘定）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0.56999999999999995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0.47</v>
      </c>
    </row>
    <row r="32" spans="1:11" x14ac:dyDescent="0.2">
      <c r="A32" s="180" t="str">
        <f>IF(連結実質赤字比率に係る赤字・黒字の構成分析!C$38="",NA(),連結実質赤字比率に係る赤字・黒字の構成分析!C$38)</f>
        <v>野村介護老人保健施設事業会計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0.54</v>
      </c>
    </row>
    <row r="33" spans="1:16" x14ac:dyDescent="0.2">
      <c r="A33" s="180" t="str">
        <f>IF(連結実質赤字比率に係る赤字・黒字の構成分析!C$37="",NA(),連結実質赤字比率に係る赤字・黒字の構成分析!C$37)</f>
        <v>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0.56000000000000005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0.96</v>
      </c>
    </row>
    <row r="34" spans="1:16" x14ac:dyDescent="0.2">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5.07</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5.0599999999999996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5.46</v>
      </c>
    </row>
    <row r="36" spans="1:16" x14ac:dyDescent="0.2">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10.64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10.83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10.72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11.92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3400</v>
      </c>
      <c r="E42" s="181"/>
      <c r="F42" s="181"/>
      <c r="G42" s="181">
        <f>'実質公債費比率（分子）の構造'!L$52</f>
        <v>3370</v>
      </c>
      <c r="H42" s="181"/>
      <c r="I42" s="181"/>
      <c r="J42" s="181">
        <f>'実質公債費比率（分子）の構造'!M$52</f>
        <v>3170</v>
      </c>
      <c r="K42" s="181"/>
      <c r="L42" s="181"/>
      <c r="M42" s="181">
        <f>'実質公債費比率（分子）の構造'!N$52</f>
        <v>3147</v>
      </c>
      <c r="N42" s="181"/>
      <c r="O42" s="181"/>
      <c r="P42" s="181">
        <f>'実質公債費比率（分子）の構造'!O$52</f>
        <v>3072</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f>'実質公債費比率（分子）の構造'!K$50</f>
        <v>33</v>
      </c>
      <c r="C44" s="181"/>
      <c r="D44" s="181"/>
      <c r="E44" s="181">
        <f>'実質公債費比率（分子）の構造'!L$50</f>
        <v>31</v>
      </c>
      <c r="F44" s="181"/>
      <c r="G44" s="181"/>
      <c r="H44" s="181">
        <f>'実質公債費比率（分子）の構造'!M$50</f>
        <v>29</v>
      </c>
      <c r="I44" s="181"/>
      <c r="J44" s="181"/>
      <c r="K44" s="181">
        <f>'実質公債費比率（分子）の構造'!N$50</f>
        <v>27</v>
      </c>
      <c r="L44" s="181"/>
      <c r="M44" s="181"/>
      <c r="N44" s="181">
        <f>'実質公債費比率（分子）の構造'!O$50</f>
        <v>27</v>
      </c>
      <c r="O44" s="181"/>
      <c r="P44" s="181"/>
    </row>
    <row r="45" spans="1:16" x14ac:dyDescent="0.2">
      <c r="A45" s="181" t="s">
        <v>66</v>
      </c>
      <c r="B45" s="181">
        <f>'実質公債費比率（分子）の構造'!K$49</f>
        <v>2</v>
      </c>
      <c r="C45" s="181"/>
      <c r="D45" s="181"/>
      <c r="E45" s="181">
        <f>'実質公債費比率（分子）の構造'!L$49</f>
        <v>2</v>
      </c>
      <c r="F45" s="181"/>
      <c r="G45" s="181"/>
      <c r="H45" s="181">
        <f>'実質公債費比率（分子）の構造'!M$49</f>
        <v>2</v>
      </c>
      <c r="I45" s="181"/>
      <c r="J45" s="181"/>
      <c r="K45" s="181">
        <f>'実質公債費比率（分子）の構造'!N$49</f>
        <v>1</v>
      </c>
      <c r="L45" s="181"/>
      <c r="M45" s="181"/>
      <c r="N45" s="181">
        <f>'実質公債費比率（分子）の構造'!O$49</f>
        <v>1</v>
      </c>
      <c r="O45" s="181"/>
      <c r="P45" s="181"/>
    </row>
    <row r="46" spans="1:16" x14ac:dyDescent="0.2">
      <c r="A46" s="181" t="s">
        <v>67</v>
      </c>
      <c r="B46" s="181">
        <f>'実質公債費比率（分子）の構造'!K$48</f>
        <v>873</v>
      </c>
      <c r="C46" s="181"/>
      <c r="D46" s="181"/>
      <c r="E46" s="181">
        <f>'実質公債費比率（分子）の構造'!L$48</f>
        <v>809</v>
      </c>
      <c r="F46" s="181"/>
      <c r="G46" s="181"/>
      <c r="H46" s="181">
        <f>'実質公債費比率（分子）の構造'!M$48</f>
        <v>758</v>
      </c>
      <c r="I46" s="181"/>
      <c r="J46" s="181"/>
      <c r="K46" s="181">
        <f>'実質公債費比率（分子）の構造'!N$48</f>
        <v>838</v>
      </c>
      <c r="L46" s="181"/>
      <c r="M46" s="181"/>
      <c r="N46" s="181">
        <f>'実質公債費比率（分子）の構造'!O$48</f>
        <v>805</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3775</v>
      </c>
      <c r="C49" s="181"/>
      <c r="D49" s="181"/>
      <c r="E49" s="181">
        <f>'実質公債費比率（分子）の構造'!L$45</f>
        <v>3725</v>
      </c>
      <c r="F49" s="181"/>
      <c r="G49" s="181"/>
      <c r="H49" s="181">
        <f>'実質公債費比率（分子）の構造'!M$45</f>
        <v>3385</v>
      </c>
      <c r="I49" s="181"/>
      <c r="J49" s="181"/>
      <c r="K49" s="181">
        <f>'実質公債費比率（分子）の構造'!N$45</f>
        <v>3404</v>
      </c>
      <c r="L49" s="181"/>
      <c r="M49" s="181"/>
      <c r="N49" s="181">
        <f>'実質公債費比率（分子）の構造'!O$45</f>
        <v>3431</v>
      </c>
      <c r="O49" s="181"/>
      <c r="P49" s="181"/>
    </row>
    <row r="50" spans="1:16" x14ac:dyDescent="0.2">
      <c r="A50" s="181" t="s">
        <v>71</v>
      </c>
      <c r="B50" s="181" t="e">
        <f>NA()</f>
        <v>#N/A</v>
      </c>
      <c r="C50" s="181">
        <f>IF(ISNUMBER('実質公債費比率（分子）の構造'!K$53),'実質公債費比率（分子）の構造'!K$53,NA())</f>
        <v>1283</v>
      </c>
      <c r="D50" s="181" t="e">
        <f>NA()</f>
        <v>#N/A</v>
      </c>
      <c r="E50" s="181" t="e">
        <f>NA()</f>
        <v>#N/A</v>
      </c>
      <c r="F50" s="181">
        <f>IF(ISNUMBER('実質公債費比率（分子）の構造'!L$53),'実質公債費比率（分子）の構造'!L$53,NA())</f>
        <v>1197</v>
      </c>
      <c r="G50" s="181" t="e">
        <f>NA()</f>
        <v>#N/A</v>
      </c>
      <c r="H50" s="181" t="e">
        <f>NA()</f>
        <v>#N/A</v>
      </c>
      <c r="I50" s="181">
        <f>IF(ISNUMBER('実質公債費比率（分子）の構造'!M$53),'実質公債費比率（分子）の構造'!M$53,NA())</f>
        <v>1004</v>
      </c>
      <c r="J50" s="181" t="e">
        <f>NA()</f>
        <v>#N/A</v>
      </c>
      <c r="K50" s="181" t="e">
        <f>NA()</f>
        <v>#N/A</v>
      </c>
      <c r="L50" s="181">
        <f>IF(ISNUMBER('実質公債費比率（分子）の構造'!N$53),'実質公債費比率（分子）の構造'!N$53,NA())</f>
        <v>1123</v>
      </c>
      <c r="M50" s="181" t="e">
        <f>NA()</f>
        <v>#N/A</v>
      </c>
      <c r="N50" s="181" t="e">
        <f>NA()</f>
        <v>#N/A</v>
      </c>
      <c r="O50" s="181">
        <f>IF(ISNUMBER('実質公債費比率（分子）の構造'!O$53),'実質公債費比率（分子）の構造'!O$53,NA())</f>
        <v>1192</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31352</v>
      </c>
      <c r="E56" s="180"/>
      <c r="F56" s="180"/>
      <c r="G56" s="180">
        <f>'将来負担比率（分子）の構造'!J$52</f>
        <v>31628</v>
      </c>
      <c r="H56" s="180"/>
      <c r="I56" s="180"/>
      <c r="J56" s="180">
        <f>'将来負担比率（分子）の構造'!K$52</f>
        <v>33344</v>
      </c>
      <c r="K56" s="180"/>
      <c r="L56" s="180"/>
      <c r="M56" s="180">
        <f>'将来負担比率（分子）の構造'!L$52</f>
        <v>33874</v>
      </c>
      <c r="N56" s="180"/>
      <c r="O56" s="180"/>
      <c r="P56" s="180">
        <f>'将来負担比率（分子）の構造'!M$52</f>
        <v>35188</v>
      </c>
    </row>
    <row r="57" spans="1:16" x14ac:dyDescent="0.2">
      <c r="A57" s="180" t="s">
        <v>42</v>
      </c>
      <c r="B57" s="180"/>
      <c r="C57" s="180"/>
      <c r="D57" s="180">
        <f>'将来負担比率（分子）の構造'!I$51</f>
        <v>470</v>
      </c>
      <c r="E57" s="180"/>
      <c r="F57" s="180"/>
      <c r="G57" s="180">
        <f>'将来負担比率（分子）の構造'!J$51</f>
        <v>431</v>
      </c>
      <c r="H57" s="180"/>
      <c r="I57" s="180"/>
      <c r="J57" s="180">
        <f>'将来負担比率（分子）の構造'!K$51</f>
        <v>408</v>
      </c>
      <c r="K57" s="180"/>
      <c r="L57" s="180"/>
      <c r="M57" s="180">
        <f>'将来負担比率（分子）の構造'!L$51</f>
        <v>403</v>
      </c>
      <c r="N57" s="180"/>
      <c r="O57" s="180"/>
      <c r="P57" s="180">
        <f>'将来負担比率（分子）の構造'!M$51</f>
        <v>359</v>
      </c>
    </row>
    <row r="58" spans="1:16" x14ac:dyDescent="0.2">
      <c r="A58" s="180" t="s">
        <v>41</v>
      </c>
      <c r="B58" s="180"/>
      <c r="C58" s="180"/>
      <c r="D58" s="180">
        <f>'将来負担比率（分子）の構造'!I$50</f>
        <v>10362</v>
      </c>
      <c r="E58" s="180"/>
      <c r="F58" s="180"/>
      <c r="G58" s="180">
        <f>'将来負担比率（分子）の構造'!J$50</f>
        <v>11091</v>
      </c>
      <c r="H58" s="180"/>
      <c r="I58" s="180"/>
      <c r="J58" s="180">
        <f>'将来負担比率（分子）の構造'!K$50</f>
        <v>11274</v>
      </c>
      <c r="K58" s="180"/>
      <c r="L58" s="180"/>
      <c r="M58" s="180">
        <f>'将来負担比率（分子）の構造'!L$50</f>
        <v>10584</v>
      </c>
      <c r="N58" s="180"/>
      <c r="O58" s="180"/>
      <c r="P58" s="180">
        <f>'将来負担比率（分子）の構造'!M$50</f>
        <v>9595</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134</v>
      </c>
      <c r="C61" s="180"/>
      <c r="D61" s="180"/>
      <c r="E61" s="180">
        <f>'将来負担比率（分子）の構造'!J$46</f>
        <v>100</v>
      </c>
      <c r="F61" s="180"/>
      <c r="G61" s="180"/>
      <c r="H61" s="180">
        <f>'将来負担比率（分子）の構造'!K$46</f>
        <v>80</v>
      </c>
      <c r="I61" s="180"/>
      <c r="J61" s="180"/>
      <c r="K61" s="180">
        <f>'将来負担比率（分子）の構造'!L$46</f>
        <v>83</v>
      </c>
      <c r="L61" s="180"/>
      <c r="M61" s="180"/>
      <c r="N61" s="180">
        <f>'将来負担比率（分子）の構造'!M$46</f>
        <v>70</v>
      </c>
      <c r="O61" s="180"/>
      <c r="P61" s="180"/>
    </row>
    <row r="62" spans="1:16" x14ac:dyDescent="0.2">
      <c r="A62" s="180" t="s">
        <v>35</v>
      </c>
      <c r="B62" s="180">
        <f>'将来負担比率（分子）の構造'!I$45</f>
        <v>4522</v>
      </c>
      <c r="C62" s="180"/>
      <c r="D62" s="180"/>
      <c r="E62" s="180">
        <f>'将来負担比率（分子）の構造'!J$45</f>
        <v>4173</v>
      </c>
      <c r="F62" s="180"/>
      <c r="G62" s="180"/>
      <c r="H62" s="180">
        <f>'将来負担比率（分子）の構造'!K$45</f>
        <v>3984</v>
      </c>
      <c r="I62" s="180"/>
      <c r="J62" s="180"/>
      <c r="K62" s="180">
        <f>'将来負担比率（分子）の構造'!L$45</f>
        <v>3728</v>
      </c>
      <c r="L62" s="180"/>
      <c r="M62" s="180"/>
      <c r="N62" s="180">
        <f>'将来負担比率（分子）の構造'!M$45</f>
        <v>3335</v>
      </c>
      <c r="O62" s="180"/>
      <c r="P62" s="180"/>
    </row>
    <row r="63" spans="1:16" x14ac:dyDescent="0.2">
      <c r="A63" s="180" t="s">
        <v>34</v>
      </c>
      <c r="B63" s="180">
        <f>'将来負担比率（分子）の構造'!I$44</f>
        <v>25</v>
      </c>
      <c r="C63" s="180"/>
      <c r="D63" s="180"/>
      <c r="E63" s="180">
        <f>'将来負担比率（分子）の構造'!J$44</f>
        <v>21</v>
      </c>
      <c r="F63" s="180"/>
      <c r="G63" s="180"/>
      <c r="H63" s="180">
        <f>'将来負担比率（分子）の構造'!K$44</f>
        <v>17</v>
      </c>
      <c r="I63" s="180"/>
      <c r="J63" s="180"/>
      <c r="K63" s="180">
        <f>'将来負担比率（分子）の構造'!L$44</f>
        <v>13</v>
      </c>
      <c r="L63" s="180"/>
      <c r="M63" s="180"/>
      <c r="N63" s="180">
        <f>'将来負担比率（分子）の構造'!M$44</f>
        <v>23</v>
      </c>
      <c r="O63" s="180"/>
      <c r="P63" s="180"/>
    </row>
    <row r="64" spans="1:16" x14ac:dyDescent="0.2">
      <c r="A64" s="180" t="s">
        <v>33</v>
      </c>
      <c r="B64" s="180">
        <f>'将来負担比率（分子）の構造'!I$43</f>
        <v>10905</v>
      </c>
      <c r="C64" s="180"/>
      <c r="D64" s="180"/>
      <c r="E64" s="180">
        <f>'将来負担比率（分子）の構造'!J$43</f>
        <v>10600</v>
      </c>
      <c r="F64" s="180"/>
      <c r="G64" s="180"/>
      <c r="H64" s="180">
        <f>'将来負担比率（分子）の構造'!K$43</f>
        <v>9958</v>
      </c>
      <c r="I64" s="180"/>
      <c r="J64" s="180"/>
      <c r="K64" s="180">
        <f>'将来負担比率（分子）の構造'!L$43</f>
        <v>9606</v>
      </c>
      <c r="L64" s="180"/>
      <c r="M64" s="180"/>
      <c r="N64" s="180">
        <f>'将来負担比率（分子）の構造'!M$43</f>
        <v>9495</v>
      </c>
      <c r="O64" s="180"/>
      <c r="P64" s="180"/>
    </row>
    <row r="65" spans="1:16" x14ac:dyDescent="0.2">
      <c r="A65" s="180" t="s">
        <v>32</v>
      </c>
      <c r="B65" s="180">
        <f>'将来負担比率（分子）の構造'!I$42</f>
        <v>196</v>
      </c>
      <c r="C65" s="180"/>
      <c r="D65" s="180"/>
      <c r="E65" s="180">
        <f>'将来負担比率（分子）の構造'!J$42</f>
        <v>168</v>
      </c>
      <c r="F65" s="180"/>
      <c r="G65" s="180"/>
      <c r="H65" s="180">
        <f>'将来負担比率（分子）の構造'!K$42</f>
        <v>142</v>
      </c>
      <c r="I65" s="180"/>
      <c r="J65" s="180"/>
      <c r="K65" s="180">
        <f>'将来負担比率（分子）の構造'!L$42</f>
        <v>117</v>
      </c>
      <c r="L65" s="180"/>
      <c r="M65" s="180"/>
      <c r="N65" s="180">
        <f>'将来負担比率（分子）の構造'!M$42</f>
        <v>92</v>
      </c>
      <c r="O65" s="180"/>
      <c r="P65" s="180"/>
    </row>
    <row r="66" spans="1:16" x14ac:dyDescent="0.2">
      <c r="A66" s="180" t="s">
        <v>31</v>
      </c>
      <c r="B66" s="180">
        <f>'将来負担比率（分子）の構造'!I$41</f>
        <v>34063</v>
      </c>
      <c r="C66" s="180"/>
      <c r="D66" s="180"/>
      <c r="E66" s="180">
        <f>'将来負担比率（分子）の構造'!J$41</f>
        <v>34796</v>
      </c>
      <c r="F66" s="180"/>
      <c r="G66" s="180"/>
      <c r="H66" s="180">
        <f>'将来負担比率（分子）の構造'!K$41</f>
        <v>37230</v>
      </c>
      <c r="I66" s="180"/>
      <c r="J66" s="180"/>
      <c r="K66" s="180">
        <f>'将来負担比率（分子）の構造'!L$41</f>
        <v>37298</v>
      </c>
      <c r="L66" s="180"/>
      <c r="M66" s="180"/>
      <c r="N66" s="180">
        <f>'将来負担比率（分子）の構造'!M$41</f>
        <v>38543</v>
      </c>
      <c r="O66" s="180"/>
      <c r="P66" s="180"/>
    </row>
    <row r="67" spans="1:16" x14ac:dyDescent="0.2">
      <c r="A67" s="180" t="s">
        <v>75</v>
      </c>
      <c r="B67" s="180" t="e">
        <f>NA()</f>
        <v>#N/A</v>
      </c>
      <c r="C67" s="180">
        <f>IF(ISNUMBER('将来負担比率（分子）の構造'!I$53), IF('将来負担比率（分子）の構造'!I$53 &lt; 0, 0, '将来負担比率（分子）の構造'!I$53), NA())</f>
        <v>7660</v>
      </c>
      <c r="D67" s="180" t="e">
        <f>NA()</f>
        <v>#N/A</v>
      </c>
      <c r="E67" s="180" t="e">
        <f>NA()</f>
        <v>#N/A</v>
      </c>
      <c r="F67" s="180">
        <f>IF(ISNUMBER('将来負担比率（分子）の構造'!J$53), IF('将来負担比率（分子）の構造'!J$53 &lt; 0, 0, '将来負担比率（分子）の構造'!J$53), NA())</f>
        <v>6709</v>
      </c>
      <c r="G67" s="180" t="e">
        <f>NA()</f>
        <v>#N/A</v>
      </c>
      <c r="H67" s="180" t="e">
        <f>NA()</f>
        <v>#N/A</v>
      </c>
      <c r="I67" s="180">
        <f>IF(ISNUMBER('将来負担比率（分子）の構造'!K$53), IF('将来負担比率（分子）の構造'!K$53 &lt; 0, 0, '将来負担比率（分子）の構造'!K$53), NA())</f>
        <v>6385</v>
      </c>
      <c r="J67" s="180" t="e">
        <f>NA()</f>
        <v>#N/A</v>
      </c>
      <c r="K67" s="180" t="e">
        <f>NA()</f>
        <v>#N/A</v>
      </c>
      <c r="L67" s="180">
        <f>IF(ISNUMBER('将来負担比率（分子）の構造'!L$53), IF('将来負担比率（分子）の構造'!L$53 &lt; 0, 0, '将来負担比率（分子）の構造'!L$53), NA())</f>
        <v>5983</v>
      </c>
      <c r="M67" s="180" t="e">
        <f>NA()</f>
        <v>#N/A</v>
      </c>
      <c r="N67" s="180" t="e">
        <f>NA()</f>
        <v>#N/A</v>
      </c>
      <c r="O67" s="180">
        <f>IF(ISNUMBER('将来負担比率（分子）の構造'!M$53), IF('将来負担比率（分子）の構造'!M$53 &lt; 0, 0, '将来負担比率（分子）の構造'!M$53), NA())</f>
        <v>6416</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4831</v>
      </c>
      <c r="C72" s="184">
        <f>基金残高に係る経年分析!G55</f>
        <v>4638</v>
      </c>
      <c r="D72" s="184">
        <f>基金残高に係る経年分析!H55</f>
        <v>3470</v>
      </c>
    </row>
    <row r="73" spans="1:16" x14ac:dyDescent="0.2">
      <c r="A73" s="183" t="s">
        <v>78</v>
      </c>
      <c r="B73" s="184">
        <f>基金残高に係る経年分析!F56</f>
        <v>1550</v>
      </c>
      <c r="C73" s="184">
        <f>基金残高に係る経年分析!G56</f>
        <v>1614</v>
      </c>
      <c r="D73" s="184">
        <f>基金残高に係る経年分析!H56</f>
        <v>1615</v>
      </c>
    </row>
    <row r="74" spans="1:16" x14ac:dyDescent="0.2">
      <c r="A74" s="183" t="s">
        <v>79</v>
      </c>
      <c r="B74" s="184">
        <f>基金残高に係る経年分析!F57</f>
        <v>7050</v>
      </c>
      <c r="C74" s="184">
        <f>基金残高に係る経年分析!G57</f>
        <v>6650</v>
      </c>
      <c r="D74" s="184">
        <f>基金残高に係る経年分析!H57</f>
        <v>6851</v>
      </c>
    </row>
  </sheetData>
  <sheetProtection algorithmName="SHA-512" hashValue="eqbgashxLT61Ro90dDpPT0ISUnh4OVYjzL//TSL3kMkNGYpbP2djq6sdXe7g4KNrOQ1P8NaNCRNXspNl1vRy5w==" saltValue="ZP+LlxnpAQ7cU2pbogYV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225</v>
      </c>
      <c r="C5" s="628"/>
      <c r="D5" s="628"/>
      <c r="E5" s="628"/>
      <c r="F5" s="628"/>
      <c r="G5" s="628"/>
      <c r="H5" s="628"/>
      <c r="I5" s="628"/>
      <c r="J5" s="628"/>
      <c r="K5" s="628"/>
      <c r="L5" s="628"/>
      <c r="M5" s="628"/>
      <c r="N5" s="628"/>
      <c r="O5" s="628"/>
      <c r="P5" s="628"/>
      <c r="Q5" s="629"/>
      <c r="R5" s="630">
        <v>3129476</v>
      </c>
      <c r="S5" s="631"/>
      <c r="T5" s="631"/>
      <c r="U5" s="631"/>
      <c r="V5" s="631"/>
      <c r="W5" s="631"/>
      <c r="X5" s="631"/>
      <c r="Y5" s="632"/>
      <c r="Z5" s="633">
        <v>9.1999999999999993</v>
      </c>
      <c r="AA5" s="633"/>
      <c r="AB5" s="633"/>
      <c r="AC5" s="633"/>
      <c r="AD5" s="634">
        <v>3129476</v>
      </c>
      <c r="AE5" s="634"/>
      <c r="AF5" s="634"/>
      <c r="AG5" s="634"/>
      <c r="AH5" s="634"/>
      <c r="AI5" s="634"/>
      <c r="AJ5" s="634"/>
      <c r="AK5" s="634"/>
      <c r="AL5" s="635">
        <v>21.2</v>
      </c>
      <c r="AM5" s="636"/>
      <c r="AN5" s="636"/>
      <c r="AO5" s="637"/>
      <c r="AP5" s="627" t="s">
        <v>226</v>
      </c>
      <c r="AQ5" s="628"/>
      <c r="AR5" s="628"/>
      <c r="AS5" s="628"/>
      <c r="AT5" s="628"/>
      <c r="AU5" s="628"/>
      <c r="AV5" s="628"/>
      <c r="AW5" s="628"/>
      <c r="AX5" s="628"/>
      <c r="AY5" s="628"/>
      <c r="AZ5" s="628"/>
      <c r="BA5" s="628"/>
      <c r="BB5" s="628"/>
      <c r="BC5" s="628"/>
      <c r="BD5" s="628"/>
      <c r="BE5" s="628"/>
      <c r="BF5" s="629"/>
      <c r="BG5" s="641">
        <v>3129476</v>
      </c>
      <c r="BH5" s="642"/>
      <c r="BI5" s="642"/>
      <c r="BJ5" s="642"/>
      <c r="BK5" s="642"/>
      <c r="BL5" s="642"/>
      <c r="BM5" s="642"/>
      <c r="BN5" s="643"/>
      <c r="BO5" s="644">
        <v>100</v>
      </c>
      <c r="BP5" s="644"/>
      <c r="BQ5" s="644"/>
      <c r="BR5" s="644"/>
      <c r="BS5" s="645" t="s">
        <v>227</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219</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2">
      <c r="B6" s="638" t="s">
        <v>231</v>
      </c>
      <c r="C6" s="639"/>
      <c r="D6" s="639"/>
      <c r="E6" s="639"/>
      <c r="F6" s="639"/>
      <c r="G6" s="639"/>
      <c r="H6" s="639"/>
      <c r="I6" s="639"/>
      <c r="J6" s="639"/>
      <c r="K6" s="639"/>
      <c r="L6" s="639"/>
      <c r="M6" s="639"/>
      <c r="N6" s="639"/>
      <c r="O6" s="639"/>
      <c r="P6" s="639"/>
      <c r="Q6" s="640"/>
      <c r="R6" s="641">
        <v>250617</v>
      </c>
      <c r="S6" s="642"/>
      <c r="T6" s="642"/>
      <c r="U6" s="642"/>
      <c r="V6" s="642"/>
      <c r="W6" s="642"/>
      <c r="X6" s="642"/>
      <c r="Y6" s="643"/>
      <c r="Z6" s="644">
        <v>0.7</v>
      </c>
      <c r="AA6" s="644"/>
      <c r="AB6" s="644"/>
      <c r="AC6" s="644"/>
      <c r="AD6" s="645">
        <v>250617</v>
      </c>
      <c r="AE6" s="645"/>
      <c r="AF6" s="645"/>
      <c r="AG6" s="645"/>
      <c r="AH6" s="645"/>
      <c r="AI6" s="645"/>
      <c r="AJ6" s="645"/>
      <c r="AK6" s="645"/>
      <c r="AL6" s="646">
        <v>1.7</v>
      </c>
      <c r="AM6" s="647"/>
      <c r="AN6" s="647"/>
      <c r="AO6" s="648"/>
      <c r="AP6" s="638" t="s">
        <v>232</v>
      </c>
      <c r="AQ6" s="639"/>
      <c r="AR6" s="639"/>
      <c r="AS6" s="639"/>
      <c r="AT6" s="639"/>
      <c r="AU6" s="639"/>
      <c r="AV6" s="639"/>
      <c r="AW6" s="639"/>
      <c r="AX6" s="639"/>
      <c r="AY6" s="639"/>
      <c r="AZ6" s="639"/>
      <c r="BA6" s="639"/>
      <c r="BB6" s="639"/>
      <c r="BC6" s="639"/>
      <c r="BD6" s="639"/>
      <c r="BE6" s="639"/>
      <c r="BF6" s="640"/>
      <c r="BG6" s="641">
        <v>3129476</v>
      </c>
      <c r="BH6" s="642"/>
      <c r="BI6" s="642"/>
      <c r="BJ6" s="642"/>
      <c r="BK6" s="642"/>
      <c r="BL6" s="642"/>
      <c r="BM6" s="642"/>
      <c r="BN6" s="643"/>
      <c r="BO6" s="644">
        <v>100</v>
      </c>
      <c r="BP6" s="644"/>
      <c r="BQ6" s="644"/>
      <c r="BR6" s="644"/>
      <c r="BS6" s="645" t="s">
        <v>233</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188514</v>
      </c>
      <c r="CS6" s="642"/>
      <c r="CT6" s="642"/>
      <c r="CU6" s="642"/>
      <c r="CV6" s="642"/>
      <c r="CW6" s="642"/>
      <c r="CX6" s="642"/>
      <c r="CY6" s="643"/>
      <c r="CZ6" s="635">
        <v>0.6</v>
      </c>
      <c r="DA6" s="636"/>
      <c r="DB6" s="636"/>
      <c r="DC6" s="655"/>
      <c r="DD6" s="650" t="s">
        <v>227</v>
      </c>
      <c r="DE6" s="642"/>
      <c r="DF6" s="642"/>
      <c r="DG6" s="642"/>
      <c r="DH6" s="642"/>
      <c r="DI6" s="642"/>
      <c r="DJ6" s="642"/>
      <c r="DK6" s="642"/>
      <c r="DL6" s="642"/>
      <c r="DM6" s="642"/>
      <c r="DN6" s="642"/>
      <c r="DO6" s="642"/>
      <c r="DP6" s="643"/>
      <c r="DQ6" s="650">
        <v>188070</v>
      </c>
      <c r="DR6" s="642"/>
      <c r="DS6" s="642"/>
      <c r="DT6" s="642"/>
      <c r="DU6" s="642"/>
      <c r="DV6" s="642"/>
      <c r="DW6" s="642"/>
      <c r="DX6" s="642"/>
      <c r="DY6" s="642"/>
      <c r="DZ6" s="642"/>
      <c r="EA6" s="642"/>
      <c r="EB6" s="642"/>
      <c r="EC6" s="651"/>
    </row>
    <row r="7" spans="2:143" ht="11.25" customHeight="1" x14ac:dyDescent="0.2">
      <c r="B7" s="638" t="s">
        <v>235</v>
      </c>
      <c r="C7" s="639"/>
      <c r="D7" s="639"/>
      <c r="E7" s="639"/>
      <c r="F7" s="639"/>
      <c r="G7" s="639"/>
      <c r="H7" s="639"/>
      <c r="I7" s="639"/>
      <c r="J7" s="639"/>
      <c r="K7" s="639"/>
      <c r="L7" s="639"/>
      <c r="M7" s="639"/>
      <c r="N7" s="639"/>
      <c r="O7" s="639"/>
      <c r="P7" s="639"/>
      <c r="Q7" s="640"/>
      <c r="R7" s="641">
        <v>7237</v>
      </c>
      <c r="S7" s="642"/>
      <c r="T7" s="642"/>
      <c r="U7" s="642"/>
      <c r="V7" s="642"/>
      <c r="W7" s="642"/>
      <c r="X7" s="642"/>
      <c r="Y7" s="643"/>
      <c r="Z7" s="644">
        <v>0</v>
      </c>
      <c r="AA7" s="644"/>
      <c r="AB7" s="644"/>
      <c r="AC7" s="644"/>
      <c r="AD7" s="645">
        <v>7237</v>
      </c>
      <c r="AE7" s="645"/>
      <c r="AF7" s="645"/>
      <c r="AG7" s="645"/>
      <c r="AH7" s="645"/>
      <c r="AI7" s="645"/>
      <c r="AJ7" s="645"/>
      <c r="AK7" s="645"/>
      <c r="AL7" s="646">
        <v>0</v>
      </c>
      <c r="AM7" s="647"/>
      <c r="AN7" s="647"/>
      <c r="AO7" s="648"/>
      <c r="AP7" s="638" t="s">
        <v>236</v>
      </c>
      <c r="AQ7" s="639"/>
      <c r="AR7" s="639"/>
      <c r="AS7" s="639"/>
      <c r="AT7" s="639"/>
      <c r="AU7" s="639"/>
      <c r="AV7" s="639"/>
      <c r="AW7" s="639"/>
      <c r="AX7" s="639"/>
      <c r="AY7" s="639"/>
      <c r="AZ7" s="639"/>
      <c r="BA7" s="639"/>
      <c r="BB7" s="639"/>
      <c r="BC7" s="639"/>
      <c r="BD7" s="639"/>
      <c r="BE7" s="639"/>
      <c r="BF7" s="640"/>
      <c r="BG7" s="641">
        <v>1330515</v>
      </c>
      <c r="BH7" s="642"/>
      <c r="BI7" s="642"/>
      <c r="BJ7" s="642"/>
      <c r="BK7" s="642"/>
      <c r="BL7" s="642"/>
      <c r="BM7" s="642"/>
      <c r="BN7" s="643"/>
      <c r="BO7" s="644">
        <v>42.5</v>
      </c>
      <c r="BP7" s="644"/>
      <c r="BQ7" s="644"/>
      <c r="BR7" s="644"/>
      <c r="BS7" s="645" t="s">
        <v>233</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6605126</v>
      </c>
      <c r="CS7" s="642"/>
      <c r="CT7" s="642"/>
      <c r="CU7" s="642"/>
      <c r="CV7" s="642"/>
      <c r="CW7" s="642"/>
      <c r="CX7" s="642"/>
      <c r="CY7" s="643"/>
      <c r="CZ7" s="644">
        <v>20.399999999999999</v>
      </c>
      <c r="DA7" s="644"/>
      <c r="DB7" s="644"/>
      <c r="DC7" s="644"/>
      <c r="DD7" s="650">
        <v>625905</v>
      </c>
      <c r="DE7" s="642"/>
      <c r="DF7" s="642"/>
      <c r="DG7" s="642"/>
      <c r="DH7" s="642"/>
      <c r="DI7" s="642"/>
      <c r="DJ7" s="642"/>
      <c r="DK7" s="642"/>
      <c r="DL7" s="642"/>
      <c r="DM7" s="642"/>
      <c r="DN7" s="642"/>
      <c r="DO7" s="642"/>
      <c r="DP7" s="643"/>
      <c r="DQ7" s="650">
        <v>5256093</v>
      </c>
      <c r="DR7" s="642"/>
      <c r="DS7" s="642"/>
      <c r="DT7" s="642"/>
      <c r="DU7" s="642"/>
      <c r="DV7" s="642"/>
      <c r="DW7" s="642"/>
      <c r="DX7" s="642"/>
      <c r="DY7" s="642"/>
      <c r="DZ7" s="642"/>
      <c r="EA7" s="642"/>
      <c r="EB7" s="642"/>
      <c r="EC7" s="651"/>
    </row>
    <row r="8" spans="2:143" ht="11.25" customHeight="1" x14ac:dyDescent="0.2">
      <c r="B8" s="638" t="s">
        <v>238</v>
      </c>
      <c r="C8" s="639"/>
      <c r="D8" s="639"/>
      <c r="E8" s="639"/>
      <c r="F8" s="639"/>
      <c r="G8" s="639"/>
      <c r="H8" s="639"/>
      <c r="I8" s="639"/>
      <c r="J8" s="639"/>
      <c r="K8" s="639"/>
      <c r="L8" s="639"/>
      <c r="M8" s="639"/>
      <c r="N8" s="639"/>
      <c r="O8" s="639"/>
      <c r="P8" s="639"/>
      <c r="Q8" s="640"/>
      <c r="R8" s="641">
        <v>11882</v>
      </c>
      <c r="S8" s="642"/>
      <c r="T8" s="642"/>
      <c r="U8" s="642"/>
      <c r="V8" s="642"/>
      <c r="W8" s="642"/>
      <c r="X8" s="642"/>
      <c r="Y8" s="643"/>
      <c r="Z8" s="644">
        <v>0</v>
      </c>
      <c r="AA8" s="644"/>
      <c r="AB8" s="644"/>
      <c r="AC8" s="644"/>
      <c r="AD8" s="645">
        <v>11882</v>
      </c>
      <c r="AE8" s="645"/>
      <c r="AF8" s="645"/>
      <c r="AG8" s="645"/>
      <c r="AH8" s="645"/>
      <c r="AI8" s="645"/>
      <c r="AJ8" s="645"/>
      <c r="AK8" s="645"/>
      <c r="AL8" s="646">
        <v>0.1</v>
      </c>
      <c r="AM8" s="647"/>
      <c r="AN8" s="647"/>
      <c r="AO8" s="648"/>
      <c r="AP8" s="638" t="s">
        <v>239</v>
      </c>
      <c r="AQ8" s="639"/>
      <c r="AR8" s="639"/>
      <c r="AS8" s="639"/>
      <c r="AT8" s="639"/>
      <c r="AU8" s="639"/>
      <c r="AV8" s="639"/>
      <c r="AW8" s="639"/>
      <c r="AX8" s="639"/>
      <c r="AY8" s="639"/>
      <c r="AZ8" s="639"/>
      <c r="BA8" s="639"/>
      <c r="BB8" s="639"/>
      <c r="BC8" s="639"/>
      <c r="BD8" s="639"/>
      <c r="BE8" s="639"/>
      <c r="BF8" s="640"/>
      <c r="BG8" s="641">
        <v>56460</v>
      </c>
      <c r="BH8" s="642"/>
      <c r="BI8" s="642"/>
      <c r="BJ8" s="642"/>
      <c r="BK8" s="642"/>
      <c r="BL8" s="642"/>
      <c r="BM8" s="642"/>
      <c r="BN8" s="643"/>
      <c r="BO8" s="644">
        <v>1.8</v>
      </c>
      <c r="BP8" s="644"/>
      <c r="BQ8" s="644"/>
      <c r="BR8" s="644"/>
      <c r="BS8" s="650" t="s">
        <v>233</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7578982</v>
      </c>
      <c r="CS8" s="642"/>
      <c r="CT8" s="642"/>
      <c r="CU8" s="642"/>
      <c r="CV8" s="642"/>
      <c r="CW8" s="642"/>
      <c r="CX8" s="642"/>
      <c r="CY8" s="643"/>
      <c r="CZ8" s="644">
        <v>23.4</v>
      </c>
      <c r="DA8" s="644"/>
      <c r="DB8" s="644"/>
      <c r="DC8" s="644"/>
      <c r="DD8" s="650">
        <v>122345</v>
      </c>
      <c r="DE8" s="642"/>
      <c r="DF8" s="642"/>
      <c r="DG8" s="642"/>
      <c r="DH8" s="642"/>
      <c r="DI8" s="642"/>
      <c r="DJ8" s="642"/>
      <c r="DK8" s="642"/>
      <c r="DL8" s="642"/>
      <c r="DM8" s="642"/>
      <c r="DN8" s="642"/>
      <c r="DO8" s="642"/>
      <c r="DP8" s="643"/>
      <c r="DQ8" s="650">
        <v>4243801</v>
      </c>
      <c r="DR8" s="642"/>
      <c r="DS8" s="642"/>
      <c r="DT8" s="642"/>
      <c r="DU8" s="642"/>
      <c r="DV8" s="642"/>
      <c r="DW8" s="642"/>
      <c r="DX8" s="642"/>
      <c r="DY8" s="642"/>
      <c r="DZ8" s="642"/>
      <c r="EA8" s="642"/>
      <c r="EB8" s="642"/>
      <c r="EC8" s="651"/>
    </row>
    <row r="9" spans="2:143" ht="11.25" customHeight="1" x14ac:dyDescent="0.2">
      <c r="B9" s="638" t="s">
        <v>241</v>
      </c>
      <c r="C9" s="639"/>
      <c r="D9" s="639"/>
      <c r="E9" s="639"/>
      <c r="F9" s="639"/>
      <c r="G9" s="639"/>
      <c r="H9" s="639"/>
      <c r="I9" s="639"/>
      <c r="J9" s="639"/>
      <c r="K9" s="639"/>
      <c r="L9" s="639"/>
      <c r="M9" s="639"/>
      <c r="N9" s="639"/>
      <c r="O9" s="639"/>
      <c r="P9" s="639"/>
      <c r="Q9" s="640"/>
      <c r="R9" s="641">
        <v>10003</v>
      </c>
      <c r="S9" s="642"/>
      <c r="T9" s="642"/>
      <c r="U9" s="642"/>
      <c r="V9" s="642"/>
      <c r="W9" s="642"/>
      <c r="X9" s="642"/>
      <c r="Y9" s="643"/>
      <c r="Z9" s="644">
        <v>0</v>
      </c>
      <c r="AA9" s="644"/>
      <c r="AB9" s="644"/>
      <c r="AC9" s="644"/>
      <c r="AD9" s="645">
        <v>10003</v>
      </c>
      <c r="AE9" s="645"/>
      <c r="AF9" s="645"/>
      <c r="AG9" s="645"/>
      <c r="AH9" s="645"/>
      <c r="AI9" s="645"/>
      <c r="AJ9" s="645"/>
      <c r="AK9" s="645"/>
      <c r="AL9" s="646">
        <v>0.1</v>
      </c>
      <c r="AM9" s="647"/>
      <c r="AN9" s="647"/>
      <c r="AO9" s="648"/>
      <c r="AP9" s="638" t="s">
        <v>242</v>
      </c>
      <c r="AQ9" s="639"/>
      <c r="AR9" s="639"/>
      <c r="AS9" s="639"/>
      <c r="AT9" s="639"/>
      <c r="AU9" s="639"/>
      <c r="AV9" s="639"/>
      <c r="AW9" s="639"/>
      <c r="AX9" s="639"/>
      <c r="AY9" s="639"/>
      <c r="AZ9" s="639"/>
      <c r="BA9" s="639"/>
      <c r="BB9" s="639"/>
      <c r="BC9" s="639"/>
      <c r="BD9" s="639"/>
      <c r="BE9" s="639"/>
      <c r="BF9" s="640"/>
      <c r="BG9" s="641">
        <v>1102932</v>
      </c>
      <c r="BH9" s="642"/>
      <c r="BI9" s="642"/>
      <c r="BJ9" s="642"/>
      <c r="BK9" s="642"/>
      <c r="BL9" s="642"/>
      <c r="BM9" s="642"/>
      <c r="BN9" s="643"/>
      <c r="BO9" s="644">
        <v>35.200000000000003</v>
      </c>
      <c r="BP9" s="644"/>
      <c r="BQ9" s="644"/>
      <c r="BR9" s="644"/>
      <c r="BS9" s="650" t="s">
        <v>233</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2702317</v>
      </c>
      <c r="CS9" s="642"/>
      <c r="CT9" s="642"/>
      <c r="CU9" s="642"/>
      <c r="CV9" s="642"/>
      <c r="CW9" s="642"/>
      <c r="CX9" s="642"/>
      <c r="CY9" s="643"/>
      <c r="CZ9" s="644">
        <v>8.3000000000000007</v>
      </c>
      <c r="DA9" s="644"/>
      <c r="DB9" s="644"/>
      <c r="DC9" s="644"/>
      <c r="DD9" s="650">
        <v>230556</v>
      </c>
      <c r="DE9" s="642"/>
      <c r="DF9" s="642"/>
      <c r="DG9" s="642"/>
      <c r="DH9" s="642"/>
      <c r="DI9" s="642"/>
      <c r="DJ9" s="642"/>
      <c r="DK9" s="642"/>
      <c r="DL9" s="642"/>
      <c r="DM9" s="642"/>
      <c r="DN9" s="642"/>
      <c r="DO9" s="642"/>
      <c r="DP9" s="643"/>
      <c r="DQ9" s="650">
        <v>1783015</v>
      </c>
      <c r="DR9" s="642"/>
      <c r="DS9" s="642"/>
      <c r="DT9" s="642"/>
      <c r="DU9" s="642"/>
      <c r="DV9" s="642"/>
      <c r="DW9" s="642"/>
      <c r="DX9" s="642"/>
      <c r="DY9" s="642"/>
      <c r="DZ9" s="642"/>
      <c r="EA9" s="642"/>
      <c r="EB9" s="642"/>
      <c r="EC9" s="651"/>
    </row>
    <row r="10" spans="2:143" ht="11.25" customHeight="1" x14ac:dyDescent="0.2">
      <c r="B10" s="638" t="s">
        <v>244</v>
      </c>
      <c r="C10" s="639"/>
      <c r="D10" s="639"/>
      <c r="E10" s="639"/>
      <c r="F10" s="639"/>
      <c r="G10" s="639"/>
      <c r="H10" s="639"/>
      <c r="I10" s="639"/>
      <c r="J10" s="639"/>
      <c r="K10" s="639"/>
      <c r="L10" s="639"/>
      <c r="M10" s="639"/>
      <c r="N10" s="639"/>
      <c r="O10" s="639"/>
      <c r="P10" s="639"/>
      <c r="Q10" s="640"/>
      <c r="R10" s="641" t="s">
        <v>233</v>
      </c>
      <c r="S10" s="642"/>
      <c r="T10" s="642"/>
      <c r="U10" s="642"/>
      <c r="V10" s="642"/>
      <c r="W10" s="642"/>
      <c r="X10" s="642"/>
      <c r="Y10" s="643"/>
      <c r="Z10" s="644" t="s">
        <v>233</v>
      </c>
      <c r="AA10" s="644"/>
      <c r="AB10" s="644"/>
      <c r="AC10" s="644"/>
      <c r="AD10" s="645" t="s">
        <v>233</v>
      </c>
      <c r="AE10" s="645"/>
      <c r="AF10" s="645"/>
      <c r="AG10" s="645"/>
      <c r="AH10" s="645"/>
      <c r="AI10" s="645"/>
      <c r="AJ10" s="645"/>
      <c r="AK10" s="645"/>
      <c r="AL10" s="646" t="s">
        <v>233</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80815</v>
      </c>
      <c r="BH10" s="642"/>
      <c r="BI10" s="642"/>
      <c r="BJ10" s="642"/>
      <c r="BK10" s="642"/>
      <c r="BL10" s="642"/>
      <c r="BM10" s="642"/>
      <c r="BN10" s="643"/>
      <c r="BO10" s="644">
        <v>2.6</v>
      </c>
      <c r="BP10" s="644"/>
      <c r="BQ10" s="644"/>
      <c r="BR10" s="644"/>
      <c r="BS10" s="650" t="s">
        <v>233</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21073</v>
      </c>
      <c r="CS10" s="642"/>
      <c r="CT10" s="642"/>
      <c r="CU10" s="642"/>
      <c r="CV10" s="642"/>
      <c r="CW10" s="642"/>
      <c r="CX10" s="642"/>
      <c r="CY10" s="643"/>
      <c r="CZ10" s="644">
        <v>0.1</v>
      </c>
      <c r="DA10" s="644"/>
      <c r="DB10" s="644"/>
      <c r="DC10" s="644"/>
      <c r="DD10" s="650" t="s">
        <v>227</v>
      </c>
      <c r="DE10" s="642"/>
      <c r="DF10" s="642"/>
      <c r="DG10" s="642"/>
      <c r="DH10" s="642"/>
      <c r="DI10" s="642"/>
      <c r="DJ10" s="642"/>
      <c r="DK10" s="642"/>
      <c r="DL10" s="642"/>
      <c r="DM10" s="642"/>
      <c r="DN10" s="642"/>
      <c r="DO10" s="642"/>
      <c r="DP10" s="643"/>
      <c r="DQ10" s="650">
        <v>4435</v>
      </c>
      <c r="DR10" s="642"/>
      <c r="DS10" s="642"/>
      <c r="DT10" s="642"/>
      <c r="DU10" s="642"/>
      <c r="DV10" s="642"/>
      <c r="DW10" s="642"/>
      <c r="DX10" s="642"/>
      <c r="DY10" s="642"/>
      <c r="DZ10" s="642"/>
      <c r="EA10" s="642"/>
      <c r="EB10" s="642"/>
      <c r="EC10" s="651"/>
    </row>
    <row r="11" spans="2:143" ht="11.25" customHeight="1" x14ac:dyDescent="0.2">
      <c r="B11" s="638" t="s">
        <v>247</v>
      </c>
      <c r="C11" s="639"/>
      <c r="D11" s="639"/>
      <c r="E11" s="639"/>
      <c r="F11" s="639"/>
      <c r="G11" s="639"/>
      <c r="H11" s="639"/>
      <c r="I11" s="639"/>
      <c r="J11" s="639"/>
      <c r="K11" s="639"/>
      <c r="L11" s="639"/>
      <c r="M11" s="639"/>
      <c r="N11" s="639"/>
      <c r="O11" s="639"/>
      <c r="P11" s="639"/>
      <c r="Q11" s="640"/>
      <c r="R11" s="641" t="s">
        <v>233</v>
      </c>
      <c r="S11" s="642"/>
      <c r="T11" s="642"/>
      <c r="U11" s="642"/>
      <c r="V11" s="642"/>
      <c r="W11" s="642"/>
      <c r="X11" s="642"/>
      <c r="Y11" s="643"/>
      <c r="Z11" s="644" t="s">
        <v>233</v>
      </c>
      <c r="AA11" s="644"/>
      <c r="AB11" s="644"/>
      <c r="AC11" s="644"/>
      <c r="AD11" s="645" t="s">
        <v>233</v>
      </c>
      <c r="AE11" s="645"/>
      <c r="AF11" s="645"/>
      <c r="AG11" s="645"/>
      <c r="AH11" s="645"/>
      <c r="AI11" s="645"/>
      <c r="AJ11" s="645"/>
      <c r="AK11" s="645"/>
      <c r="AL11" s="646" t="s">
        <v>233</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90308</v>
      </c>
      <c r="BH11" s="642"/>
      <c r="BI11" s="642"/>
      <c r="BJ11" s="642"/>
      <c r="BK11" s="642"/>
      <c r="BL11" s="642"/>
      <c r="BM11" s="642"/>
      <c r="BN11" s="643"/>
      <c r="BO11" s="644">
        <v>2.9</v>
      </c>
      <c r="BP11" s="644"/>
      <c r="BQ11" s="644"/>
      <c r="BR11" s="644"/>
      <c r="BS11" s="650" t="s">
        <v>227</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2590830</v>
      </c>
      <c r="CS11" s="642"/>
      <c r="CT11" s="642"/>
      <c r="CU11" s="642"/>
      <c r="CV11" s="642"/>
      <c r="CW11" s="642"/>
      <c r="CX11" s="642"/>
      <c r="CY11" s="643"/>
      <c r="CZ11" s="644">
        <v>8</v>
      </c>
      <c r="DA11" s="644"/>
      <c r="DB11" s="644"/>
      <c r="DC11" s="644"/>
      <c r="DD11" s="650">
        <v>912430</v>
      </c>
      <c r="DE11" s="642"/>
      <c r="DF11" s="642"/>
      <c r="DG11" s="642"/>
      <c r="DH11" s="642"/>
      <c r="DI11" s="642"/>
      <c r="DJ11" s="642"/>
      <c r="DK11" s="642"/>
      <c r="DL11" s="642"/>
      <c r="DM11" s="642"/>
      <c r="DN11" s="642"/>
      <c r="DO11" s="642"/>
      <c r="DP11" s="643"/>
      <c r="DQ11" s="650">
        <v>1268707</v>
      </c>
      <c r="DR11" s="642"/>
      <c r="DS11" s="642"/>
      <c r="DT11" s="642"/>
      <c r="DU11" s="642"/>
      <c r="DV11" s="642"/>
      <c r="DW11" s="642"/>
      <c r="DX11" s="642"/>
      <c r="DY11" s="642"/>
      <c r="DZ11" s="642"/>
      <c r="EA11" s="642"/>
      <c r="EB11" s="642"/>
      <c r="EC11" s="651"/>
    </row>
    <row r="12" spans="2:143" ht="11.25" customHeight="1" x14ac:dyDescent="0.2">
      <c r="B12" s="638" t="s">
        <v>250</v>
      </c>
      <c r="C12" s="639"/>
      <c r="D12" s="639"/>
      <c r="E12" s="639"/>
      <c r="F12" s="639"/>
      <c r="G12" s="639"/>
      <c r="H12" s="639"/>
      <c r="I12" s="639"/>
      <c r="J12" s="639"/>
      <c r="K12" s="639"/>
      <c r="L12" s="639"/>
      <c r="M12" s="639"/>
      <c r="N12" s="639"/>
      <c r="O12" s="639"/>
      <c r="P12" s="639"/>
      <c r="Q12" s="640"/>
      <c r="R12" s="641">
        <v>697116</v>
      </c>
      <c r="S12" s="642"/>
      <c r="T12" s="642"/>
      <c r="U12" s="642"/>
      <c r="V12" s="642"/>
      <c r="W12" s="642"/>
      <c r="X12" s="642"/>
      <c r="Y12" s="643"/>
      <c r="Z12" s="644">
        <v>2</v>
      </c>
      <c r="AA12" s="644"/>
      <c r="AB12" s="644"/>
      <c r="AC12" s="644"/>
      <c r="AD12" s="645">
        <v>697116</v>
      </c>
      <c r="AE12" s="645"/>
      <c r="AF12" s="645"/>
      <c r="AG12" s="645"/>
      <c r="AH12" s="645"/>
      <c r="AI12" s="645"/>
      <c r="AJ12" s="645"/>
      <c r="AK12" s="645"/>
      <c r="AL12" s="646">
        <v>4.7</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1440532</v>
      </c>
      <c r="BH12" s="642"/>
      <c r="BI12" s="642"/>
      <c r="BJ12" s="642"/>
      <c r="BK12" s="642"/>
      <c r="BL12" s="642"/>
      <c r="BM12" s="642"/>
      <c r="BN12" s="643"/>
      <c r="BO12" s="644">
        <v>46</v>
      </c>
      <c r="BP12" s="644"/>
      <c r="BQ12" s="644"/>
      <c r="BR12" s="644"/>
      <c r="BS12" s="650" t="s">
        <v>233</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536289</v>
      </c>
      <c r="CS12" s="642"/>
      <c r="CT12" s="642"/>
      <c r="CU12" s="642"/>
      <c r="CV12" s="642"/>
      <c r="CW12" s="642"/>
      <c r="CX12" s="642"/>
      <c r="CY12" s="643"/>
      <c r="CZ12" s="644">
        <v>1.7</v>
      </c>
      <c r="DA12" s="644"/>
      <c r="DB12" s="644"/>
      <c r="DC12" s="644"/>
      <c r="DD12" s="650">
        <v>35968</v>
      </c>
      <c r="DE12" s="642"/>
      <c r="DF12" s="642"/>
      <c r="DG12" s="642"/>
      <c r="DH12" s="642"/>
      <c r="DI12" s="642"/>
      <c r="DJ12" s="642"/>
      <c r="DK12" s="642"/>
      <c r="DL12" s="642"/>
      <c r="DM12" s="642"/>
      <c r="DN12" s="642"/>
      <c r="DO12" s="642"/>
      <c r="DP12" s="643"/>
      <c r="DQ12" s="650">
        <v>311320</v>
      </c>
      <c r="DR12" s="642"/>
      <c r="DS12" s="642"/>
      <c r="DT12" s="642"/>
      <c r="DU12" s="642"/>
      <c r="DV12" s="642"/>
      <c r="DW12" s="642"/>
      <c r="DX12" s="642"/>
      <c r="DY12" s="642"/>
      <c r="DZ12" s="642"/>
      <c r="EA12" s="642"/>
      <c r="EB12" s="642"/>
      <c r="EC12" s="651"/>
    </row>
    <row r="13" spans="2:143" ht="11.25" customHeight="1" x14ac:dyDescent="0.2">
      <c r="B13" s="638" t="s">
        <v>253</v>
      </c>
      <c r="C13" s="639"/>
      <c r="D13" s="639"/>
      <c r="E13" s="639"/>
      <c r="F13" s="639"/>
      <c r="G13" s="639"/>
      <c r="H13" s="639"/>
      <c r="I13" s="639"/>
      <c r="J13" s="639"/>
      <c r="K13" s="639"/>
      <c r="L13" s="639"/>
      <c r="M13" s="639"/>
      <c r="N13" s="639"/>
      <c r="O13" s="639"/>
      <c r="P13" s="639"/>
      <c r="Q13" s="640"/>
      <c r="R13" s="641" t="s">
        <v>233</v>
      </c>
      <c r="S13" s="642"/>
      <c r="T13" s="642"/>
      <c r="U13" s="642"/>
      <c r="V13" s="642"/>
      <c r="W13" s="642"/>
      <c r="X13" s="642"/>
      <c r="Y13" s="643"/>
      <c r="Z13" s="644" t="s">
        <v>233</v>
      </c>
      <c r="AA13" s="644"/>
      <c r="AB13" s="644"/>
      <c r="AC13" s="644"/>
      <c r="AD13" s="645" t="s">
        <v>227</v>
      </c>
      <c r="AE13" s="645"/>
      <c r="AF13" s="645"/>
      <c r="AG13" s="645"/>
      <c r="AH13" s="645"/>
      <c r="AI13" s="645"/>
      <c r="AJ13" s="645"/>
      <c r="AK13" s="645"/>
      <c r="AL13" s="646" t="s">
        <v>233</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1425363</v>
      </c>
      <c r="BH13" s="642"/>
      <c r="BI13" s="642"/>
      <c r="BJ13" s="642"/>
      <c r="BK13" s="642"/>
      <c r="BL13" s="642"/>
      <c r="BM13" s="642"/>
      <c r="BN13" s="643"/>
      <c r="BO13" s="644">
        <v>45.5</v>
      </c>
      <c r="BP13" s="644"/>
      <c r="BQ13" s="644"/>
      <c r="BR13" s="644"/>
      <c r="BS13" s="650" t="s">
        <v>233</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1984528</v>
      </c>
      <c r="CS13" s="642"/>
      <c r="CT13" s="642"/>
      <c r="CU13" s="642"/>
      <c r="CV13" s="642"/>
      <c r="CW13" s="642"/>
      <c r="CX13" s="642"/>
      <c r="CY13" s="643"/>
      <c r="CZ13" s="644">
        <v>6.1</v>
      </c>
      <c r="DA13" s="644"/>
      <c r="DB13" s="644"/>
      <c r="DC13" s="644"/>
      <c r="DD13" s="650">
        <v>1064948</v>
      </c>
      <c r="DE13" s="642"/>
      <c r="DF13" s="642"/>
      <c r="DG13" s="642"/>
      <c r="DH13" s="642"/>
      <c r="DI13" s="642"/>
      <c r="DJ13" s="642"/>
      <c r="DK13" s="642"/>
      <c r="DL13" s="642"/>
      <c r="DM13" s="642"/>
      <c r="DN13" s="642"/>
      <c r="DO13" s="642"/>
      <c r="DP13" s="643"/>
      <c r="DQ13" s="650">
        <v>1022821</v>
      </c>
      <c r="DR13" s="642"/>
      <c r="DS13" s="642"/>
      <c r="DT13" s="642"/>
      <c r="DU13" s="642"/>
      <c r="DV13" s="642"/>
      <c r="DW13" s="642"/>
      <c r="DX13" s="642"/>
      <c r="DY13" s="642"/>
      <c r="DZ13" s="642"/>
      <c r="EA13" s="642"/>
      <c r="EB13" s="642"/>
      <c r="EC13" s="651"/>
    </row>
    <row r="14" spans="2:143" ht="11.25" customHeight="1" x14ac:dyDescent="0.2">
      <c r="B14" s="638" t="s">
        <v>256</v>
      </c>
      <c r="C14" s="639"/>
      <c r="D14" s="639"/>
      <c r="E14" s="639"/>
      <c r="F14" s="639"/>
      <c r="G14" s="639"/>
      <c r="H14" s="639"/>
      <c r="I14" s="639"/>
      <c r="J14" s="639"/>
      <c r="K14" s="639"/>
      <c r="L14" s="639"/>
      <c r="M14" s="639"/>
      <c r="N14" s="639"/>
      <c r="O14" s="639"/>
      <c r="P14" s="639"/>
      <c r="Q14" s="640"/>
      <c r="R14" s="641" t="s">
        <v>227</v>
      </c>
      <c r="S14" s="642"/>
      <c r="T14" s="642"/>
      <c r="U14" s="642"/>
      <c r="V14" s="642"/>
      <c r="W14" s="642"/>
      <c r="X14" s="642"/>
      <c r="Y14" s="643"/>
      <c r="Z14" s="644" t="s">
        <v>227</v>
      </c>
      <c r="AA14" s="644"/>
      <c r="AB14" s="644"/>
      <c r="AC14" s="644"/>
      <c r="AD14" s="645" t="s">
        <v>227</v>
      </c>
      <c r="AE14" s="645"/>
      <c r="AF14" s="645"/>
      <c r="AG14" s="645"/>
      <c r="AH14" s="645"/>
      <c r="AI14" s="645"/>
      <c r="AJ14" s="645"/>
      <c r="AK14" s="645"/>
      <c r="AL14" s="646" t="s">
        <v>233</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147348</v>
      </c>
      <c r="BH14" s="642"/>
      <c r="BI14" s="642"/>
      <c r="BJ14" s="642"/>
      <c r="BK14" s="642"/>
      <c r="BL14" s="642"/>
      <c r="BM14" s="642"/>
      <c r="BN14" s="643"/>
      <c r="BO14" s="644">
        <v>4.7</v>
      </c>
      <c r="BP14" s="644"/>
      <c r="BQ14" s="644"/>
      <c r="BR14" s="644"/>
      <c r="BS14" s="650" t="s">
        <v>258</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1395841</v>
      </c>
      <c r="CS14" s="642"/>
      <c r="CT14" s="642"/>
      <c r="CU14" s="642"/>
      <c r="CV14" s="642"/>
      <c r="CW14" s="642"/>
      <c r="CX14" s="642"/>
      <c r="CY14" s="643"/>
      <c r="CZ14" s="644">
        <v>4.3</v>
      </c>
      <c r="DA14" s="644"/>
      <c r="DB14" s="644"/>
      <c r="DC14" s="644"/>
      <c r="DD14" s="650">
        <v>470180</v>
      </c>
      <c r="DE14" s="642"/>
      <c r="DF14" s="642"/>
      <c r="DG14" s="642"/>
      <c r="DH14" s="642"/>
      <c r="DI14" s="642"/>
      <c r="DJ14" s="642"/>
      <c r="DK14" s="642"/>
      <c r="DL14" s="642"/>
      <c r="DM14" s="642"/>
      <c r="DN14" s="642"/>
      <c r="DO14" s="642"/>
      <c r="DP14" s="643"/>
      <c r="DQ14" s="650">
        <v>953369</v>
      </c>
      <c r="DR14" s="642"/>
      <c r="DS14" s="642"/>
      <c r="DT14" s="642"/>
      <c r="DU14" s="642"/>
      <c r="DV14" s="642"/>
      <c r="DW14" s="642"/>
      <c r="DX14" s="642"/>
      <c r="DY14" s="642"/>
      <c r="DZ14" s="642"/>
      <c r="EA14" s="642"/>
      <c r="EB14" s="642"/>
      <c r="EC14" s="651"/>
    </row>
    <row r="15" spans="2:143" ht="11.25" customHeight="1" x14ac:dyDescent="0.2">
      <c r="B15" s="638" t="s">
        <v>260</v>
      </c>
      <c r="C15" s="639"/>
      <c r="D15" s="639"/>
      <c r="E15" s="639"/>
      <c r="F15" s="639"/>
      <c r="G15" s="639"/>
      <c r="H15" s="639"/>
      <c r="I15" s="639"/>
      <c r="J15" s="639"/>
      <c r="K15" s="639"/>
      <c r="L15" s="639"/>
      <c r="M15" s="639"/>
      <c r="N15" s="639"/>
      <c r="O15" s="639"/>
      <c r="P15" s="639"/>
      <c r="Q15" s="640"/>
      <c r="R15" s="641">
        <v>64916</v>
      </c>
      <c r="S15" s="642"/>
      <c r="T15" s="642"/>
      <c r="U15" s="642"/>
      <c r="V15" s="642"/>
      <c r="W15" s="642"/>
      <c r="X15" s="642"/>
      <c r="Y15" s="643"/>
      <c r="Z15" s="644">
        <v>0.2</v>
      </c>
      <c r="AA15" s="644"/>
      <c r="AB15" s="644"/>
      <c r="AC15" s="644"/>
      <c r="AD15" s="645">
        <v>64916</v>
      </c>
      <c r="AE15" s="645"/>
      <c r="AF15" s="645"/>
      <c r="AG15" s="645"/>
      <c r="AH15" s="645"/>
      <c r="AI15" s="645"/>
      <c r="AJ15" s="645"/>
      <c r="AK15" s="645"/>
      <c r="AL15" s="646">
        <v>0.4</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211072</v>
      </c>
      <c r="BH15" s="642"/>
      <c r="BI15" s="642"/>
      <c r="BJ15" s="642"/>
      <c r="BK15" s="642"/>
      <c r="BL15" s="642"/>
      <c r="BM15" s="642"/>
      <c r="BN15" s="643"/>
      <c r="BO15" s="644">
        <v>6.7</v>
      </c>
      <c r="BP15" s="644"/>
      <c r="BQ15" s="644"/>
      <c r="BR15" s="644"/>
      <c r="BS15" s="650" t="s">
        <v>227</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3972781</v>
      </c>
      <c r="CS15" s="642"/>
      <c r="CT15" s="642"/>
      <c r="CU15" s="642"/>
      <c r="CV15" s="642"/>
      <c r="CW15" s="642"/>
      <c r="CX15" s="642"/>
      <c r="CY15" s="643"/>
      <c r="CZ15" s="644">
        <v>12.2</v>
      </c>
      <c r="DA15" s="644"/>
      <c r="DB15" s="644"/>
      <c r="DC15" s="644"/>
      <c r="DD15" s="650">
        <v>1894623</v>
      </c>
      <c r="DE15" s="642"/>
      <c r="DF15" s="642"/>
      <c r="DG15" s="642"/>
      <c r="DH15" s="642"/>
      <c r="DI15" s="642"/>
      <c r="DJ15" s="642"/>
      <c r="DK15" s="642"/>
      <c r="DL15" s="642"/>
      <c r="DM15" s="642"/>
      <c r="DN15" s="642"/>
      <c r="DO15" s="642"/>
      <c r="DP15" s="643"/>
      <c r="DQ15" s="650">
        <v>2114755</v>
      </c>
      <c r="DR15" s="642"/>
      <c r="DS15" s="642"/>
      <c r="DT15" s="642"/>
      <c r="DU15" s="642"/>
      <c r="DV15" s="642"/>
      <c r="DW15" s="642"/>
      <c r="DX15" s="642"/>
      <c r="DY15" s="642"/>
      <c r="DZ15" s="642"/>
      <c r="EA15" s="642"/>
      <c r="EB15" s="642"/>
      <c r="EC15" s="651"/>
    </row>
    <row r="16" spans="2:143" ht="11.25" customHeight="1" x14ac:dyDescent="0.2">
      <c r="B16" s="638" t="s">
        <v>263</v>
      </c>
      <c r="C16" s="639"/>
      <c r="D16" s="639"/>
      <c r="E16" s="639"/>
      <c r="F16" s="639"/>
      <c r="G16" s="639"/>
      <c r="H16" s="639"/>
      <c r="I16" s="639"/>
      <c r="J16" s="639"/>
      <c r="K16" s="639"/>
      <c r="L16" s="639"/>
      <c r="M16" s="639"/>
      <c r="N16" s="639"/>
      <c r="O16" s="639"/>
      <c r="P16" s="639"/>
      <c r="Q16" s="640"/>
      <c r="R16" s="641" t="s">
        <v>233</v>
      </c>
      <c r="S16" s="642"/>
      <c r="T16" s="642"/>
      <c r="U16" s="642"/>
      <c r="V16" s="642"/>
      <c r="W16" s="642"/>
      <c r="X16" s="642"/>
      <c r="Y16" s="643"/>
      <c r="Z16" s="644" t="s">
        <v>227</v>
      </c>
      <c r="AA16" s="644"/>
      <c r="AB16" s="644"/>
      <c r="AC16" s="644"/>
      <c r="AD16" s="645" t="s">
        <v>233</v>
      </c>
      <c r="AE16" s="645"/>
      <c r="AF16" s="645"/>
      <c r="AG16" s="645"/>
      <c r="AH16" s="645"/>
      <c r="AI16" s="645"/>
      <c r="AJ16" s="645"/>
      <c r="AK16" s="645"/>
      <c r="AL16" s="646" t="s">
        <v>227</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v>9</v>
      </c>
      <c r="BH16" s="642"/>
      <c r="BI16" s="642"/>
      <c r="BJ16" s="642"/>
      <c r="BK16" s="642"/>
      <c r="BL16" s="642"/>
      <c r="BM16" s="642"/>
      <c r="BN16" s="643"/>
      <c r="BO16" s="644">
        <v>0</v>
      </c>
      <c r="BP16" s="644"/>
      <c r="BQ16" s="644"/>
      <c r="BR16" s="644"/>
      <c r="BS16" s="650" t="s">
        <v>227</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1426471</v>
      </c>
      <c r="CS16" s="642"/>
      <c r="CT16" s="642"/>
      <c r="CU16" s="642"/>
      <c r="CV16" s="642"/>
      <c r="CW16" s="642"/>
      <c r="CX16" s="642"/>
      <c r="CY16" s="643"/>
      <c r="CZ16" s="644">
        <v>4.4000000000000004</v>
      </c>
      <c r="DA16" s="644"/>
      <c r="DB16" s="644"/>
      <c r="DC16" s="644"/>
      <c r="DD16" s="650" t="s">
        <v>233</v>
      </c>
      <c r="DE16" s="642"/>
      <c r="DF16" s="642"/>
      <c r="DG16" s="642"/>
      <c r="DH16" s="642"/>
      <c r="DI16" s="642"/>
      <c r="DJ16" s="642"/>
      <c r="DK16" s="642"/>
      <c r="DL16" s="642"/>
      <c r="DM16" s="642"/>
      <c r="DN16" s="642"/>
      <c r="DO16" s="642"/>
      <c r="DP16" s="643"/>
      <c r="DQ16" s="650">
        <v>756128</v>
      </c>
      <c r="DR16" s="642"/>
      <c r="DS16" s="642"/>
      <c r="DT16" s="642"/>
      <c r="DU16" s="642"/>
      <c r="DV16" s="642"/>
      <c r="DW16" s="642"/>
      <c r="DX16" s="642"/>
      <c r="DY16" s="642"/>
      <c r="DZ16" s="642"/>
      <c r="EA16" s="642"/>
      <c r="EB16" s="642"/>
      <c r="EC16" s="651"/>
    </row>
    <row r="17" spans="2:133" ht="11.25" customHeight="1" x14ac:dyDescent="0.2">
      <c r="B17" s="638" t="s">
        <v>266</v>
      </c>
      <c r="C17" s="639"/>
      <c r="D17" s="639"/>
      <c r="E17" s="639"/>
      <c r="F17" s="639"/>
      <c r="G17" s="639"/>
      <c r="H17" s="639"/>
      <c r="I17" s="639"/>
      <c r="J17" s="639"/>
      <c r="K17" s="639"/>
      <c r="L17" s="639"/>
      <c r="M17" s="639"/>
      <c r="N17" s="639"/>
      <c r="O17" s="639"/>
      <c r="P17" s="639"/>
      <c r="Q17" s="640"/>
      <c r="R17" s="641">
        <v>14006</v>
      </c>
      <c r="S17" s="642"/>
      <c r="T17" s="642"/>
      <c r="U17" s="642"/>
      <c r="V17" s="642"/>
      <c r="W17" s="642"/>
      <c r="X17" s="642"/>
      <c r="Y17" s="643"/>
      <c r="Z17" s="644">
        <v>0</v>
      </c>
      <c r="AA17" s="644"/>
      <c r="AB17" s="644"/>
      <c r="AC17" s="644"/>
      <c r="AD17" s="645">
        <v>14006</v>
      </c>
      <c r="AE17" s="645"/>
      <c r="AF17" s="645"/>
      <c r="AG17" s="645"/>
      <c r="AH17" s="645"/>
      <c r="AI17" s="645"/>
      <c r="AJ17" s="645"/>
      <c r="AK17" s="645"/>
      <c r="AL17" s="646">
        <v>0.1</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233</v>
      </c>
      <c r="BH17" s="642"/>
      <c r="BI17" s="642"/>
      <c r="BJ17" s="642"/>
      <c r="BK17" s="642"/>
      <c r="BL17" s="642"/>
      <c r="BM17" s="642"/>
      <c r="BN17" s="643"/>
      <c r="BO17" s="644" t="s">
        <v>233</v>
      </c>
      <c r="BP17" s="644"/>
      <c r="BQ17" s="644"/>
      <c r="BR17" s="644"/>
      <c r="BS17" s="650" t="s">
        <v>233</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3431466</v>
      </c>
      <c r="CS17" s="642"/>
      <c r="CT17" s="642"/>
      <c r="CU17" s="642"/>
      <c r="CV17" s="642"/>
      <c r="CW17" s="642"/>
      <c r="CX17" s="642"/>
      <c r="CY17" s="643"/>
      <c r="CZ17" s="644">
        <v>10.6</v>
      </c>
      <c r="DA17" s="644"/>
      <c r="DB17" s="644"/>
      <c r="DC17" s="644"/>
      <c r="DD17" s="650" t="s">
        <v>227</v>
      </c>
      <c r="DE17" s="642"/>
      <c r="DF17" s="642"/>
      <c r="DG17" s="642"/>
      <c r="DH17" s="642"/>
      <c r="DI17" s="642"/>
      <c r="DJ17" s="642"/>
      <c r="DK17" s="642"/>
      <c r="DL17" s="642"/>
      <c r="DM17" s="642"/>
      <c r="DN17" s="642"/>
      <c r="DO17" s="642"/>
      <c r="DP17" s="643"/>
      <c r="DQ17" s="650">
        <v>3375849</v>
      </c>
      <c r="DR17" s="642"/>
      <c r="DS17" s="642"/>
      <c r="DT17" s="642"/>
      <c r="DU17" s="642"/>
      <c r="DV17" s="642"/>
      <c r="DW17" s="642"/>
      <c r="DX17" s="642"/>
      <c r="DY17" s="642"/>
      <c r="DZ17" s="642"/>
      <c r="EA17" s="642"/>
      <c r="EB17" s="642"/>
      <c r="EC17" s="651"/>
    </row>
    <row r="18" spans="2:133" ht="11.25" customHeight="1" x14ac:dyDescent="0.2">
      <c r="B18" s="638" t="s">
        <v>269</v>
      </c>
      <c r="C18" s="639"/>
      <c r="D18" s="639"/>
      <c r="E18" s="639"/>
      <c r="F18" s="639"/>
      <c r="G18" s="639"/>
      <c r="H18" s="639"/>
      <c r="I18" s="639"/>
      <c r="J18" s="639"/>
      <c r="K18" s="639"/>
      <c r="L18" s="639"/>
      <c r="M18" s="639"/>
      <c r="N18" s="639"/>
      <c r="O18" s="639"/>
      <c r="P18" s="639"/>
      <c r="Q18" s="640"/>
      <c r="R18" s="641">
        <v>12957437</v>
      </c>
      <c r="S18" s="642"/>
      <c r="T18" s="642"/>
      <c r="U18" s="642"/>
      <c r="V18" s="642"/>
      <c r="W18" s="642"/>
      <c r="X18" s="642"/>
      <c r="Y18" s="643"/>
      <c r="Z18" s="644">
        <v>38.1</v>
      </c>
      <c r="AA18" s="644"/>
      <c r="AB18" s="644"/>
      <c r="AC18" s="644"/>
      <c r="AD18" s="645">
        <v>10525338</v>
      </c>
      <c r="AE18" s="645"/>
      <c r="AF18" s="645"/>
      <c r="AG18" s="645"/>
      <c r="AH18" s="645"/>
      <c r="AI18" s="645"/>
      <c r="AJ18" s="645"/>
      <c r="AK18" s="645"/>
      <c r="AL18" s="646">
        <v>71.400000000000006</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227</v>
      </c>
      <c r="BH18" s="642"/>
      <c r="BI18" s="642"/>
      <c r="BJ18" s="642"/>
      <c r="BK18" s="642"/>
      <c r="BL18" s="642"/>
      <c r="BM18" s="642"/>
      <c r="BN18" s="643"/>
      <c r="BO18" s="644" t="s">
        <v>233</v>
      </c>
      <c r="BP18" s="644"/>
      <c r="BQ18" s="644"/>
      <c r="BR18" s="644"/>
      <c r="BS18" s="650" t="s">
        <v>227</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233</v>
      </c>
      <c r="CS18" s="642"/>
      <c r="CT18" s="642"/>
      <c r="CU18" s="642"/>
      <c r="CV18" s="642"/>
      <c r="CW18" s="642"/>
      <c r="CX18" s="642"/>
      <c r="CY18" s="643"/>
      <c r="CZ18" s="644" t="s">
        <v>227</v>
      </c>
      <c r="DA18" s="644"/>
      <c r="DB18" s="644"/>
      <c r="DC18" s="644"/>
      <c r="DD18" s="650" t="s">
        <v>227</v>
      </c>
      <c r="DE18" s="642"/>
      <c r="DF18" s="642"/>
      <c r="DG18" s="642"/>
      <c r="DH18" s="642"/>
      <c r="DI18" s="642"/>
      <c r="DJ18" s="642"/>
      <c r="DK18" s="642"/>
      <c r="DL18" s="642"/>
      <c r="DM18" s="642"/>
      <c r="DN18" s="642"/>
      <c r="DO18" s="642"/>
      <c r="DP18" s="643"/>
      <c r="DQ18" s="650" t="s">
        <v>233</v>
      </c>
      <c r="DR18" s="642"/>
      <c r="DS18" s="642"/>
      <c r="DT18" s="642"/>
      <c r="DU18" s="642"/>
      <c r="DV18" s="642"/>
      <c r="DW18" s="642"/>
      <c r="DX18" s="642"/>
      <c r="DY18" s="642"/>
      <c r="DZ18" s="642"/>
      <c r="EA18" s="642"/>
      <c r="EB18" s="642"/>
      <c r="EC18" s="651"/>
    </row>
    <row r="19" spans="2:133" ht="11.25" customHeight="1" x14ac:dyDescent="0.2">
      <c r="B19" s="638" t="s">
        <v>272</v>
      </c>
      <c r="C19" s="639"/>
      <c r="D19" s="639"/>
      <c r="E19" s="639"/>
      <c r="F19" s="639"/>
      <c r="G19" s="639"/>
      <c r="H19" s="639"/>
      <c r="I19" s="639"/>
      <c r="J19" s="639"/>
      <c r="K19" s="639"/>
      <c r="L19" s="639"/>
      <c r="M19" s="639"/>
      <c r="N19" s="639"/>
      <c r="O19" s="639"/>
      <c r="P19" s="639"/>
      <c r="Q19" s="640"/>
      <c r="R19" s="641">
        <v>10525338</v>
      </c>
      <c r="S19" s="642"/>
      <c r="T19" s="642"/>
      <c r="U19" s="642"/>
      <c r="V19" s="642"/>
      <c r="W19" s="642"/>
      <c r="X19" s="642"/>
      <c r="Y19" s="643"/>
      <c r="Z19" s="644">
        <v>30.9</v>
      </c>
      <c r="AA19" s="644"/>
      <c r="AB19" s="644"/>
      <c r="AC19" s="644"/>
      <c r="AD19" s="645">
        <v>10525338</v>
      </c>
      <c r="AE19" s="645"/>
      <c r="AF19" s="645"/>
      <c r="AG19" s="645"/>
      <c r="AH19" s="645"/>
      <c r="AI19" s="645"/>
      <c r="AJ19" s="645"/>
      <c r="AK19" s="645"/>
      <c r="AL19" s="646">
        <v>71.400000000000006</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t="s">
        <v>227</v>
      </c>
      <c r="BH19" s="642"/>
      <c r="BI19" s="642"/>
      <c r="BJ19" s="642"/>
      <c r="BK19" s="642"/>
      <c r="BL19" s="642"/>
      <c r="BM19" s="642"/>
      <c r="BN19" s="643"/>
      <c r="BO19" s="644" t="s">
        <v>227</v>
      </c>
      <c r="BP19" s="644"/>
      <c r="BQ19" s="644"/>
      <c r="BR19" s="644"/>
      <c r="BS19" s="650" t="s">
        <v>233</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233</v>
      </c>
      <c r="CS19" s="642"/>
      <c r="CT19" s="642"/>
      <c r="CU19" s="642"/>
      <c r="CV19" s="642"/>
      <c r="CW19" s="642"/>
      <c r="CX19" s="642"/>
      <c r="CY19" s="643"/>
      <c r="CZ19" s="644" t="s">
        <v>227</v>
      </c>
      <c r="DA19" s="644"/>
      <c r="DB19" s="644"/>
      <c r="DC19" s="644"/>
      <c r="DD19" s="650" t="s">
        <v>227</v>
      </c>
      <c r="DE19" s="642"/>
      <c r="DF19" s="642"/>
      <c r="DG19" s="642"/>
      <c r="DH19" s="642"/>
      <c r="DI19" s="642"/>
      <c r="DJ19" s="642"/>
      <c r="DK19" s="642"/>
      <c r="DL19" s="642"/>
      <c r="DM19" s="642"/>
      <c r="DN19" s="642"/>
      <c r="DO19" s="642"/>
      <c r="DP19" s="643"/>
      <c r="DQ19" s="650" t="s">
        <v>233</v>
      </c>
      <c r="DR19" s="642"/>
      <c r="DS19" s="642"/>
      <c r="DT19" s="642"/>
      <c r="DU19" s="642"/>
      <c r="DV19" s="642"/>
      <c r="DW19" s="642"/>
      <c r="DX19" s="642"/>
      <c r="DY19" s="642"/>
      <c r="DZ19" s="642"/>
      <c r="EA19" s="642"/>
      <c r="EB19" s="642"/>
      <c r="EC19" s="651"/>
    </row>
    <row r="20" spans="2:133" ht="11.25" customHeight="1" x14ac:dyDescent="0.2">
      <c r="B20" s="638" t="s">
        <v>275</v>
      </c>
      <c r="C20" s="639"/>
      <c r="D20" s="639"/>
      <c r="E20" s="639"/>
      <c r="F20" s="639"/>
      <c r="G20" s="639"/>
      <c r="H20" s="639"/>
      <c r="I20" s="639"/>
      <c r="J20" s="639"/>
      <c r="K20" s="639"/>
      <c r="L20" s="639"/>
      <c r="M20" s="639"/>
      <c r="N20" s="639"/>
      <c r="O20" s="639"/>
      <c r="P20" s="639"/>
      <c r="Q20" s="640"/>
      <c r="R20" s="641">
        <v>2432099</v>
      </c>
      <c r="S20" s="642"/>
      <c r="T20" s="642"/>
      <c r="U20" s="642"/>
      <c r="V20" s="642"/>
      <c r="W20" s="642"/>
      <c r="X20" s="642"/>
      <c r="Y20" s="643"/>
      <c r="Z20" s="644">
        <v>7.1</v>
      </c>
      <c r="AA20" s="644"/>
      <c r="AB20" s="644"/>
      <c r="AC20" s="644"/>
      <c r="AD20" s="645" t="s">
        <v>233</v>
      </c>
      <c r="AE20" s="645"/>
      <c r="AF20" s="645"/>
      <c r="AG20" s="645"/>
      <c r="AH20" s="645"/>
      <c r="AI20" s="645"/>
      <c r="AJ20" s="645"/>
      <c r="AK20" s="645"/>
      <c r="AL20" s="646" t="s">
        <v>233</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t="s">
        <v>227</v>
      </c>
      <c r="BH20" s="642"/>
      <c r="BI20" s="642"/>
      <c r="BJ20" s="642"/>
      <c r="BK20" s="642"/>
      <c r="BL20" s="642"/>
      <c r="BM20" s="642"/>
      <c r="BN20" s="643"/>
      <c r="BO20" s="644" t="s">
        <v>227</v>
      </c>
      <c r="BP20" s="644"/>
      <c r="BQ20" s="644"/>
      <c r="BR20" s="644"/>
      <c r="BS20" s="650" t="s">
        <v>233</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32434218</v>
      </c>
      <c r="CS20" s="642"/>
      <c r="CT20" s="642"/>
      <c r="CU20" s="642"/>
      <c r="CV20" s="642"/>
      <c r="CW20" s="642"/>
      <c r="CX20" s="642"/>
      <c r="CY20" s="643"/>
      <c r="CZ20" s="644">
        <v>100</v>
      </c>
      <c r="DA20" s="644"/>
      <c r="DB20" s="644"/>
      <c r="DC20" s="644"/>
      <c r="DD20" s="650">
        <v>5356955</v>
      </c>
      <c r="DE20" s="642"/>
      <c r="DF20" s="642"/>
      <c r="DG20" s="642"/>
      <c r="DH20" s="642"/>
      <c r="DI20" s="642"/>
      <c r="DJ20" s="642"/>
      <c r="DK20" s="642"/>
      <c r="DL20" s="642"/>
      <c r="DM20" s="642"/>
      <c r="DN20" s="642"/>
      <c r="DO20" s="642"/>
      <c r="DP20" s="643"/>
      <c r="DQ20" s="650">
        <v>21278363</v>
      </c>
      <c r="DR20" s="642"/>
      <c r="DS20" s="642"/>
      <c r="DT20" s="642"/>
      <c r="DU20" s="642"/>
      <c r="DV20" s="642"/>
      <c r="DW20" s="642"/>
      <c r="DX20" s="642"/>
      <c r="DY20" s="642"/>
      <c r="DZ20" s="642"/>
      <c r="EA20" s="642"/>
      <c r="EB20" s="642"/>
      <c r="EC20" s="651"/>
    </row>
    <row r="21" spans="2:133" ht="11.25" customHeight="1" x14ac:dyDescent="0.2">
      <c r="B21" s="638" t="s">
        <v>278</v>
      </c>
      <c r="C21" s="639"/>
      <c r="D21" s="639"/>
      <c r="E21" s="639"/>
      <c r="F21" s="639"/>
      <c r="G21" s="639"/>
      <c r="H21" s="639"/>
      <c r="I21" s="639"/>
      <c r="J21" s="639"/>
      <c r="K21" s="639"/>
      <c r="L21" s="639"/>
      <c r="M21" s="639"/>
      <c r="N21" s="639"/>
      <c r="O21" s="639"/>
      <c r="P21" s="639"/>
      <c r="Q21" s="640"/>
      <c r="R21" s="641" t="s">
        <v>258</v>
      </c>
      <c r="S21" s="642"/>
      <c r="T21" s="642"/>
      <c r="U21" s="642"/>
      <c r="V21" s="642"/>
      <c r="W21" s="642"/>
      <c r="X21" s="642"/>
      <c r="Y21" s="643"/>
      <c r="Z21" s="644" t="s">
        <v>227</v>
      </c>
      <c r="AA21" s="644"/>
      <c r="AB21" s="644"/>
      <c r="AC21" s="644"/>
      <c r="AD21" s="645" t="s">
        <v>233</v>
      </c>
      <c r="AE21" s="645"/>
      <c r="AF21" s="645"/>
      <c r="AG21" s="645"/>
      <c r="AH21" s="645"/>
      <c r="AI21" s="645"/>
      <c r="AJ21" s="645"/>
      <c r="AK21" s="645"/>
      <c r="AL21" s="646" t="s">
        <v>227</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t="s">
        <v>233</v>
      </c>
      <c r="BH21" s="642"/>
      <c r="BI21" s="642"/>
      <c r="BJ21" s="642"/>
      <c r="BK21" s="642"/>
      <c r="BL21" s="642"/>
      <c r="BM21" s="642"/>
      <c r="BN21" s="643"/>
      <c r="BO21" s="644" t="s">
        <v>233</v>
      </c>
      <c r="BP21" s="644"/>
      <c r="BQ21" s="644"/>
      <c r="BR21" s="644"/>
      <c r="BS21" s="650" t="s">
        <v>233</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280</v>
      </c>
      <c r="C22" s="639"/>
      <c r="D22" s="639"/>
      <c r="E22" s="639"/>
      <c r="F22" s="639"/>
      <c r="G22" s="639"/>
      <c r="H22" s="639"/>
      <c r="I22" s="639"/>
      <c r="J22" s="639"/>
      <c r="K22" s="639"/>
      <c r="L22" s="639"/>
      <c r="M22" s="639"/>
      <c r="N22" s="639"/>
      <c r="O22" s="639"/>
      <c r="P22" s="639"/>
      <c r="Q22" s="640"/>
      <c r="R22" s="641">
        <v>17142690</v>
      </c>
      <c r="S22" s="642"/>
      <c r="T22" s="642"/>
      <c r="U22" s="642"/>
      <c r="V22" s="642"/>
      <c r="W22" s="642"/>
      <c r="X22" s="642"/>
      <c r="Y22" s="643"/>
      <c r="Z22" s="644">
        <v>50.4</v>
      </c>
      <c r="AA22" s="644"/>
      <c r="AB22" s="644"/>
      <c r="AC22" s="644"/>
      <c r="AD22" s="645">
        <v>14710591</v>
      </c>
      <c r="AE22" s="645"/>
      <c r="AF22" s="645"/>
      <c r="AG22" s="645"/>
      <c r="AH22" s="645"/>
      <c r="AI22" s="645"/>
      <c r="AJ22" s="645"/>
      <c r="AK22" s="645"/>
      <c r="AL22" s="646">
        <v>99.7</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227</v>
      </c>
      <c r="BH22" s="642"/>
      <c r="BI22" s="642"/>
      <c r="BJ22" s="642"/>
      <c r="BK22" s="642"/>
      <c r="BL22" s="642"/>
      <c r="BM22" s="642"/>
      <c r="BN22" s="643"/>
      <c r="BO22" s="644" t="s">
        <v>227</v>
      </c>
      <c r="BP22" s="644"/>
      <c r="BQ22" s="644"/>
      <c r="BR22" s="644"/>
      <c r="BS22" s="650" t="s">
        <v>227</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283</v>
      </c>
      <c r="C23" s="639"/>
      <c r="D23" s="639"/>
      <c r="E23" s="639"/>
      <c r="F23" s="639"/>
      <c r="G23" s="639"/>
      <c r="H23" s="639"/>
      <c r="I23" s="639"/>
      <c r="J23" s="639"/>
      <c r="K23" s="639"/>
      <c r="L23" s="639"/>
      <c r="M23" s="639"/>
      <c r="N23" s="639"/>
      <c r="O23" s="639"/>
      <c r="P23" s="639"/>
      <c r="Q23" s="640"/>
      <c r="R23" s="641">
        <v>4864</v>
      </c>
      <c r="S23" s="642"/>
      <c r="T23" s="642"/>
      <c r="U23" s="642"/>
      <c r="V23" s="642"/>
      <c r="W23" s="642"/>
      <c r="X23" s="642"/>
      <c r="Y23" s="643"/>
      <c r="Z23" s="644">
        <v>0</v>
      </c>
      <c r="AA23" s="644"/>
      <c r="AB23" s="644"/>
      <c r="AC23" s="644"/>
      <c r="AD23" s="645">
        <v>4864</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233</v>
      </c>
      <c r="BH23" s="642"/>
      <c r="BI23" s="642"/>
      <c r="BJ23" s="642"/>
      <c r="BK23" s="642"/>
      <c r="BL23" s="642"/>
      <c r="BM23" s="642"/>
      <c r="BN23" s="643"/>
      <c r="BO23" s="644" t="s">
        <v>227</v>
      </c>
      <c r="BP23" s="644"/>
      <c r="BQ23" s="644"/>
      <c r="BR23" s="644"/>
      <c r="BS23" s="650" t="s">
        <v>227</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x14ac:dyDescent="0.2">
      <c r="B24" s="638" t="s">
        <v>290</v>
      </c>
      <c r="C24" s="639"/>
      <c r="D24" s="639"/>
      <c r="E24" s="639"/>
      <c r="F24" s="639"/>
      <c r="G24" s="639"/>
      <c r="H24" s="639"/>
      <c r="I24" s="639"/>
      <c r="J24" s="639"/>
      <c r="K24" s="639"/>
      <c r="L24" s="639"/>
      <c r="M24" s="639"/>
      <c r="N24" s="639"/>
      <c r="O24" s="639"/>
      <c r="P24" s="639"/>
      <c r="Q24" s="640"/>
      <c r="R24" s="641">
        <v>161322</v>
      </c>
      <c r="S24" s="642"/>
      <c r="T24" s="642"/>
      <c r="U24" s="642"/>
      <c r="V24" s="642"/>
      <c r="W24" s="642"/>
      <c r="X24" s="642"/>
      <c r="Y24" s="643"/>
      <c r="Z24" s="644">
        <v>0.5</v>
      </c>
      <c r="AA24" s="644"/>
      <c r="AB24" s="644"/>
      <c r="AC24" s="644"/>
      <c r="AD24" s="645">
        <v>372</v>
      </c>
      <c r="AE24" s="645"/>
      <c r="AF24" s="645"/>
      <c r="AG24" s="645"/>
      <c r="AH24" s="645"/>
      <c r="AI24" s="645"/>
      <c r="AJ24" s="645"/>
      <c r="AK24" s="645"/>
      <c r="AL24" s="646">
        <v>0</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227</v>
      </c>
      <c r="BH24" s="642"/>
      <c r="BI24" s="642"/>
      <c r="BJ24" s="642"/>
      <c r="BK24" s="642"/>
      <c r="BL24" s="642"/>
      <c r="BM24" s="642"/>
      <c r="BN24" s="643"/>
      <c r="BO24" s="644" t="s">
        <v>233</v>
      </c>
      <c r="BP24" s="644"/>
      <c r="BQ24" s="644"/>
      <c r="BR24" s="644"/>
      <c r="BS24" s="650" t="s">
        <v>233</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11806504</v>
      </c>
      <c r="CS24" s="631"/>
      <c r="CT24" s="631"/>
      <c r="CU24" s="631"/>
      <c r="CV24" s="631"/>
      <c r="CW24" s="631"/>
      <c r="CX24" s="631"/>
      <c r="CY24" s="632"/>
      <c r="CZ24" s="635">
        <v>36.4</v>
      </c>
      <c r="DA24" s="636"/>
      <c r="DB24" s="636"/>
      <c r="DC24" s="655"/>
      <c r="DD24" s="674">
        <v>9114659</v>
      </c>
      <c r="DE24" s="631"/>
      <c r="DF24" s="631"/>
      <c r="DG24" s="631"/>
      <c r="DH24" s="631"/>
      <c r="DI24" s="631"/>
      <c r="DJ24" s="631"/>
      <c r="DK24" s="632"/>
      <c r="DL24" s="674">
        <v>8862778</v>
      </c>
      <c r="DM24" s="631"/>
      <c r="DN24" s="631"/>
      <c r="DO24" s="631"/>
      <c r="DP24" s="631"/>
      <c r="DQ24" s="631"/>
      <c r="DR24" s="631"/>
      <c r="DS24" s="631"/>
      <c r="DT24" s="631"/>
      <c r="DU24" s="631"/>
      <c r="DV24" s="632"/>
      <c r="DW24" s="635">
        <v>57.7</v>
      </c>
      <c r="DX24" s="636"/>
      <c r="DY24" s="636"/>
      <c r="DZ24" s="636"/>
      <c r="EA24" s="636"/>
      <c r="EB24" s="636"/>
      <c r="EC24" s="637"/>
    </row>
    <row r="25" spans="2:133" ht="11.25" customHeight="1" x14ac:dyDescent="0.2">
      <c r="B25" s="638" t="s">
        <v>293</v>
      </c>
      <c r="C25" s="639"/>
      <c r="D25" s="639"/>
      <c r="E25" s="639"/>
      <c r="F25" s="639"/>
      <c r="G25" s="639"/>
      <c r="H25" s="639"/>
      <c r="I25" s="639"/>
      <c r="J25" s="639"/>
      <c r="K25" s="639"/>
      <c r="L25" s="639"/>
      <c r="M25" s="639"/>
      <c r="N25" s="639"/>
      <c r="O25" s="639"/>
      <c r="P25" s="639"/>
      <c r="Q25" s="640"/>
      <c r="R25" s="641">
        <v>246412</v>
      </c>
      <c r="S25" s="642"/>
      <c r="T25" s="642"/>
      <c r="U25" s="642"/>
      <c r="V25" s="642"/>
      <c r="W25" s="642"/>
      <c r="X25" s="642"/>
      <c r="Y25" s="643"/>
      <c r="Z25" s="644">
        <v>0.7</v>
      </c>
      <c r="AA25" s="644"/>
      <c r="AB25" s="644"/>
      <c r="AC25" s="644"/>
      <c r="AD25" s="645">
        <v>4397</v>
      </c>
      <c r="AE25" s="645"/>
      <c r="AF25" s="645"/>
      <c r="AG25" s="645"/>
      <c r="AH25" s="645"/>
      <c r="AI25" s="645"/>
      <c r="AJ25" s="645"/>
      <c r="AK25" s="645"/>
      <c r="AL25" s="646">
        <v>0</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227</v>
      </c>
      <c r="BH25" s="642"/>
      <c r="BI25" s="642"/>
      <c r="BJ25" s="642"/>
      <c r="BK25" s="642"/>
      <c r="BL25" s="642"/>
      <c r="BM25" s="642"/>
      <c r="BN25" s="643"/>
      <c r="BO25" s="644" t="s">
        <v>227</v>
      </c>
      <c r="BP25" s="644"/>
      <c r="BQ25" s="644"/>
      <c r="BR25" s="644"/>
      <c r="BS25" s="650" t="s">
        <v>227</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4542031</v>
      </c>
      <c r="CS25" s="677"/>
      <c r="CT25" s="677"/>
      <c r="CU25" s="677"/>
      <c r="CV25" s="677"/>
      <c r="CW25" s="677"/>
      <c r="CX25" s="677"/>
      <c r="CY25" s="678"/>
      <c r="CZ25" s="646">
        <v>14</v>
      </c>
      <c r="DA25" s="675"/>
      <c r="DB25" s="675"/>
      <c r="DC25" s="679"/>
      <c r="DD25" s="650">
        <v>4419083</v>
      </c>
      <c r="DE25" s="677"/>
      <c r="DF25" s="677"/>
      <c r="DG25" s="677"/>
      <c r="DH25" s="677"/>
      <c r="DI25" s="677"/>
      <c r="DJ25" s="677"/>
      <c r="DK25" s="678"/>
      <c r="DL25" s="650">
        <v>4291754</v>
      </c>
      <c r="DM25" s="677"/>
      <c r="DN25" s="677"/>
      <c r="DO25" s="677"/>
      <c r="DP25" s="677"/>
      <c r="DQ25" s="677"/>
      <c r="DR25" s="677"/>
      <c r="DS25" s="677"/>
      <c r="DT25" s="677"/>
      <c r="DU25" s="677"/>
      <c r="DV25" s="678"/>
      <c r="DW25" s="646">
        <v>28</v>
      </c>
      <c r="DX25" s="675"/>
      <c r="DY25" s="675"/>
      <c r="DZ25" s="675"/>
      <c r="EA25" s="675"/>
      <c r="EB25" s="675"/>
      <c r="EC25" s="676"/>
    </row>
    <row r="26" spans="2:133" ht="11.25" customHeight="1" x14ac:dyDescent="0.2">
      <c r="B26" s="638" t="s">
        <v>296</v>
      </c>
      <c r="C26" s="639"/>
      <c r="D26" s="639"/>
      <c r="E26" s="639"/>
      <c r="F26" s="639"/>
      <c r="G26" s="639"/>
      <c r="H26" s="639"/>
      <c r="I26" s="639"/>
      <c r="J26" s="639"/>
      <c r="K26" s="639"/>
      <c r="L26" s="639"/>
      <c r="M26" s="639"/>
      <c r="N26" s="639"/>
      <c r="O26" s="639"/>
      <c r="P26" s="639"/>
      <c r="Q26" s="640"/>
      <c r="R26" s="641">
        <v>91156</v>
      </c>
      <c r="S26" s="642"/>
      <c r="T26" s="642"/>
      <c r="U26" s="642"/>
      <c r="V26" s="642"/>
      <c r="W26" s="642"/>
      <c r="X26" s="642"/>
      <c r="Y26" s="643"/>
      <c r="Z26" s="644">
        <v>0.3</v>
      </c>
      <c r="AA26" s="644"/>
      <c r="AB26" s="644"/>
      <c r="AC26" s="644"/>
      <c r="AD26" s="645">
        <v>22</v>
      </c>
      <c r="AE26" s="645"/>
      <c r="AF26" s="645"/>
      <c r="AG26" s="645"/>
      <c r="AH26" s="645"/>
      <c r="AI26" s="645"/>
      <c r="AJ26" s="645"/>
      <c r="AK26" s="645"/>
      <c r="AL26" s="646">
        <v>0</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233</v>
      </c>
      <c r="BH26" s="642"/>
      <c r="BI26" s="642"/>
      <c r="BJ26" s="642"/>
      <c r="BK26" s="642"/>
      <c r="BL26" s="642"/>
      <c r="BM26" s="642"/>
      <c r="BN26" s="643"/>
      <c r="BO26" s="644" t="s">
        <v>227</v>
      </c>
      <c r="BP26" s="644"/>
      <c r="BQ26" s="644"/>
      <c r="BR26" s="644"/>
      <c r="BS26" s="650" t="s">
        <v>227</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3092168</v>
      </c>
      <c r="CS26" s="642"/>
      <c r="CT26" s="642"/>
      <c r="CU26" s="642"/>
      <c r="CV26" s="642"/>
      <c r="CW26" s="642"/>
      <c r="CX26" s="642"/>
      <c r="CY26" s="643"/>
      <c r="CZ26" s="646">
        <v>9.5</v>
      </c>
      <c r="DA26" s="675"/>
      <c r="DB26" s="675"/>
      <c r="DC26" s="679"/>
      <c r="DD26" s="650">
        <v>3020548</v>
      </c>
      <c r="DE26" s="642"/>
      <c r="DF26" s="642"/>
      <c r="DG26" s="642"/>
      <c r="DH26" s="642"/>
      <c r="DI26" s="642"/>
      <c r="DJ26" s="642"/>
      <c r="DK26" s="643"/>
      <c r="DL26" s="650" t="s">
        <v>233</v>
      </c>
      <c r="DM26" s="642"/>
      <c r="DN26" s="642"/>
      <c r="DO26" s="642"/>
      <c r="DP26" s="642"/>
      <c r="DQ26" s="642"/>
      <c r="DR26" s="642"/>
      <c r="DS26" s="642"/>
      <c r="DT26" s="642"/>
      <c r="DU26" s="642"/>
      <c r="DV26" s="643"/>
      <c r="DW26" s="646" t="s">
        <v>233</v>
      </c>
      <c r="DX26" s="675"/>
      <c r="DY26" s="675"/>
      <c r="DZ26" s="675"/>
      <c r="EA26" s="675"/>
      <c r="EB26" s="675"/>
      <c r="EC26" s="676"/>
    </row>
    <row r="27" spans="2:133" ht="11.25" customHeight="1" x14ac:dyDescent="0.2">
      <c r="B27" s="638" t="s">
        <v>299</v>
      </c>
      <c r="C27" s="639"/>
      <c r="D27" s="639"/>
      <c r="E27" s="639"/>
      <c r="F27" s="639"/>
      <c r="G27" s="639"/>
      <c r="H27" s="639"/>
      <c r="I27" s="639"/>
      <c r="J27" s="639"/>
      <c r="K27" s="639"/>
      <c r="L27" s="639"/>
      <c r="M27" s="639"/>
      <c r="N27" s="639"/>
      <c r="O27" s="639"/>
      <c r="P27" s="639"/>
      <c r="Q27" s="640"/>
      <c r="R27" s="641">
        <v>3559918</v>
      </c>
      <c r="S27" s="642"/>
      <c r="T27" s="642"/>
      <c r="U27" s="642"/>
      <c r="V27" s="642"/>
      <c r="W27" s="642"/>
      <c r="X27" s="642"/>
      <c r="Y27" s="643"/>
      <c r="Z27" s="644">
        <v>10.5</v>
      </c>
      <c r="AA27" s="644"/>
      <c r="AB27" s="644"/>
      <c r="AC27" s="644"/>
      <c r="AD27" s="645" t="s">
        <v>233</v>
      </c>
      <c r="AE27" s="645"/>
      <c r="AF27" s="645"/>
      <c r="AG27" s="645"/>
      <c r="AH27" s="645"/>
      <c r="AI27" s="645"/>
      <c r="AJ27" s="645"/>
      <c r="AK27" s="645"/>
      <c r="AL27" s="646" t="s">
        <v>233</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3129476</v>
      </c>
      <c r="BH27" s="642"/>
      <c r="BI27" s="642"/>
      <c r="BJ27" s="642"/>
      <c r="BK27" s="642"/>
      <c r="BL27" s="642"/>
      <c r="BM27" s="642"/>
      <c r="BN27" s="643"/>
      <c r="BO27" s="644">
        <v>100</v>
      </c>
      <c r="BP27" s="644"/>
      <c r="BQ27" s="644"/>
      <c r="BR27" s="644"/>
      <c r="BS27" s="650" t="s">
        <v>227</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3833007</v>
      </c>
      <c r="CS27" s="677"/>
      <c r="CT27" s="677"/>
      <c r="CU27" s="677"/>
      <c r="CV27" s="677"/>
      <c r="CW27" s="677"/>
      <c r="CX27" s="677"/>
      <c r="CY27" s="678"/>
      <c r="CZ27" s="646">
        <v>11.8</v>
      </c>
      <c r="DA27" s="675"/>
      <c r="DB27" s="675"/>
      <c r="DC27" s="679"/>
      <c r="DD27" s="650">
        <v>1319727</v>
      </c>
      <c r="DE27" s="677"/>
      <c r="DF27" s="677"/>
      <c r="DG27" s="677"/>
      <c r="DH27" s="677"/>
      <c r="DI27" s="677"/>
      <c r="DJ27" s="677"/>
      <c r="DK27" s="678"/>
      <c r="DL27" s="650">
        <v>1195175</v>
      </c>
      <c r="DM27" s="677"/>
      <c r="DN27" s="677"/>
      <c r="DO27" s="677"/>
      <c r="DP27" s="677"/>
      <c r="DQ27" s="677"/>
      <c r="DR27" s="677"/>
      <c r="DS27" s="677"/>
      <c r="DT27" s="677"/>
      <c r="DU27" s="677"/>
      <c r="DV27" s="678"/>
      <c r="DW27" s="646">
        <v>7.8</v>
      </c>
      <c r="DX27" s="675"/>
      <c r="DY27" s="675"/>
      <c r="DZ27" s="675"/>
      <c r="EA27" s="675"/>
      <c r="EB27" s="675"/>
      <c r="EC27" s="676"/>
    </row>
    <row r="28" spans="2:133" ht="11.25" customHeight="1" x14ac:dyDescent="0.2">
      <c r="B28" s="683" t="s">
        <v>302</v>
      </c>
      <c r="C28" s="684"/>
      <c r="D28" s="684"/>
      <c r="E28" s="684"/>
      <c r="F28" s="684"/>
      <c r="G28" s="684"/>
      <c r="H28" s="684"/>
      <c r="I28" s="684"/>
      <c r="J28" s="684"/>
      <c r="K28" s="684"/>
      <c r="L28" s="684"/>
      <c r="M28" s="684"/>
      <c r="N28" s="684"/>
      <c r="O28" s="684"/>
      <c r="P28" s="684"/>
      <c r="Q28" s="685"/>
      <c r="R28" s="641" t="s">
        <v>227</v>
      </c>
      <c r="S28" s="642"/>
      <c r="T28" s="642"/>
      <c r="U28" s="642"/>
      <c r="V28" s="642"/>
      <c r="W28" s="642"/>
      <c r="X28" s="642"/>
      <c r="Y28" s="643"/>
      <c r="Z28" s="644" t="s">
        <v>227</v>
      </c>
      <c r="AA28" s="644"/>
      <c r="AB28" s="644"/>
      <c r="AC28" s="644"/>
      <c r="AD28" s="645" t="s">
        <v>233</v>
      </c>
      <c r="AE28" s="645"/>
      <c r="AF28" s="645"/>
      <c r="AG28" s="645"/>
      <c r="AH28" s="645"/>
      <c r="AI28" s="645"/>
      <c r="AJ28" s="645"/>
      <c r="AK28" s="645"/>
      <c r="AL28" s="646" t="s">
        <v>227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3431466</v>
      </c>
      <c r="CS28" s="642"/>
      <c r="CT28" s="642"/>
      <c r="CU28" s="642"/>
      <c r="CV28" s="642"/>
      <c r="CW28" s="642"/>
      <c r="CX28" s="642"/>
      <c r="CY28" s="643"/>
      <c r="CZ28" s="646">
        <v>10.6</v>
      </c>
      <c r="DA28" s="675"/>
      <c r="DB28" s="675"/>
      <c r="DC28" s="679"/>
      <c r="DD28" s="650">
        <v>3375849</v>
      </c>
      <c r="DE28" s="642"/>
      <c r="DF28" s="642"/>
      <c r="DG28" s="642"/>
      <c r="DH28" s="642"/>
      <c r="DI28" s="642"/>
      <c r="DJ28" s="642"/>
      <c r="DK28" s="643"/>
      <c r="DL28" s="650">
        <v>3375849</v>
      </c>
      <c r="DM28" s="642"/>
      <c r="DN28" s="642"/>
      <c r="DO28" s="642"/>
      <c r="DP28" s="642"/>
      <c r="DQ28" s="642"/>
      <c r="DR28" s="642"/>
      <c r="DS28" s="642"/>
      <c r="DT28" s="642"/>
      <c r="DU28" s="642"/>
      <c r="DV28" s="643"/>
      <c r="DW28" s="646">
        <v>22</v>
      </c>
      <c r="DX28" s="675"/>
      <c r="DY28" s="675"/>
      <c r="DZ28" s="675"/>
      <c r="EA28" s="675"/>
      <c r="EB28" s="675"/>
      <c r="EC28" s="676"/>
    </row>
    <row r="29" spans="2:133" ht="11.25" customHeight="1" x14ac:dyDescent="0.2">
      <c r="B29" s="638" t="s">
        <v>304</v>
      </c>
      <c r="C29" s="639"/>
      <c r="D29" s="639"/>
      <c r="E29" s="639"/>
      <c r="F29" s="639"/>
      <c r="G29" s="639"/>
      <c r="H29" s="639"/>
      <c r="I29" s="639"/>
      <c r="J29" s="639"/>
      <c r="K29" s="639"/>
      <c r="L29" s="639"/>
      <c r="M29" s="639"/>
      <c r="N29" s="639"/>
      <c r="O29" s="639"/>
      <c r="P29" s="639"/>
      <c r="Q29" s="640"/>
      <c r="R29" s="641">
        <v>2289199</v>
      </c>
      <c r="S29" s="642"/>
      <c r="T29" s="642"/>
      <c r="U29" s="642"/>
      <c r="V29" s="642"/>
      <c r="W29" s="642"/>
      <c r="X29" s="642"/>
      <c r="Y29" s="643"/>
      <c r="Z29" s="644">
        <v>6.7</v>
      </c>
      <c r="AA29" s="644"/>
      <c r="AB29" s="644"/>
      <c r="AC29" s="644"/>
      <c r="AD29" s="645" t="s">
        <v>233</v>
      </c>
      <c r="AE29" s="645"/>
      <c r="AF29" s="645"/>
      <c r="AG29" s="645"/>
      <c r="AH29" s="645"/>
      <c r="AI29" s="645"/>
      <c r="AJ29" s="645"/>
      <c r="AK29" s="645"/>
      <c r="AL29" s="646" t="s">
        <v>233</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3431451</v>
      </c>
      <c r="CS29" s="677"/>
      <c r="CT29" s="677"/>
      <c r="CU29" s="677"/>
      <c r="CV29" s="677"/>
      <c r="CW29" s="677"/>
      <c r="CX29" s="677"/>
      <c r="CY29" s="678"/>
      <c r="CZ29" s="646">
        <v>10.6</v>
      </c>
      <c r="DA29" s="675"/>
      <c r="DB29" s="675"/>
      <c r="DC29" s="679"/>
      <c r="DD29" s="650">
        <v>3375834</v>
      </c>
      <c r="DE29" s="677"/>
      <c r="DF29" s="677"/>
      <c r="DG29" s="677"/>
      <c r="DH29" s="677"/>
      <c r="DI29" s="677"/>
      <c r="DJ29" s="677"/>
      <c r="DK29" s="678"/>
      <c r="DL29" s="650">
        <v>3375834</v>
      </c>
      <c r="DM29" s="677"/>
      <c r="DN29" s="677"/>
      <c r="DO29" s="677"/>
      <c r="DP29" s="677"/>
      <c r="DQ29" s="677"/>
      <c r="DR29" s="677"/>
      <c r="DS29" s="677"/>
      <c r="DT29" s="677"/>
      <c r="DU29" s="677"/>
      <c r="DV29" s="678"/>
      <c r="DW29" s="646">
        <v>22</v>
      </c>
      <c r="DX29" s="675"/>
      <c r="DY29" s="675"/>
      <c r="DZ29" s="675"/>
      <c r="EA29" s="675"/>
      <c r="EB29" s="675"/>
      <c r="EC29" s="676"/>
    </row>
    <row r="30" spans="2:133" ht="11.25" customHeight="1" x14ac:dyDescent="0.2">
      <c r="B30" s="638" t="s">
        <v>309</v>
      </c>
      <c r="C30" s="639"/>
      <c r="D30" s="639"/>
      <c r="E30" s="639"/>
      <c r="F30" s="639"/>
      <c r="G30" s="639"/>
      <c r="H30" s="639"/>
      <c r="I30" s="639"/>
      <c r="J30" s="639"/>
      <c r="K30" s="639"/>
      <c r="L30" s="639"/>
      <c r="M30" s="639"/>
      <c r="N30" s="639"/>
      <c r="O30" s="639"/>
      <c r="P30" s="639"/>
      <c r="Q30" s="640"/>
      <c r="R30" s="641">
        <v>68446</v>
      </c>
      <c r="S30" s="642"/>
      <c r="T30" s="642"/>
      <c r="U30" s="642"/>
      <c r="V30" s="642"/>
      <c r="W30" s="642"/>
      <c r="X30" s="642"/>
      <c r="Y30" s="643"/>
      <c r="Z30" s="644">
        <v>0.2</v>
      </c>
      <c r="AA30" s="644"/>
      <c r="AB30" s="644"/>
      <c r="AC30" s="644"/>
      <c r="AD30" s="645">
        <v>16</v>
      </c>
      <c r="AE30" s="645"/>
      <c r="AF30" s="645"/>
      <c r="AG30" s="645"/>
      <c r="AH30" s="645"/>
      <c r="AI30" s="645"/>
      <c r="AJ30" s="645"/>
      <c r="AK30" s="645"/>
      <c r="AL30" s="646">
        <v>0</v>
      </c>
      <c r="AM30" s="647"/>
      <c r="AN30" s="647"/>
      <c r="AO30" s="648"/>
      <c r="AP30" s="689" t="s">
        <v>310</v>
      </c>
      <c r="AQ30" s="690"/>
      <c r="AR30" s="690"/>
      <c r="AS30" s="690"/>
      <c r="AT30" s="695" t="s">
        <v>311</v>
      </c>
      <c r="AU30" s="230"/>
      <c r="AV30" s="230"/>
      <c r="AW30" s="230"/>
      <c r="AX30" s="627" t="s">
        <v>188</v>
      </c>
      <c r="AY30" s="628"/>
      <c r="AZ30" s="628"/>
      <c r="BA30" s="628"/>
      <c r="BB30" s="628"/>
      <c r="BC30" s="628"/>
      <c r="BD30" s="628"/>
      <c r="BE30" s="628"/>
      <c r="BF30" s="629"/>
      <c r="BG30" s="701">
        <v>98.7</v>
      </c>
      <c r="BH30" s="702"/>
      <c r="BI30" s="702"/>
      <c r="BJ30" s="702"/>
      <c r="BK30" s="702"/>
      <c r="BL30" s="702"/>
      <c r="BM30" s="636">
        <v>96.6</v>
      </c>
      <c r="BN30" s="702"/>
      <c r="BO30" s="702"/>
      <c r="BP30" s="702"/>
      <c r="BQ30" s="703"/>
      <c r="BR30" s="701">
        <v>98.7</v>
      </c>
      <c r="BS30" s="702"/>
      <c r="BT30" s="702"/>
      <c r="BU30" s="702"/>
      <c r="BV30" s="702"/>
      <c r="BW30" s="702"/>
      <c r="BX30" s="636">
        <v>96.8</v>
      </c>
      <c r="BY30" s="702"/>
      <c r="BZ30" s="702"/>
      <c r="CA30" s="702"/>
      <c r="CB30" s="703"/>
      <c r="CD30" s="706"/>
      <c r="CE30" s="707"/>
      <c r="CF30" s="656" t="s">
        <v>312</v>
      </c>
      <c r="CG30" s="657"/>
      <c r="CH30" s="657"/>
      <c r="CI30" s="657"/>
      <c r="CJ30" s="657"/>
      <c r="CK30" s="657"/>
      <c r="CL30" s="657"/>
      <c r="CM30" s="657"/>
      <c r="CN30" s="657"/>
      <c r="CO30" s="657"/>
      <c r="CP30" s="657"/>
      <c r="CQ30" s="658"/>
      <c r="CR30" s="641">
        <v>3211727</v>
      </c>
      <c r="CS30" s="642"/>
      <c r="CT30" s="642"/>
      <c r="CU30" s="642"/>
      <c r="CV30" s="642"/>
      <c r="CW30" s="642"/>
      <c r="CX30" s="642"/>
      <c r="CY30" s="643"/>
      <c r="CZ30" s="646">
        <v>9.9</v>
      </c>
      <c r="DA30" s="675"/>
      <c r="DB30" s="675"/>
      <c r="DC30" s="679"/>
      <c r="DD30" s="650">
        <v>3161946</v>
      </c>
      <c r="DE30" s="642"/>
      <c r="DF30" s="642"/>
      <c r="DG30" s="642"/>
      <c r="DH30" s="642"/>
      <c r="DI30" s="642"/>
      <c r="DJ30" s="642"/>
      <c r="DK30" s="643"/>
      <c r="DL30" s="650">
        <v>3161946</v>
      </c>
      <c r="DM30" s="642"/>
      <c r="DN30" s="642"/>
      <c r="DO30" s="642"/>
      <c r="DP30" s="642"/>
      <c r="DQ30" s="642"/>
      <c r="DR30" s="642"/>
      <c r="DS30" s="642"/>
      <c r="DT30" s="642"/>
      <c r="DU30" s="642"/>
      <c r="DV30" s="643"/>
      <c r="DW30" s="646">
        <v>20.6</v>
      </c>
      <c r="DX30" s="675"/>
      <c r="DY30" s="675"/>
      <c r="DZ30" s="675"/>
      <c r="EA30" s="675"/>
      <c r="EB30" s="675"/>
      <c r="EC30" s="676"/>
    </row>
    <row r="31" spans="2:133" ht="11.25" customHeight="1" x14ac:dyDescent="0.2">
      <c r="B31" s="638" t="s">
        <v>313</v>
      </c>
      <c r="C31" s="639"/>
      <c r="D31" s="639"/>
      <c r="E31" s="639"/>
      <c r="F31" s="639"/>
      <c r="G31" s="639"/>
      <c r="H31" s="639"/>
      <c r="I31" s="639"/>
      <c r="J31" s="639"/>
      <c r="K31" s="639"/>
      <c r="L31" s="639"/>
      <c r="M31" s="639"/>
      <c r="N31" s="639"/>
      <c r="O31" s="639"/>
      <c r="P31" s="639"/>
      <c r="Q31" s="640"/>
      <c r="R31" s="641">
        <v>252073</v>
      </c>
      <c r="S31" s="642"/>
      <c r="T31" s="642"/>
      <c r="U31" s="642"/>
      <c r="V31" s="642"/>
      <c r="W31" s="642"/>
      <c r="X31" s="642"/>
      <c r="Y31" s="643"/>
      <c r="Z31" s="644">
        <v>0.7</v>
      </c>
      <c r="AA31" s="644"/>
      <c r="AB31" s="644"/>
      <c r="AC31" s="644"/>
      <c r="AD31" s="645" t="s">
        <v>227</v>
      </c>
      <c r="AE31" s="645"/>
      <c r="AF31" s="645"/>
      <c r="AG31" s="645"/>
      <c r="AH31" s="645"/>
      <c r="AI31" s="645"/>
      <c r="AJ31" s="645"/>
      <c r="AK31" s="645"/>
      <c r="AL31" s="646" t="s">
        <v>233</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99.4</v>
      </c>
      <c r="BH31" s="677"/>
      <c r="BI31" s="677"/>
      <c r="BJ31" s="677"/>
      <c r="BK31" s="677"/>
      <c r="BL31" s="677"/>
      <c r="BM31" s="647">
        <v>98.6</v>
      </c>
      <c r="BN31" s="699"/>
      <c r="BO31" s="699"/>
      <c r="BP31" s="699"/>
      <c r="BQ31" s="700"/>
      <c r="BR31" s="698">
        <v>99.3</v>
      </c>
      <c r="BS31" s="677"/>
      <c r="BT31" s="677"/>
      <c r="BU31" s="677"/>
      <c r="BV31" s="677"/>
      <c r="BW31" s="677"/>
      <c r="BX31" s="647">
        <v>98.5</v>
      </c>
      <c r="BY31" s="699"/>
      <c r="BZ31" s="699"/>
      <c r="CA31" s="699"/>
      <c r="CB31" s="700"/>
      <c r="CD31" s="706"/>
      <c r="CE31" s="707"/>
      <c r="CF31" s="656" t="s">
        <v>316</v>
      </c>
      <c r="CG31" s="657"/>
      <c r="CH31" s="657"/>
      <c r="CI31" s="657"/>
      <c r="CJ31" s="657"/>
      <c r="CK31" s="657"/>
      <c r="CL31" s="657"/>
      <c r="CM31" s="657"/>
      <c r="CN31" s="657"/>
      <c r="CO31" s="657"/>
      <c r="CP31" s="657"/>
      <c r="CQ31" s="658"/>
      <c r="CR31" s="641">
        <v>219724</v>
      </c>
      <c r="CS31" s="677"/>
      <c r="CT31" s="677"/>
      <c r="CU31" s="677"/>
      <c r="CV31" s="677"/>
      <c r="CW31" s="677"/>
      <c r="CX31" s="677"/>
      <c r="CY31" s="678"/>
      <c r="CZ31" s="646">
        <v>0.7</v>
      </c>
      <c r="DA31" s="675"/>
      <c r="DB31" s="675"/>
      <c r="DC31" s="679"/>
      <c r="DD31" s="650">
        <v>213888</v>
      </c>
      <c r="DE31" s="677"/>
      <c r="DF31" s="677"/>
      <c r="DG31" s="677"/>
      <c r="DH31" s="677"/>
      <c r="DI31" s="677"/>
      <c r="DJ31" s="677"/>
      <c r="DK31" s="678"/>
      <c r="DL31" s="650">
        <v>213888</v>
      </c>
      <c r="DM31" s="677"/>
      <c r="DN31" s="677"/>
      <c r="DO31" s="677"/>
      <c r="DP31" s="677"/>
      <c r="DQ31" s="677"/>
      <c r="DR31" s="677"/>
      <c r="DS31" s="677"/>
      <c r="DT31" s="677"/>
      <c r="DU31" s="677"/>
      <c r="DV31" s="678"/>
      <c r="DW31" s="646">
        <v>1.4</v>
      </c>
      <c r="DX31" s="675"/>
      <c r="DY31" s="675"/>
      <c r="DZ31" s="675"/>
      <c r="EA31" s="675"/>
      <c r="EB31" s="675"/>
      <c r="EC31" s="676"/>
    </row>
    <row r="32" spans="2:133" ht="11.25" customHeight="1" x14ac:dyDescent="0.2">
      <c r="B32" s="638" t="s">
        <v>317</v>
      </c>
      <c r="C32" s="639"/>
      <c r="D32" s="639"/>
      <c r="E32" s="639"/>
      <c r="F32" s="639"/>
      <c r="G32" s="639"/>
      <c r="H32" s="639"/>
      <c r="I32" s="639"/>
      <c r="J32" s="639"/>
      <c r="K32" s="639"/>
      <c r="L32" s="639"/>
      <c r="M32" s="639"/>
      <c r="N32" s="639"/>
      <c r="O32" s="639"/>
      <c r="P32" s="639"/>
      <c r="Q32" s="640"/>
      <c r="R32" s="641">
        <v>4287731</v>
      </c>
      <c r="S32" s="642"/>
      <c r="T32" s="642"/>
      <c r="U32" s="642"/>
      <c r="V32" s="642"/>
      <c r="W32" s="642"/>
      <c r="X32" s="642"/>
      <c r="Y32" s="643"/>
      <c r="Z32" s="644">
        <v>12.6</v>
      </c>
      <c r="AA32" s="644"/>
      <c r="AB32" s="644"/>
      <c r="AC32" s="644"/>
      <c r="AD32" s="645" t="s">
        <v>233</v>
      </c>
      <c r="AE32" s="645"/>
      <c r="AF32" s="645"/>
      <c r="AG32" s="645"/>
      <c r="AH32" s="645"/>
      <c r="AI32" s="645"/>
      <c r="AJ32" s="645"/>
      <c r="AK32" s="645"/>
      <c r="AL32" s="646" t="s">
        <v>258</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98</v>
      </c>
      <c r="BH32" s="711"/>
      <c r="BI32" s="711"/>
      <c r="BJ32" s="711"/>
      <c r="BK32" s="711"/>
      <c r="BL32" s="711"/>
      <c r="BM32" s="712">
        <v>94.6</v>
      </c>
      <c r="BN32" s="711"/>
      <c r="BO32" s="711"/>
      <c r="BP32" s="711"/>
      <c r="BQ32" s="713"/>
      <c r="BR32" s="710">
        <v>98</v>
      </c>
      <c r="BS32" s="711"/>
      <c r="BT32" s="711"/>
      <c r="BU32" s="711"/>
      <c r="BV32" s="711"/>
      <c r="BW32" s="711"/>
      <c r="BX32" s="712">
        <v>94.9</v>
      </c>
      <c r="BY32" s="711"/>
      <c r="BZ32" s="711"/>
      <c r="CA32" s="711"/>
      <c r="CB32" s="713"/>
      <c r="CD32" s="708"/>
      <c r="CE32" s="709"/>
      <c r="CF32" s="656" t="s">
        <v>319</v>
      </c>
      <c r="CG32" s="657"/>
      <c r="CH32" s="657"/>
      <c r="CI32" s="657"/>
      <c r="CJ32" s="657"/>
      <c r="CK32" s="657"/>
      <c r="CL32" s="657"/>
      <c r="CM32" s="657"/>
      <c r="CN32" s="657"/>
      <c r="CO32" s="657"/>
      <c r="CP32" s="657"/>
      <c r="CQ32" s="658"/>
      <c r="CR32" s="641">
        <v>15</v>
      </c>
      <c r="CS32" s="642"/>
      <c r="CT32" s="642"/>
      <c r="CU32" s="642"/>
      <c r="CV32" s="642"/>
      <c r="CW32" s="642"/>
      <c r="CX32" s="642"/>
      <c r="CY32" s="643"/>
      <c r="CZ32" s="646">
        <v>0</v>
      </c>
      <c r="DA32" s="675"/>
      <c r="DB32" s="675"/>
      <c r="DC32" s="679"/>
      <c r="DD32" s="650">
        <v>15</v>
      </c>
      <c r="DE32" s="642"/>
      <c r="DF32" s="642"/>
      <c r="DG32" s="642"/>
      <c r="DH32" s="642"/>
      <c r="DI32" s="642"/>
      <c r="DJ32" s="642"/>
      <c r="DK32" s="643"/>
      <c r="DL32" s="650">
        <v>15</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2">
      <c r="B33" s="638" t="s">
        <v>320</v>
      </c>
      <c r="C33" s="639"/>
      <c r="D33" s="639"/>
      <c r="E33" s="639"/>
      <c r="F33" s="639"/>
      <c r="G33" s="639"/>
      <c r="H33" s="639"/>
      <c r="I33" s="639"/>
      <c r="J33" s="639"/>
      <c r="K33" s="639"/>
      <c r="L33" s="639"/>
      <c r="M33" s="639"/>
      <c r="N33" s="639"/>
      <c r="O33" s="639"/>
      <c r="P33" s="639"/>
      <c r="Q33" s="640"/>
      <c r="R33" s="641">
        <v>1090916</v>
      </c>
      <c r="S33" s="642"/>
      <c r="T33" s="642"/>
      <c r="U33" s="642"/>
      <c r="V33" s="642"/>
      <c r="W33" s="642"/>
      <c r="X33" s="642"/>
      <c r="Y33" s="643"/>
      <c r="Z33" s="644">
        <v>3.2</v>
      </c>
      <c r="AA33" s="644"/>
      <c r="AB33" s="644"/>
      <c r="AC33" s="644"/>
      <c r="AD33" s="645" t="s">
        <v>227</v>
      </c>
      <c r="AE33" s="645"/>
      <c r="AF33" s="645"/>
      <c r="AG33" s="645"/>
      <c r="AH33" s="645"/>
      <c r="AI33" s="645"/>
      <c r="AJ33" s="645"/>
      <c r="AK33" s="645"/>
      <c r="AL33" s="646" t="s">
        <v>233</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13844288</v>
      </c>
      <c r="CS33" s="677"/>
      <c r="CT33" s="677"/>
      <c r="CU33" s="677"/>
      <c r="CV33" s="677"/>
      <c r="CW33" s="677"/>
      <c r="CX33" s="677"/>
      <c r="CY33" s="678"/>
      <c r="CZ33" s="646">
        <v>42.7</v>
      </c>
      <c r="DA33" s="675"/>
      <c r="DB33" s="675"/>
      <c r="DC33" s="679"/>
      <c r="DD33" s="650">
        <v>10688968</v>
      </c>
      <c r="DE33" s="677"/>
      <c r="DF33" s="677"/>
      <c r="DG33" s="677"/>
      <c r="DH33" s="677"/>
      <c r="DI33" s="677"/>
      <c r="DJ33" s="677"/>
      <c r="DK33" s="678"/>
      <c r="DL33" s="650">
        <v>5241392</v>
      </c>
      <c r="DM33" s="677"/>
      <c r="DN33" s="677"/>
      <c r="DO33" s="677"/>
      <c r="DP33" s="677"/>
      <c r="DQ33" s="677"/>
      <c r="DR33" s="677"/>
      <c r="DS33" s="677"/>
      <c r="DT33" s="677"/>
      <c r="DU33" s="677"/>
      <c r="DV33" s="678"/>
      <c r="DW33" s="646">
        <v>34.1</v>
      </c>
      <c r="DX33" s="675"/>
      <c r="DY33" s="675"/>
      <c r="DZ33" s="675"/>
      <c r="EA33" s="675"/>
      <c r="EB33" s="675"/>
      <c r="EC33" s="676"/>
    </row>
    <row r="34" spans="2:133" ht="11.25" customHeight="1" x14ac:dyDescent="0.2">
      <c r="B34" s="638" t="s">
        <v>322</v>
      </c>
      <c r="C34" s="639"/>
      <c r="D34" s="639"/>
      <c r="E34" s="639"/>
      <c r="F34" s="639"/>
      <c r="G34" s="639"/>
      <c r="H34" s="639"/>
      <c r="I34" s="639"/>
      <c r="J34" s="639"/>
      <c r="K34" s="639"/>
      <c r="L34" s="639"/>
      <c r="M34" s="639"/>
      <c r="N34" s="639"/>
      <c r="O34" s="639"/>
      <c r="P34" s="639"/>
      <c r="Q34" s="640"/>
      <c r="R34" s="641">
        <v>363718</v>
      </c>
      <c r="S34" s="642"/>
      <c r="T34" s="642"/>
      <c r="U34" s="642"/>
      <c r="V34" s="642"/>
      <c r="W34" s="642"/>
      <c r="X34" s="642"/>
      <c r="Y34" s="643"/>
      <c r="Z34" s="644">
        <v>1.1000000000000001</v>
      </c>
      <c r="AA34" s="644"/>
      <c r="AB34" s="644"/>
      <c r="AC34" s="644"/>
      <c r="AD34" s="645">
        <v>27840</v>
      </c>
      <c r="AE34" s="645"/>
      <c r="AF34" s="645"/>
      <c r="AG34" s="645"/>
      <c r="AH34" s="645"/>
      <c r="AI34" s="645"/>
      <c r="AJ34" s="645"/>
      <c r="AK34" s="645"/>
      <c r="AL34" s="646">
        <v>0.2</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4457046</v>
      </c>
      <c r="CS34" s="642"/>
      <c r="CT34" s="642"/>
      <c r="CU34" s="642"/>
      <c r="CV34" s="642"/>
      <c r="CW34" s="642"/>
      <c r="CX34" s="642"/>
      <c r="CY34" s="643"/>
      <c r="CZ34" s="646">
        <v>13.7</v>
      </c>
      <c r="DA34" s="675"/>
      <c r="DB34" s="675"/>
      <c r="DC34" s="679"/>
      <c r="DD34" s="650">
        <v>3225274</v>
      </c>
      <c r="DE34" s="642"/>
      <c r="DF34" s="642"/>
      <c r="DG34" s="642"/>
      <c r="DH34" s="642"/>
      <c r="DI34" s="642"/>
      <c r="DJ34" s="642"/>
      <c r="DK34" s="643"/>
      <c r="DL34" s="650">
        <v>2203533</v>
      </c>
      <c r="DM34" s="642"/>
      <c r="DN34" s="642"/>
      <c r="DO34" s="642"/>
      <c r="DP34" s="642"/>
      <c r="DQ34" s="642"/>
      <c r="DR34" s="642"/>
      <c r="DS34" s="642"/>
      <c r="DT34" s="642"/>
      <c r="DU34" s="642"/>
      <c r="DV34" s="643"/>
      <c r="DW34" s="646">
        <v>14.4</v>
      </c>
      <c r="DX34" s="675"/>
      <c r="DY34" s="675"/>
      <c r="DZ34" s="675"/>
      <c r="EA34" s="675"/>
      <c r="EB34" s="675"/>
      <c r="EC34" s="676"/>
    </row>
    <row r="35" spans="2:133" ht="11.25" customHeight="1" x14ac:dyDescent="0.2">
      <c r="B35" s="638" t="s">
        <v>326</v>
      </c>
      <c r="C35" s="639"/>
      <c r="D35" s="639"/>
      <c r="E35" s="639"/>
      <c r="F35" s="639"/>
      <c r="G35" s="639"/>
      <c r="H35" s="639"/>
      <c r="I35" s="639"/>
      <c r="J35" s="639"/>
      <c r="K35" s="639"/>
      <c r="L35" s="639"/>
      <c r="M35" s="639"/>
      <c r="N35" s="639"/>
      <c r="O35" s="639"/>
      <c r="P35" s="639"/>
      <c r="Q35" s="640"/>
      <c r="R35" s="641">
        <v>4457174</v>
      </c>
      <c r="S35" s="642"/>
      <c r="T35" s="642"/>
      <c r="U35" s="642"/>
      <c r="V35" s="642"/>
      <c r="W35" s="642"/>
      <c r="X35" s="642"/>
      <c r="Y35" s="643"/>
      <c r="Z35" s="644">
        <v>13.1</v>
      </c>
      <c r="AA35" s="644"/>
      <c r="AB35" s="644"/>
      <c r="AC35" s="644"/>
      <c r="AD35" s="645" t="s">
        <v>227</v>
      </c>
      <c r="AE35" s="645"/>
      <c r="AF35" s="645"/>
      <c r="AG35" s="645"/>
      <c r="AH35" s="645"/>
      <c r="AI35" s="645"/>
      <c r="AJ35" s="645"/>
      <c r="AK35" s="645"/>
      <c r="AL35" s="646" t="s">
        <v>227</v>
      </c>
      <c r="AM35" s="647"/>
      <c r="AN35" s="647"/>
      <c r="AO35" s="648"/>
      <c r="AP35" s="234"/>
      <c r="AQ35" s="714" t="s">
        <v>327</v>
      </c>
      <c r="AR35" s="715"/>
      <c r="AS35" s="715"/>
      <c r="AT35" s="715"/>
      <c r="AU35" s="715"/>
      <c r="AV35" s="715"/>
      <c r="AW35" s="715"/>
      <c r="AX35" s="715"/>
      <c r="AY35" s="716"/>
      <c r="AZ35" s="630">
        <v>3679097</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147523</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90756</v>
      </c>
      <c r="CS35" s="677"/>
      <c r="CT35" s="677"/>
      <c r="CU35" s="677"/>
      <c r="CV35" s="677"/>
      <c r="CW35" s="677"/>
      <c r="CX35" s="677"/>
      <c r="CY35" s="678"/>
      <c r="CZ35" s="646">
        <v>0.3</v>
      </c>
      <c r="DA35" s="675"/>
      <c r="DB35" s="675"/>
      <c r="DC35" s="679"/>
      <c r="DD35" s="650">
        <v>68443</v>
      </c>
      <c r="DE35" s="677"/>
      <c r="DF35" s="677"/>
      <c r="DG35" s="677"/>
      <c r="DH35" s="677"/>
      <c r="DI35" s="677"/>
      <c r="DJ35" s="677"/>
      <c r="DK35" s="678"/>
      <c r="DL35" s="650">
        <v>7491</v>
      </c>
      <c r="DM35" s="677"/>
      <c r="DN35" s="677"/>
      <c r="DO35" s="677"/>
      <c r="DP35" s="677"/>
      <c r="DQ35" s="677"/>
      <c r="DR35" s="677"/>
      <c r="DS35" s="677"/>
      <c r="DT35" s="677"/>
      <c r="DU35" s="677"/>
      <c r="DV35" s="678"/>
      <c r="DW35" s="646">
        <v>0</v>
      </c>
      <c r="DX35" s="675"/>
      <c r="DY35" s="675"/>
      <c r="DZ35" s="675"/>
      <c r="EA35" s="675"/>
      <c r="EB35" s="675"/>
      <c r="EC35" s="676"/>
    </row>
    <row r="36" spans="2:133" ht="11.25" customHeight="1" x14ac:dyDescent="0.2">
      <c r="B36" s="638" t="s">
        <v>330</v>
      </c>
      <c r="C36" s="639"/>
      <c r="D36" s="639"/>
      <c r="E36" s="639"/>
      <c r="F36" s="639"/>
      <c r="G36" s="639"/>
      <c r="H36" s="639"/>
      <c r="I36" s="639"/>
      <c r="J36" s="639"/>
      <c r="K36" s="639"/>
      <c r="L36" s="639"/>
      <c r="M36" s="639"/>
      <c r="N36" s="639"/>
      <c r="O36" s="639"/>
      <c r="P36" s="639"/>
      <c r="Q36" s="640"/>
      <c r="R36" s="641" t="s">
        <v>227</v>
      </c>
      <c r="S36" s="642"/>
      <c r="T36" s="642"/>
      <c r="U36" s="642"/>
      <c r="V36" s="642"/>
      <c r="W36" s="642"/>
      <c r="X36" s="642"/>
      <c r="Y36" s="643"/>
      <c r="Z36" s="644" t="s">
        <v>233</v>
      </c>
      <c r="AA36" s="644"/>
      <c r="AB36" s="644"/>
      <c r="AC36" s="644"/>
      <c r="AD36" s="645" t="s">
        <v>227</v>
      </c>
      <c r="AE36" s="645"/>
      <c r="AF36" s="645"/>
      <c r="AG36" s="645"/>
      <c r="AH36" s="645"/>
      <c r="AI36" s="645"/>
      <c r="AJ36" s="645"/>
      <c r="AK36" s="645"/>
      <c r="AL36" s="646" t="s">
        <v>233</v>
      </c>
      <c r="AM36" s="647"/>
      <c r="AN36" s="647"/>
      <c r="AO36" s="648"/>
      <c r="AQ36" s="718" t="s">
        <v>331</v>
      </c>
      <c r="AR36" s="719"/>
      <c r="AS36" s="719"/>
      <c r="AT36" s="719"/>
      <c r="AU36" s="719"/>
      <c r="AV36" s="719"/>
      <c r="AW36" s="719"/>
      <c r="AX36" s="719"/>
      <c r="AY36" s="720"/>
      <c r="AZ36" s="641">
        <v>648996</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-23770</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2976318</v>
      </c>
      <c r="CS36" s="642"/>
      <c r="CT36" s="642"/>
      <c r="CU36" s="642"/>
      <c r="CV36" s="642"/>
      <c r="CW36" s="642"/>
      <c r="CX36" s="642"/>
      <c r="CY36" s="643"/>
      <c r="CZ36" s="646">
        <v>9.1999999999999993</v>
      </c>
      <c r="DA36" s="675"/>
      <c r="DB36" s="675"/>
      <c r="DC36" s="679"/>
      <c r="DD36" s="650">
        <v>1926622</v>
      </c>
      <c r="DE36" s="642"/>
      <c r="DF36" s="642"/>
      <c r="DG36" s="642"/>
      <c r="DH36" s="642"/>
      <c r="DI36" s="642"/>
      <c r="DJ36" s="642"/>
      <c r="DK36" s="643"/>
      <c r="DL36" s="650">
        <v>1239239</v>
      </c>
      <c r="DM36" s="642"/>
      <c r="DN36" s="642"/>
      <c r="DO36" s="642"/>
      <c r="DP36" s="642"/>
      <c r="DQ36" s="642"/>
      <c r="DR36" s="642"/>
      <c r="DS36" s="642"/>
      <c r="DT36" s="642"/>
      <c r="DU36" s="642"/>
      <c r="DV36" s="643"/>
      <c r="DW36" s="646">
        <v>8.1</v>
      </c>
      <c r="DX36" s="675"/>
      <c r="DY36" s="675"/>
      <c r="DZ36" s="675"/>
      <c r="EA36" s="675"/>
      <c r="EB36" s="675"/>
      <c r="EC36" s="676"/>
    </row>
    <row r="37" spans="2:133" ht="11.25" customHeight="1" x14ac:dyDescent="0.2">
      <c r="B37" s="638" t="s">
        <v>334</v>
      </c>
      <c r="C37" s="639"/>
      <c r="D37" s="639"/>
      <c r="E37" s="639"/>
      <c r="F37" s="639"/>
      <c r="G37" s="639"/>
      <c r="H37" s="639"/>
      <c r="I37" s="639"/>
      <c r="J37" s="639"/>
      <c r="K37" s="639"/>
      <c r="L37" s="639"/>
      <c r="M37" s="639"/>
      <c r="N37" s="639"/>
      <c r="O37" s="639"/>
      <c r="P37" s="639"/>
      <c r="Q37" s="640"/>
      <c r="R37" s="641">
        <v>604174</v>
      </c>
      <c r="S37" s="642"/>
      <c r="T37" s="642"/>
      <c r="U37" s="642"/>
      <c r="V37" s="642"/>
      <c r="W37" s="642"/>
      <c r="X37" s="642"/>
      <c r="Y37" s="643"/>
      <c r="Z37" s="644">
        <v>1.8</v>
      </c>
      <c r="AA37" s="644"/>
      <c r="AB37" s="644"/>
      <c r="AC37" s="644"/>
      <c r="AD37" s="645" t="s">
        <v>227</v>
      </c>
      <c r="AE37" s="645"/>
      <c r="AF37" s="645"/>
      <c r="AG37" s="645"/>
      <c r="AH37" s="645"/>
      <c r="AI37" s="645"/>
      <c r="AJ37" s="645"/>
      <c r="AK37" s="645"/>
      <c r="AL37" s="646" t="s">
        <v>227</v>
      </c>
      <c r="AM37" s="647"/>
      <c r="AN37" s="647"/>
      <c r="AO37" s="648"/>
      <c r="AQ37" s="718" t="s">
        <v>335</v>
      </c>
      <c r="AR37" s="719"/>
      <c r="AS37" s="719"/>
      <c r="AT37" s="719"/>
      <c r="AU37" s="719"/>
      <c r="AV37" s="719"/>
      <c r="AW37" s="719"/>
      <c r="AX37" s="719"/>
      <c r="AY37" s="720"/>
      <c r="AZ37" s="641">
        <v>588232</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6502</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229622</v>
      </c>
      <c r="CS37" s="677"/>
      <c r="CT37" s="677"/>
      <c r="CU37" s="677"/>
      <c r="CV37" s="677"/>
      <c r="CW37" s="677"/>
      <c r="CX37" s="677"/>
      <c r="CY37" s="678"/>
      <c r="CZ37" s="646">
        <v>0.7</v>
      </c>
      <c r="DA37" s="675"/>
      <c r="DB37" s="675"/>
      <c r="DC37" s="679"/>
      <c r="DD37" s="650">
        <v>217201</v>
      </c>
      <c r="DE37" s="677"/>
      <c r="DF37" s="677"/>
      <c r="DG37" s="677"/>
      <c r="DH37" s="677"/>
      <c r="DI37" s="677"/>
      <c r="DJ37" s="677"/>
      <c r="DK37" s="678"/>
      <c r="DL37" s="650">
        <v>216353</v>
      </c>
      <c r="DM37" s="677"/>
      <c r="DN37" s="677"/>
      <c r="DO37" s="677"/>
      <c r="DP37" s="677"/>
      <c r="DQ37" s="677"/>
      <c r="DR37" s="677"/>
      <c r="DS37" s="677"/>
      <c r="DT37" s="677"/>
      <c r="DU37" s="677"/>
      <c r="DV37" s="678"/>
      <c r="DW37" s="646">
        <v>1.4</v>
      </c>
      <c r="DX37" s="675"/>
      <c r="DY37" s="675"/>
      <c r="DZ37" s="675"/>
      <c r="EA37" s="675"/>
      <c r="EB37" s="675"/>
      <c r="EC37" s="676"/>
    </row>
    <row r="38" spans="2:133" ht="11.25" customHeight="1" x14ac:dyDescent="0.2">
      <c r="B38" s="686" t="s">
        <v>338</v>
      </c>
      <c r="C38" s="687"/>
      <c r="D38" s="687"/>
      <c r="E38" s="687"/>
      <c r="F38" s="687"/>
      <c r="G38" s="687"/>
      <c r="H38" s="687"/>
      <c r="I38" s="687"/>
      <c r="J38" s="687"/>
      <c r="K38" s="687"/>
      <c r="L38" s="687"/>
      <c r="M38" s="687"/>
      <c r="N38" s="687"/>
      <c r="O38" s="687"/>
      <c r="P38" s="687"/>
      <c r="Q38" s="688"/>
      <c r="R38" s="721">
        <v>34015619</v>
      </c>
      <c r="S38" s="722"/>
      <c r="T38" s="722"/>
      <c r="U38" s="722"/>
      <c r="V38" s="722"/>
      <c r="W38" s="722"/>
      <c r="X38" s="722"/>
      <c r="Y38" s="723"/>
      <c r="Z38" s="724">
        <v>100</v>
      </c>
      <c r="AA38" s="724"/>
      <c r="AB38" s="724"/>
      <c r="AC38" s="724"/>
      <c r="AD38" s="725">
        <v>14748102</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88519</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10348</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2874601</v>
      </c>
      <c r="CS38" s="642"/>
      <c r="CT38" s="642"/>
      <c r="CU38" s="642"/>
      <c r="CV38" s="642"/>
      <c r="CW38" s="642"/>
      <c r="CX38" s="642"/>
      <c r="CY38" s="643"/>
      <c r="CZ38" s="646">
        <v>8.9</v>
      </c>
      <c r="DA38" s="675"/>
      <c r="DB38" s="675"/>
      <c r="DC38" s="679"/>
      <c r="DD38" s="650">
        <v>2478462</v>
      </c>
      <c r="DE38" s="642"/>
      <c r="DF38" s="642"/>
      <c r="DG38" s="642"/>
      <c r="DH38" s="642"/>
      <c r="DI38" s="642"/>
      <c r="DJ38" s="642"/>
      <c r="DK38" s="643"/>
      <c r="DL38" s="650">
        <v>1790169</v>
      </c>
      <c r="DM38" s="642"/>
      <c r="DN38" s="642"/>
      <c r="DO38" s="642"/>
      <c r="DP38" s="642"/>
      <c r="DQ38" s="642"/>
      <c r="DR38" s="642"/>
      <c r="DS38" s="642"/>
      <c r="DT38" s="642"/>
      <c r="DU38" s="642"/>
      <c r="DV38" s="643"/>
      <c r="DW38" s="646">
        <v>11.7</v>
      </c>
      <c r="DX38" s="675"/>
      <c r="DY38" s="675"/>
      <c r="DZ38" s="675"/>
      <c r="EA38" s="675"/>
      <c r="EB38" s="675"/>
      <c r="EC38" s="676"/>
    </row>
    <row r="39" spans="2:133" ht="11.25" customHeight="1" x14ac:dyDescent="0.2">
      <c r="AQ39" s="718" t="s">
        <v>342</v>
      </c>
      <c r="AR39" s="719"/>
      <c r="AS39" s="719"/>
      <c r="AT39" s="719"/>
      <c r="AU39" s="719"/>
      <c r="AV39" s="719"/>
      <c r="AW39" s="719"/>
      <c r="AX39" s="719"/>
      <c r="AY39" s="720"/>
      <c r="AZ39" s="641">
        <v>66088</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83</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3296111</v>
      </c>
      <c r="CS39" s="677"/>
      <c r="CT39" s="677"/>
      <c r="CU39" s="677"/>
      <c r="CV39" s="677"/>
      <c r="CW39" s="677"/>
      <c r="CX39" s="677"/>
      <c r="CY39" s="678"/>
      <c r="CZ39" s="646">
        <v>10.199999999999999</v>
      </c>
      <c r="DA39" s="675"/>
      <c r="DB39" s="675"/>
      <c r="DC39" s="679"/>
      <c r="DD39" s="650">
        <v>2971156</v>
      </c>
      <c r="DE39" s="677"/>
      <c r="DF39" s="677"/>
      <c r="DG39" s="677"/>
      <c r="DH39" s="677"/>
      <c r="DI39" s="677"/>
      <c r="DJ39" s="677"/>
      <c r="DK39" s="678"/>
      <c r="DL39" s="650" t="s">
        <v>233</v>
      </c>
      <c r="DM39" s="677"/>
      <c r="DN39" s="677"/>
      <c r="DO39" s="677"/>
      <c r="DP39" s="677"/>
      <c r="DQ39" s="677"/>
      <c r="DR39" s="677"/>
      <c r="DS39" s="677"/>
      <c r="DT39" s="677"/>
      <c r="DU39" s="677"/>
      <c r="DV39" s="678"/>
      <c r="DW39" s="646" t="s">
        <v>233</v>
      </c>
      <c r="DX39" s="675"/>
      <c r="DY39" s="675"/>
      <c r="DZ39" s="675"/>
      <c r="EA39" s="675"/>
      <c r="EB39" s="675"/>
      <c r="EC39" s="676"/>
    </row>
    <row r="40" spans="2:133" ht="11.25" customHeight="1" x14ac:dyDescent="0.2">
      <c r="AQ40" s="718" t="s">
        <v>346</v>
      </c>
      <c r="AR40" s="719"/>
      <c r="AS40" s="719"/>
      <c r="AT40" s="719"/>
      <c r="AU40" s="719"/>
      <c r="AV40" s="719"/>
      <c r="AW40" s="719"/>
      <c r="AX40" s="719"/>
      <c r="AY40" s="720"/>
      <c r="AZ40" s="641">
        <v>526928</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v>1</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149456</v>
      </c>
      <c r="CS40" s="642"/>
      <c r="CT40" s="642"/>
      <c r="CU40" s="642"/>
      <c r="CV40" s="642"/>
      <c r="CW40" s="642"/>
      <c r="CX40" s="642"/>
      <c r="CY40" s="643"/>
      <c r="CZ40" s="646">
        <v>0.5</v>
      </c>
      <c r="DA40" s="675"/>
      <c r="DB40" s="675"/>
      <c r="DC40" s="679"/>
      <c r="DD40" s="650">
        <v>19011</v>
      </c>
      <c r="DE40" s="642"/>
      <c r="DF40" s="642"/>
      <c r="DG40" s="642"/>
      <c r="DH40" s="642"/>
      <c r="DI40" s="642"/>
      <c r="DJ40" s="642"/>
      <c r="DK40" s="643"/>
      <c r="DL40" s="650">
        <v>960</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2">
      <c r="AQ41" s="728" t="s">
        <v>349</v>
      </c>
      <c r="AR41" s="729"/>
      <c r="AS41" s="729"/>
      <c r="AT41" s="729"/>
      <c r="AU41" s="729"/>
      <c r="AV41" s="729"/>
      <c r="AW41" s="729"/>
      <c r="AX41" s="729"/>
      <c r="AY41" s="730"/>
      <c r="AZ41" s="721">
        <v>1760334</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357</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227</v>
      </c>
      <c r="CS41" s="677"/>
      <c r="CT41" s="677"/>
      <c r="CU41" s="677"/>
      <c r="CV41" s="677"/>
      <c r="CW41" s="677"/>
      <c r="CX41" s="677"/>
      <c r="CY41" s="678"/>
      <c r="CZ41" s="646" t="s">
        <v>233</v>
      </c>
      <c r="DA41" s="675"/>
      <c r="DB41" s="675"/>
      <c r="DC41" s="679"/>
      <c r="DD41" s="650" t="s">
        <v>233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6783426</v>
      </c>
      <c r="CS42" s="642"/>
      <c r="CT42" s="642"/>
      <c r="CU42" s="642"/>
      <c r="CV42" s="642"/>
      <c r="CW42" s="642"/>
      <c r="CX42" s="642"/>
      <c r="CY42" s="643"/>
      <c r="CZ42" s="646">
        <v>20.9</v>
      </c>
      <c r="DA42" s="647"/>
      <c r="DB42" s="647"/>
      <c r="DC42" s="742"/>
      <c r="DD42" s="650">
        <v>1474736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t="s">
        <v>227</v>
      </c>
      <c r="CS43" s="677"/>
      <c r="CT43" s="677"/>
      <c r="CU43" s="677"/>
      <c r="CV43" s="677"/>
      <c r="CW43" s="677"/>
      <c r="CX43" s="677"/>
      <c r="CY43" s="678"/>
      <c r="CZ43" s="646" t="s">
        <v>233</v>
      </c>
      <c r="DA43" s="675"/>
      <c r="DB43" s="675"/>
      <c r="DC43" s="679"/>
      <c r="DD43" s="650" t="s">
        <v>227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356</v>
      </c>
      <c r="CD44" s="753" t="s">
        <v>307</v>
      </c>
      <c r="CE44" s="754"/>
      <c r="CF44" s="638" t="s">
        <v>357</v>
      </c>
      <c r="CG44" s="639"/>
      <c r="CH44" s="639"/>
      <c r="CI44" s="639"/>
      <c r="CJ44" s="639"/>
      <c r="CK44" s="639"/>
      <c r="CL44" s="639"/>
      <c r="CM44" s="639"/>
      <c r="CN44" s="639"/>
      <c r="CO44" s="639"/>
      <c r="CP44" s="639"/>
      <c r="CQ44" s="640"/>
      <c r="CR44" s="641">
        <v>5356955</v>
      </c>
      <c r="CS44" s="642"/>
      <c r="CT44" s="642"/>
      <c r="CU44" s="642"/>
      <c r="CV44" s="642"/>
      <c r="CW44" s="642"/>
      <c r="CX44" s="642"/>
      <c r="CY44" s="643"/>
      <c r="CZ44" s="646">
        <v>16.5</v>
      </c>
      <c r="DA44" s="647"/>
      <c r="DB44" s="647"/>
      <c r="DC44" s="742"/>
      <c r="DD44" s="650">
        <v>718608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358</v>
      </c>
      <c r="CG45" s="639"/>
      <c r="CH45" s="639"/>
      <c r="CI45" s="639"/>
      <c r="CJ45" s="639"/>
      <c r="CK45" s="639"/>
      <c r="CL45" s="639"/>
      <c r="CM45" s="639"/>
      <c r="CN45" s="639"/>
      <c r="CO45" s="639"/>
      <c r="CP45" s="639"/>
      <c r="CQ45" s="640"/>
      <c r="CR45" s="641">
        <v>3097922</v>
      </c>
      <c r="CS45" s="677"/>
      <c r="CT45" s="677"/>
      <c r="CU45" s="677"/>
      <c r="CV45" s="677"/>
      <c r="CW45" s="677"/>
      <c r="CX45" s="677"/>
      <c r="CY45" s="678"/>
      <c r="CZ45" s="646">
        <v>9.6</v>
      </c>
      <c r="DA45" s="675"/>
      <c r="DB45" s="675"/>
      <c r="DC45" s="679"/>
      <c r="DD45" s="650">
        <v>103224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359</v>
      </c>
      <c r="CG46" s="639"/>
      <c r="CH46" s="639"/>
      <c r="CI46" s="639"/>
      <c r="CJ46" s="639"/>
      <c r="CK46" s="639"/>
      <c r="CL46" s="639"/>
      <c r="CM46" s="639"/>
      <c r="CN46" s="639"/>
      <c r="CO46" s="639"/>
      <c r="CP46" s="639"/>
      <c r="CQ46" s="640"/>
      <c r="CR46" s="641">
        <v>2229765</v>
      </c>
      <c r="CS46" s="642"/>
      <c r="CT46" s="642"/>
      <c r="CU46" s="642"/>
      <c r="CV46" s="642"/>
      <c r="CW46" s="642"/>
      <c r="CX46" s="642"/>
      <c r="CY46" s="643"/>
      <c r="CZ46" s="646">
        <v>6.9</v>
      </c>
      <c r="DA46" s="647"/>
      <c r="DB46" s="647"/>
      <c r="DC46" s="742"/>
      <c r="DD46" s="650">
        <v>613216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360</v>
      </c>
      <c r="CG47" s="639"/>
      <c r="CH47" s="639"/>
      <c r="CI47" s="639"/>
      <c r="CJ47" s="639"/>
      <c r="CK47" s="639"/>
      <c r="CL47" s="639"/>
      <c r="CM47" s="639"/>
      <c r="CN47" s="639"/>
      <c r="CO47" s="639"/>
      <c r="CP47" s="639"/>
      <c r="CQ47" s="640"/>
      <c r="CR47" s="641">
        <v>1426471</v>
      </c>
      <c r="CS47" s="677"/>
      <c r="CT47" s="677"/>
      <c r="CU47" s="677"/>
      <c r="CV47" s="677"/>
      <c r="CW47" s="677"/>
      <c r="CX47" s="677"/>
      <c r="CY47" s="678"/>
      <c r="CZ47" s="646">
        <v>4.4000000000000004</v>
      </c>
      <c r="DA47" s="675"/>
      <c r="DB47" s="675"/>
      <c r="DC47" s="679"/>
      <c r="DD47" s="650">
        <v>756128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0.8" x14ac:dyDescent="0.2">
      <c r="CD48" s="757"/>
      <c r="CE48" s="758"/>
      <c r="CF48" s="638" t="s">
        <v>361</v>
      </c>
      <c r="CG48" s="639"/>
      <c r="CH48" s="639"/>
      <c r="CI48" s="639"/>
      <c r="CJ48" s="639"/>
      <c r="CK48" s="639"/>
      <c r="CL48" s="639"/>
      <c r="CM48" s="639"/>
      <c r="CN48" s="639"/>
      <c r="CO48" s="639"/>
      <c r="CP48" s="639"/>
      <c r="CQ48" s="640"/>
      <c r="CR48" s="641" t="s">
        <v>233</v>
      </c>
      <c r="CS48" s="642"/>
      <c r="CT48" s="642"/>
      <c r="CU48" s="642"/>
      <c r="CV48" s="642"/>
      <c r="CW48" s="642"/>
      <c r="CX48" s="642"/>
      <c r="CY48" s="643"/>
      <c r="CZ48" s="646" t="s">
        <v>233</v>
      </c>
      <c r="DA48" s="647"/>
      <c r="DB48" s="647"/>
      <c r="DC48" s="742"/>
      <c r="DD48" s="650" t="s">
        <v>233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362</v>
      </c>
      <c r="CE49" s="687"/>
      <c r="CF49" s="687"/>
      <c r="CG49" s="687"/>
      <c r="CH49" s="687"/>
      <c r="CI49" s="687"/>
      <c r="CJ49" s="687"/>
      <c r="CK49" s="687"/>
      <c r="CL49" s="687"/>
      <c r="CM49" s="687"/>
      <c r="CN49" s="687"/>
      <c r="CO49" s="687"/>
      <c r="CP49" s="687"/>
      <c r="CQ49" s="688"/>
      <c r="CR49" s="721">
        <v>32434218</v>
      </c>
      <c r="CS49" s="711"/>
      <c r="CT49" s="711"/>
      <c r="CU49" s="711"/>
      <c r="CV49" s="711"/>
      <c r="CW49" s="711"/>
      <c r="CX49" s="711"/>
      <c r="CY49" s="743"/>
      <c r="CZ49" s="726">
        <v>100</v>
      </c>
      <c r="DA49" s="744"/>
      <c r="DB49" s="744"/>
      <c r="DC49" s="745"/>
      <c r="DD49" s="746">
        <v>21278363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0.8" hidden="1" x14ac:dyDescent="0.2"/>
    <row r="51" spans="82:133" ht="10.8" hidden="1" x14ac:dyDescent="0.2"/>
    <row r="52" spans="82:133" ht="10.8" hidden="1" x14ac:dyDescent="0.2"/>
    <row r="53" spans="82:133" ht="10.8" hidden="1" x14ac:dyDescent="0.2"/>
  </sheetData>
  <sheetProtection algorithmName="SHA-512" hashValue="h8k1fanJd9XodY8OcZTgesdSnfONjTufsDNNz4jkVMngKPguCDfvgTiL2nRV2Hiucfkmn1RsbGUPzZTLLSzGJw==" saltValue="mmD64s3iwmbCM/5FYWi91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385</v>
      </c>
      <c r="C7" s="774"/>
      <c r="D7" s="774"/>
      <c r="E7" s="774"/>
      <c r="F7" s="774"/>
      <c r="G7" s="774"/>
      <c r="H7" s="774"/>
      <c r="I7" s="774"/>
      <c r="J7" s="774"/>
      <c r="K7" s="774"/>
      <c r="L7" s="774"/>
      <c r="M7" s="774"/>
      <c r="N7" s="774"/>
      <c r="O7" s="774"/>
      <c r="P7" s="775"/>
      <c r="Q7" s="776">
        <v>33991</v>
      </c>
      <c r="R7" s="777"/>
      <c r="S7" s="777"/>
      <c r="T7" s="777"/>
      <c r="U7" s="777"/>
      <c r="V7" s="777">
        <v>32426</v>
      </c>
      <c r="W7" s="777"/>
      <c r="X7" s="777"/>
      <c r="Y7" s="777"/>
      <c r="Z7" s="777"/>
      <c r="AA7" s="777">
        <v>1565</v>
      </c>
      <c r="AB7" s="777"/>
      <c r="AC7" s="777"/>
      <c r="AD7" s="777"/>
      <c r="AE7" s="778"/>
      <c r="AF7" s="779">
        <v>837</v>
      </c>
      <c r="AG7" s="780"/>
      <c r="AH7" s="780"/>
      <c r="AI7" s="780"/>
      <c r="AJ7" s="781"/>
      <c r="AK7" s="816" t="s">
        <v>586</v>
      </c>
      <c r="AL7" s="817"/>
      <c r="AM7" s="817"/>
      <c r="AN7" s="817"/>
      <c r="AO7" s="817"/>
      <c r="AP7" s="817">
        <v>38543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606</v>
      </c>
      <c r="BT7" s="821"/>
      <c r="BU7" s="821"/>
      <c r="BV7" s="821"/>
      <c r="BW7" s="821"/>
      <c r="BX7" s="821"/>
      <c r="BY7" s="821"/>
      <c r="BZ7" s="821"/>
      <c r="CA7" s="821"/>
      <c r="CB7" s="821"/>
      <c r="CC7" s="821"/>
      <c r="CD7" s="821"/>
      <c r="CE7" s="821"/>
      <c r="CF7" s="821"/>
      <c r="CG7" s="822"/>
      <c r="CH7" s="813">
        <v>-21</v>
      </c>
      <c r="CI7" s="814"/>
      <c r="CJ7" s="814"/>
      <c r="CK7" s="814"/>
      <c r="CL7" s="815"/>
      <c r="CM7" s="813">
        <v>43</v>
      </c>
      <c r="CN7" s="814"/>
      <c r="CO7" s="814"/>
      <c r="CP7" s="814"/>
      <c r="CQ7" s="815"/>
      <c r="CR7" s="813">
        <v>30</v>
      </c>
      <c r="CS7" s="814"/>
      <c r="CT7" s="814"/>
      <c r="CU7" s="814"/>
      <c r="CV7" s="815"/>
      <c r="CW7" s="813">
        <v>1</v>
      </c>
      <c r="CX7" s="814"/>
      <c r="CY7" s="814"/>
      <c r="CZ7" s="814"/>
      <c r="DA7" s="815"/>
      <c r="DB7" s="813" t="s">
        <v>615</v>
      </c>
      <c r="DC7" s="814"/>
      <c r="DD7" s="814"/>
      <c r="DE7" s="814"/>
      <c r="DF7" s="815"/>
      <c r="DG7" s="813" t="s">
        <v>524</v>
      </c>
      <c r="DH7" s="814"/>
      <c r="DI7" s="814"/>
      <c r="DJ7" s="814"/>
      <c r="DK7" s="815"/>
      <c r="DL7" s="813">
        <v>20</v>
      </c>
      <c r="DM7" s="814"/>
      <c r="DN7" s="814"/>
      <c r="DO7" s="814"/>
      <c r="DP7" s="815"/>
      <c r="DQ7" s="813">
        <v>18</v>
      </c>
      <c r="DR7" s="814"/>
      <c r="DS7" s="814"/>
      <c r="DT7" s="814"/>
      <c r="DU7" s="815"/>
      <c r="DV7" s="794"/>
      <c r="DW7" s="795"/>
      <c r="DX7" s="795"/>
      <c r="DY7" s="795"/>
      <c r="DZ7" s="796"/>
      <c r="EA7" s="254"/>
    </row>
    <row r="8" spans="1:131" s="255" customFormat="1" ht="26.25" customHeight="1" x14ac:dyDescent="0.2">
      <c r="A8" s="261">
        <v>2</v>
      </c>
      <c r="B8" s="797" t="s">
        <v>386</v>
      </c>
      <c r="C8" s="798"/>
      <c r="D8" s="798"/>
      <c r="E8" s="798"/>
      <c r="F8" s="798"/>
      <c r="G8" s="798"/>
      <c r="H8" s="798"/>
      <c r="I8" s="798"/>
      <c r="J8" s="798"/>
      <c r="K8" s="798"/>
      <c r="L8" s="798"/>
      <c r="M8" s="798"/>
      <c r="N8" s="798"/>
      <c r="O8" s="798"/>
      <c r="P8" s="799"/>
      <c r="Q8" s="800">
        <v>1</v>
      </c>
      <c r="R8" s="801"/>
      <c r="S8" s="801"/>
      <c r="T8" s="801"/>
      <c r="U8" s="801"/>
      <c r="V8" s="801">
        <v>1</v>
      </c>
      <c r="W8" s="801"/>
      <c r="X8" s="801"/>
      <c r="Y8" s="801"/>
      <c r="Z8" s="801"/>
      <c r="AA8" s="801">
        <v>0</v>
      </c>
      <c r="AB8" s="801"/>
      <c r="AC8" s="801"/>
      <c r="AD8" s="801"/>
      <c r="AE8" s="802"/>
      <c r="AF8" s="803">
        <v>0</v>
      </c>
      <c r="AG8" s="804"/>
      <c r="AH8" s="804"/>
      <c r="AI8" s="804"/>
      <c r="AJ8" s="805"/>
      <c r="AK8" s="806" t="s">
        <v>586</v>
      </c>
      <c r="AL8" s="807"/>
      <c r="AM8" s="807"/>
      <c r="AN8" s="807"/>
      <c r="AO8" s="807"/>
      <c r="AP8" s="807">
        <v>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607</v>
      </c>
      <c r="BT8" s="811"/>
      <c r="BU8" s="811"/>
      <c r="BV8" s="811"/>
      <c r="BW8" s="811"/>
      <c r="BX8" s="811"/>
      <c r="BY8" s="811"/>
      <c r="BZ8" s="811"/>
      <c r="CA8" s="811"/>
      <c r="CB8" s="811"/>
      <c r="CC8" s="811"/>
      <c r="CD8" s="811"/>
      <c r="CE8" s="811"/>
      <c r="CF8" s="811"/>
      <c r="CG8" s="812"/>
      <c r="CH8" s="823">
        <v>16</v>
      </c>
      <c r="CI8" s="824"/>
      <c r="CJ8" s="824"/>
      <c r="CK8" s="824"/>
      <c r="CL8" s="825"/>
      <c r="CM8" s="823">
        <v>178</v>
      </c>
      <c r="CN8" s="824"/>
      <c r="CO8" s="824"/>
      <c r="CP8" s="824"/>
      <c r="CQ8" s="825"/>
      <c r="CR8" s="823">
        <v>50</v>
      </c>
      <c r="CS8" s="824"/>
      <c r="CT8" s="824"/>
      <c r="CU8" s="824"/>
      <c r="CV8" s="825"/>
      <c r="CW8" s="823" t="s">
        <v>615</v>
      </c>
      <c r="CX8" s="824"/>
      <c r="CY8" s="824"/>
      <c r="CZ8" s="824"/>
      <c r="DA8" s="825"/>
      <c r="DB8" s="823" t="s">
        <v>615</v>
      </c>
      <c r="DC8" s="824"/>
      <c r="DD8" s="824"/>
      <c r="DE8" s="824"/>
      <c r="DF8" s="825"/>
      <c r="DG8" s="823" t="s">
        <v>524</v>
      </c>
      <c r="DH8" s="824"/>
      <c r="DI8" s="824"/>
      <c r="DJ8" s="824"/>
      <c r="DK8" s="825"/>
      <c r="DL8" s="823" t="s">
        <v>524</v>
      </c>
      <c r="DM8" s="824"/>
      <c r="DN8" s="824"/>
      <c r="DO8" s="824"/>
      <c r="DP8" s="825"/>
      <c r="DQ8" s="823" t="s">
        <v>524</v>
      </c>
      <c r="DR8" s="824"/>
      <c r="DS8" s="824"/>
      <c r="DT8" s="824"/>
      <c r="DU8" s="825"/>
      <c r="DV8" s="826"/>
      <c r="DW8" s="827"/>
      <c r="DX8" s="827"/>
      <c r="DY8" s="827"/>
      <c r="DZ8" s="828"/>
      <c r="EA8" s="254"/>
    </row>
    <row r="9" spans="1:131" s="255" customFormat="1" ht="26.25" customHeight="1" x14ac:dyDescent="0.2">
      <c r="A9" s="261">
        <v>3</v>
      </c>
      <c r="B9" s="797" t="s">
        <v>387</v>
      </c>
      <c r="C9" s="798"/>
      <c r="D9" s="798"/>
      <c r="E9" s="798"/>
      <c r="F9" s="798"/>
      <c r="G9" s="798"/>
      <c r="H9" s="798"/>
      <c r="I9" s="798"/>
      <c r="J9" s="798"/>
      <c r="K9" s="798"/>
      <c r="L9" s="798"/>
      <c r="M9" s="798"/>
      <c r="N9" s="798"/>
      <c r="O9" s="798"/>
      <c r="P9" s="799"/>
      <c r="Q9" s="800">
        <v>44</v>
      </c>
      <c r="R9" s="801"/>
      <c r="S9" s="801"/>
      <c r="T9" s="801"/>
      <c r="U9" s="801"/>
      <c r="V9" s="801">
        <v>28</v>
      </c>
      <c r="W9" s="801"/>
      <c r="X9" s="801"/>
      <c r="Y9" s="801"/>
      <c r="Z9" s="801"/>
      <c r="AA9" s="801">
        <v>16</v>
      </c>
      <c r="AB9" s="801"/>
      <c r="AC9" s="801"/>
      <c r="AD9" s="801"/>
      <c r="AE9" s="802"/>
      <c r="AF9" s="803">
        <v>16</v>
      </c>
      <c r="AG9" s="804"/>
      <c r="AH9" s="804"/>
      <c r="AI9" s="804"/>
      <c r="AJ9" s="805"/>
      <c r="AK9" s="806" t="s">
        <v>586</v>
      </c>
      <c r="AL9" s="807"/>
      <c r="AM9" s="807"/>
      <c r="AN9" s="807"/>
      <c r="AO9" s="807"/>
      <c r="AP9" s="807" t="s">
        <v>586</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608</v>
      </c>
      <c r="BT9" s="811"/>
      <c r="BU9" s="811"/>
      <c r="BV9" s="811"/>
      <c r="BW9" s="811"/>
      <c r="BX9" s="811"/>
      <c r="BY9" s="811"/>
      <c r="BZ9" s="811"/>
      <c r="CA9" s="811"/>
      <c r="CB9" s="811"/>
      <c r="CC9" s="811"/>
      <c r="CD9" s="811"/>
      <c r="CE9" s="811"/>
      <c r="CF9" s="811"/>
      <c r="CG9" s="812"/>
      <c r="CH9" s="823">
        <v>2</v>
      </c>
      <c r="CI9" s="824"/>
      <c r="CJ9" s="824"/>
      <c r="CK9" s="824"/>
      <c r="CL9" s="825"/>
      <c r="CM9" s="823">
        <v>63</v>
      </c>
      <c r="CN9" s="824"/>
      <c r="CO9" s="824"/>
      <c r="CP9" s="824"/>
      <c r="CQ9" s="825"/>
      <c r="CR9" s="823">
        <v>42</v>
      </c>
      <c r="CS9" s="824"/>
      <c r="CT9" s="824"/>
      <c r="CU9" s="824"/>
      <c r="CV9" s="825"/>
      <c r="CW9" s="823" t="s">
        <v>615</v>
      </c>
      <c r="CX9" s="824"/>
      <c r="CY9" s="824"/>
      <c r="CZ9" s="824"/>
      <c r="DA9" s="825"/>
      <c r="DB9" s="823" t="s">
        <v>615</v>
      </c>
      <c r="DC9" s="824"/>
      <c r="DD9" s="824"/>
      <c r="DE9" s="824"/>
      <c r="DF9" s="825"/>
      <c r="DG9" s="823" t="s">
        <v>524</v>
      </c>
      <c r="DH9" s="824"/>
      <c r="DI9" s="824"/>
      <c r="DJ9" s="824"/>
      <c r="DK9" s="825"/>
      <c r="DL9" s="823" t="s">
        <v>524</v>
      </c>
      <c r="DM9" s="824"/>
      <c r="DN9" s="824"/>
      <c r="DO9" s="824"/>
      <c r="DP9" s="825"/>
      <c r="DQ9" s="823" t="s">
        <v>524</v>
      </c>
      <c r="DR9" s="824"/>
      <c r="DS9" s="824"/>
      <c r="DT9" s="824"/>
      <c r="DU9" s="825"/>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609</v>
      </c>
      <c r="BT10" s="811"/>
      <c r="BU10" s="811"/>
      <c r="BV10" s="811"/>
      <c r="BW10" s="811"/>
      <c r="BX10" s="811"/>
      <c r="BY10" s="811"/>
      <c r="BZ10" s="811"/>
      <c r="CA10" s="811"/>
      <c r="CB10" s="811"/>
      <c r="CC10" s="811"/>
      <c r="CD10" s="811"/>
      <c r="CE10" s="811"/>
      <c r="CF10" s="811"/>
      <c r="CG10" s="812"/>
      <c r="CH10" s="823">
        <v>56</v>
      </c>
      <c r="CI10" s="824"/>
      <c r="CJ10" s="824"/>
      <c r="CK10" s="824"/>
      <c r="CL10" s="825"/>
      <c r="CM10" s="823">
        <v>268</v>
      </c>
      <c r="CN10" s="824"/>
      <c r="CO10" s="824"/>
      <c r="CP10" s="824"/>
      <c r="CQ10" s="825"/>
      <c r="CR10" s="823">
        <v>53</v>
      </c>
      <c r="CS10" s="824"/>
      <c r="CT10" s="824"/>
      <c r="CU10" s="824"/>
      <c r="CV10" s="825"/>
      <c r="CW10" s="823" t="s">
        <v>615</v>
      </c>
      <c r="CX10" s="824"/>
      <c r="CY10" s="824"/>
      <c r="CZ10" s="824"/>
      <c r="DA10" s="825"/>
      <c r="DB10" s="823" t="s">
        <v>615</v>
      </c>
      <c r="DC10" s="824"/>
      <c r="DD10" s="824"/>
      <c r="DE10" s="824"/>
      <c r="DF10" s="825"/>
      <c r="DG10" s="823" t="s">
        <v>524</v>
      </c>
      <c r="DH10" s="824"/>
      <c r="DI10" s="824"/>
      <c r="DJ10" s="824"/>
      <c r="DK10" s="825"/>
      <c r="DL10" s="823" t="s">
        <v>524</v>
      </c>
      <c r="DM10" s="824"/>
      <c r="DN10" s="824"/>
      <c r="DO10" s="824"/>
      <c r="DP10" s="825"/>
      <c r="DQ10" s="823" t="s">
        <v>524</v>
      </c>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610</v>
      </c>
      <c r="BT11" s="811"/>
      <c r="BU11" s="811"/>
      <c r="BV11" s="811"/>
      <c r="BW11" s="811"/>
      <c r="BX11" s="811"/>
      <c r="BY11" s="811"/>
      <c r="BZ11" s="811"/>
      <c r="CA11" s="811"/>
      <c r="CB11" s="811"/>
      <c r="CC11" s="811"/>
      <c r="CD11" s="811"/>
      <c r="CE11" s="811"/>
      <c r="CF11" s="811"/>
      <c r="CG11" s="812"/>
      <c r="CH11" s="823">
        <v>57</v>
      </c>
      <c r="CI11" s="824"/>
      <c r="CJ11" s="824"/>
      <c r="CK11" s="824"/>
      <c r="CL11" s="825"/>
      <c r="CM11" s="823">
        <v>542</v>
      </c>
      <c r="CN11" s="824"/>
      <c r="CO11" s="824"/>
      <c r="CP11" s="824"/>
      <c r="CQ11" s="825"/>
      <c r="CR11" s="823">
        <v>26</v>
      </c>
      <c r="CS11" s="824"/>
      <c r="CT11" s="824"/>
      <c r="CU11" s="824"/>
      <c r="CV11" s="825"/>
      <c r="CW11" s="823" t="s">
        <v>615</v>
      </c>
      <c r="CX11" s="824"/>
      <c r="CY11" s="824"/>
      <c r="CZ11" s="824"/>
      <c r="DA11" s="825"/>
      <c r="DB11" s="823" t="s">
        <v>616</v>
      </c>
      <c r="DC11" s="824"/>
      <c r="DD11" s="824"/>
      <c r="DE11" s="824"/>
      <c r="DF11" s="825"/>
      <c r="DG11" s="823" t="s">
        <v>524</v>
      </c>
      <c r="DH11" s="824"/>
      <c r="DI11" s="824"/>
      <c r="DJ11" s="824"/>
      <c r="DK11" s="825"/>
      <c r="DL11" s="823" t="s">
        <v>524</v>
      </c>
      <c r="DM11" s="824"/>
      <c r="DN11" s="824"/>
      <c r="DO11" s="824"/>
      <c r="DP11" s="825"/>
      <c r="DQ11" s="823" t="s">
        <v>524</v>
      </c>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611</v>
      </c>
      <c r="BT12" s="811"/>
      <c r="BU12" s="811"/>
      <c r="BV12" s="811"/>
      <c r="BW12" s="811"/>
      <c r="BX12" s="811"/>
      <c r="BY12" s="811"/>
      <c r="BZ12" s="811"/>
      <c r="CA12" s="811"/>
      <c r="CB12" s="811"/>
      <c r="CC12" s="811"/>
      <c r="CD12" s="811"/>
      <c r="CE12" s="811"/>
      <c r="CF12" s="811"/>
      <c r="CG12" s="812"/>
      <c r="CH12" s="823">
        <v>-10</v>
      </c>
      <c r="CI12" s="824"/>
      <c r="CJ12" s="824"/>
      <c r="CK12" s="824"/>
      <c r="CL12" s="825"/>
      <c r="CM12" s="823">
        <v>31</v>
      </c>
      <c r="CN12" s="824"/>
      <c r="CO12" s="824"/>
      <c r="CP12" s="824"/>
      <c r="CQ12" s="825"/>
      <c r="CR12" s="823">
        <v>34</v>
      </c>
      <c r="CS12" s="824"/>
      <c r="CT12" s="824"/>
      <c r="CU12" s="824"/>
      <c r="CV12" s="825"/>
      <c r="CW12" s="823" t="s">
        <v>615</v>
      </c>
      <c r="CX12" s="824"/>
      <c r="CY12" s="824"/>
      <c r="CZ12" s="824"/>
      <c r="DA12" s="825"/>
      <c r="DB12" s="823" t="s">
        <v>615</v>
      </c>
      <c r="DC12" s="824"/>
      <c r="DD12" s="824"/>
      <c r="DE12" s="824"/>
      <c r="DF12" s="825"/>
      <c r="DG12" s="823" t="s">
        <v>524</v>
      </c>
      <c r="DH12" s="824"/>
      <c r="DI12" s="824"/>
      <c r="DJ12" s="824"/>
      <c r="DK12" s="825"/>
      <c r="DL12" s="823" t="s">
        <v>524</v>
      </c>
      <c r="DM12" s="824"/>
      <c r="DN12" s="824"/>
      <c r="DO12" s="824"/>
      <c r="DP12" s="825"/>
      <c r="DQ12" s="823" t="s">
        <v>524</v>
      </c>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612</v>
      </c>
      <c r="BT13" s="811"/>
      <c r="BU13" s="811"/>
      <c r="BV13" s="811"/>
      <c r="BW13" s="811"/>
      <c r="BX13" s="811"/>
      <c r="BY13" s="811"/>
      <c r="BZ13" s="811"/>
      <c r="CA13" s="811"/>
      <c r="CB13" s="811"/>
      <c r="CC13" s="811"/>
      <c r="CD13" s="811"/>
      <c r="CE13" s="811"/>
      <c r="CF13" s="811"/>
      <c r="CG13" s="812"/>
      <c r="CH13" s="823">
        <v>-19</v>
      </c>
      <c r="CI13" s="824"/>
      <c r="CJ13" s="824"/>
      <c r="CK13" s="824"/>
      <c r="CL13" s="825"/>
      <c r="CM13" s="823">
        <v>166</v>
      </c>
      <c r="CN13" s="824"/>
      <c r="CO13" s="824"/>
      <c r="CP13" s="824"/>
      <c r="CQ13" s="825"/>
      <c r="CR13" s="823">
        <v>77</v>
      </c>
      <c r="CS13" s="824"/>
      <c r="CT13" s="824"/>
      <c r="CU13" s="824"/>
      <c r="CV13" s="825"/>
      <c r="CW13" s="823">
        <v>6</v>
      </c>
      <c r="CX13" s="824"/>
      <c r="CY13" s="824"/>
      <c r="CZ13" s="824"/>
      <c r="DA13" s="825"/>
      <c r="DB13" s="823" t="s">
        <v>615</v>
      </c>
      <c r="DC13" s="824"/>
      <c r="DD13" s="824"/>
      <c r="DE13" s="824"/>
      <c r="DF13" s="825"/>
      <c r="DG13" s="823" t="s">
        <v>524</v>
      </c>
      <c r="DH13" s="824"/>
      <c r="DI13" s="824"/>
      <c r="DJ13" s="824"/>
      <c r="DK13" s="825"/>
      <c r="DL13" s="823" t="s">
        <v>524</v>
      </c>
      <c r="DM13" s="824"/>
      <c r="DN13" s="824"/>
      <c r="DO13" s="824"/>
      <c r="DP13" s="825"/>
      <c r="DQ13" s="823" t="s">
        <v>524</v>
      </c>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613</v>
      </c>
      <c r="BT14" s="811"/>
      <c r="BU14" s="811"/>
      <c r="BV14" s="811"/>
      <c r="BW14" s="811"/>
      <c r="BX14" s="811"/>
      <c r="BY14" s="811"/>
      <c r="BZ14" s="811"/>
      <c r="CA14" s="811"/>
      <c r="CB14" s="811"/>
      <c r="CC14" s="811"/>
      <c r="CD14" s="811"/>
      <c r="CE14" s="811"/>
      <c r="CF14" s="811"/>
      <c r="CG14" s="812"/>
      <c r="CH14" s="823">
        <v>8</v>
      </c>
      <c r="CI14" s="824"/>
      <c r="CJ14" s="824"/>
      <c r="CK14" s="824"/>
      <c r="CL14" s="825"/>
      <c r="CM14" s="823">
        <v>340</v>
      </c>
      <c r="CN14" s="824"/>
      <c r="CO14" s="824"/>
      <c r="CP14" s="824"/>
      <c r="CQ14" s="825"/>
      <c r="CR14" s="823">
        <v>40</v>
      </c>
      <c r="CS14" s="824"/>
      <c r="CT14" s="824"/>
      <c r="CU14" s="824"/>
      <c r="CV14" s="825"/>
      <c r="CW14" s="823" t="s">
        <v>615</v>
      </c>
      <c r="CX14" s="824"/>
      <c r="CY14" s="824"/>
      <c r="CZ14" s="824"/>
      <c r="DA14" s="825"/>
      <c r="DB14" s="823" t="s">
        <v>616</v>
      </c>
      <c r="DC14" s="824"/>
      <c r="DD14" s="824"/>
      <c r="DE14" s="824"/>
      <c r="DF14" s="825"/>
      <c r="DG14" s="823" t="s">
        <v>524</v>
      </c>
      <c r="DH14" s="824"/>
      <c r="DI14" s="824"/>
      <c r="DJ14" s="824"/>
      <c r="DK14" s="825"/>
      <c r="DL14" s="823" t="s">
        <v>524</v>
      </c>
      <c r="DM14" s="824"/>
      <c r="DN14" s="824"/>
      <c r="DO14" s="824"/>
      <c r="DP14" s="825"/>
      <c r="DQ14" s="823" t="s">
        <v>524</v>
      </c>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t="s">
        <v>614</v>
      </c>
      <c r="BT15" s="811"/>
      <c r="BU15" s="811"/>
      <c r="BV15" s="811"/>
      <c r="BW15" s="811"/>
      <c r="BX15" s="811"/>
      <c r="BY15" s="811"/>
      <c r="BZ15" s="811"/>
      <c r="CA15" s="811"/>
      <c r="CB15" s="811"/>
      <c r="CC15" s="811"/>
      <c r="CD15" s="811"/>
      <c r="CE15" s="811"/>
      <c r="CF15" s="811"/>
      <c r="CG15" s="812"/>
      <c r="CH15" s="823">
        <v>5</v>
      </c>
      <c r="CI15" s="824"/>
      <c r="CJ15" s="824"/>
      <c r="CK15" s="824"/>
      <c r="CL15" s="825"/>
      <c r="CM15" s="823">
        <v>365</v>
      </c>
      <c r="CN15" s="824"/>
      <c r="CO15" s="824"/>
      <c r="CP15" s="824"/>
      <c r="CQ15" s="825"/>
      <c r="CR15" s="823">
        <v>10</v>
      </c>
      <c r="CS15" s="824"/>
      <c r="CT15" s="824"/>
      <c r="CU15" s="824"/>
      <c r="CV15" s="825"/>
      <c r="CW15" s="823" t="s">
        <v>615</v>
      </c>
      <c r="CX15" s="824"/>
      <c r="CY15" s="824"/>
      <c r="CZ15" s="824"/>
      <c r="DA15" s="825"/>
      <c r="DB15" s="823" t="s">
        <v>615</v>
      </c>
      <c r="DC15" s="824"/>
      <c r="DD15" s="824"/>
      <c r="DE15" s="824"/>
      <c r="DF15" s="825"/>
      <c r="DG15" s="823">
        <v>153</v>
      </c>
      <c r="DH15" s="824"/>
      <c r="DI15" s="824"/>
      <c r="DJ15" s="824"/>
      <c r="DK15" s="825"/>
      <c r="DL15" s="823" t="s">
        <v>524</v>
      </c>
      <c r="DM15" s="824"/>
      <c r="DN15" s="824"/>
      <c r="DO15" s="824"/>
      <c r="DP15" s="825"/>
      <c r="DQ15" s="823" t="s">
        <v>524</v>
      </c>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389</v>
      </c>
      <c r="B23" s="832" t="s">
        <v>390</v>
      </c>
      <c r="C23" s="833"/>
      <c r="D23" s="833"/>
      <c r="E23" s="833"/>
      <c r="F23" s="833"/>
      <c r="G23" s="833"/>
      <c r="H23" s="833"/>
      <c r="I23" s="833"/>
      <c r="J23" s="833"/>
      <c r="K23" s="833"/>
      <c r="L23" s="833"/>
      <c r="M23" s="833"/>
      <c r="N23" s="833"/>
      <c r="O23" s="833"/>
      <c r="P23" s="834"/>
      <c r="Q23" s="835">
        <v>34036</v>
      </c>
      <c r="R23" s="836"/>
      <c r="S23" s="836"/>
      <c r="T23" s="836"/>
      <c r="U23" s="836"/>
      <c r="V23" s="836">
        <v>32455</v>
      </c>
      <c r="W23" s="836"/>
      <c r="X23" s="836"/>
      <c r="Y23" s="836"/>
      <c r="Z23" s="836"/>
      <c r="AA23" s="836">
        <v>1581</v>
      </c>
      <c r="AB23" s="836"/>
      <c r="AC23" s="836"/>
      <c r="AD23" s="836"/>
      <c r="AE23" s="837"/>
      <c r="AF23" s="838">
        <v>853</v>
      </c>
      <c r="AG23" s="836"/>
      <c r="AH23" s="836"/>
      <c r="AI23" s="836"/>
      <c r="AJ23" s="839"/>
      <c r="AK23" s="840"/>
      <c r="AL23" s="841"/>
      <c r="AM23" s="841"/>
      <c r="AN23" s="841"/>
      <c r="AO23" s="841"/>
      <c r="AP23" s="836">
        <v>38543</v>
      </c>
      <c r="AQ23" s="836"/>
      <c r="AR23" s="836"/>
      <c r="AS23" s="836"/>
      <c r="AT23" s="836"/>
      <c r="AU23" s="842"/>
      <c r="AV23" s="842"/>
      <c r="AW23" s="842"/>
      <c r="AX23" s="842"/>
      <c r="AY23" s="843"/>
      <c r="AZ23" s="851" t="s">
        <v>391</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368</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4" t="s">
        <v>397</v>
      </c>
      <c r="AG26" s="855"/>
      <c r="AH26" s="855"/>
      <c r="AI26" s="855"/>
      <c r="AJ26" s="856"/>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402</v>
      </c>
      <c r="C28" s="774"/>
      <c r="D28" s="774"/>
      <c r="E28" s="774"/>
      <c r="F28" s="774"/>
      <c r="G28" s="774"/>
      <c r="H28" s="774"/>
      <c r="I28" s="774"/>
      <c r="J28" s="774"/>
      <c r="K28" s="774"/>
      <c r="L28" s="774"/>
      <c r="M28" s="774"/>
      <c r="N28" s="774"/>
      <c r="O28" s="774"/>
      <c r="P28" s="775"/>
      <c r="Q28" s="864">
        <v>5239</v>
      </c>
      <c r="R28" s="865"/>
      <c r="S28" s="865"/>
      <c r="T28" s="865"/>
      <c r="U28" s="865"/>
      <c r="V28" s="865">
        <v>5091</v>
      </c>
      <c r="W28" s="865"/>
      <c r="X28" s="865"/>
      <c r="Y28" s="865"/>
      <c r="Z28" s="865"/>
      <c r="AA28" s="865">
        <v>148</v>
      </c>
      <c r="AB28" s="865"/>
      <c r="AC28" s="865"/>
      <c r="AD28" s="865"/>
      <c r="AE28" s="866"/>
      <c r="AF28" s="867">
        <v>148</v>
      </c>
      <c r="AG28" s="865"/>
      <c r="AH28" s="865"/>
      <c r="AI28" s="865"/>
      <c r="AJ28" s="868"/>
      <c r="AK28" s="869">
        <v>479</v>
      </c>
      <c r="AL28" s="860"/>
      <c r="AM28" s="860"/>
      <c r="AN28" s="860"/>
      <c r="AO28" s="860"/>
      <c r="AP28" s="860" t="s">
        <v>586</v>
      </c>
      <c r="AQ28" s="860"/>
      <c r="AR28" s="860"/>
      <c r="AS28" s="860"/>
      <c r="AT28" s="860"/>
      <c r="AU28" s="860" t="s">
        <v>586</v>
      </c>
      <c r="AV28" s="860"/>
      <c r="AW28" s="860"/>
      <c r="AX28" s="860"/>
      <c r="AY28" s="860"/>
      <c r="AZ28" s="861" t="s">
        <v>586</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403</v>
      </c>
      <c r="C29" s="798"/>
      <c r="D29" s="798"/>
      <c r="E29" s="798"/>
      <c r="F29" s="798"/>
      <c r="G29" s="798"/>
      <c r="H29" s="798"/>
      <c r="I29" s="798"/>
      <c r="J29" s="798"/>
      <c r="K29" s="798"/>
      <c r="L29" s="798"/>
      <c r="M29" s="798"/>
      <c r="N29" s="798"/>
      <c r="O29" s="798"/>
      <c r="P29" s="799"/>
      <c r="Q29" s="800">
        <v>198</v>
      </c>
      <c r="R29" s="801"/>
      <c r="S29" s="801"/>
      <c r="T29" s="801"/>
      <c r="U29" s="801"/>
      <c r="V29" s="801">
        <v>196</v>
      </c>
      <c r="W29" s="801"/>
      <c r="X29" s="801"/>
      <c r="Y29" s="801"/>
      <c r="Z29" s="801"/>
      <c r="AA29" s="801">
        <v>1</v>
      </c>
      <c r="AB29" s="801"/>
      <c r="AC29" s="801"/>
      <c r="AD29" s="801"/>
      <c r="AE29" s="802"/>
      <c r="AF29" s="803">
        <v>1</v>
      </c>
      <c r="AG29" s="804"/>
      <c r="AH29" s="804"/>
      <c r="AI29" s="804"/>
      <c r="AJ29" s="805"/>
      <c r="AK29" s="872">
        <v>48</v>
      </c>
      <c r="AL29" s="873"/>
      <c r="AM29" s="873"/>
      <c r="AN29" s="873"/>
      <c r="AO29" s="873"/>
      <c r="AP29" s="873" t="s">
        <v>586</v>
      </c>
      <c r="AQ29" s="873"/>
      <c r="AR29" s="873"/>
      <c r="AS29" s="873"/>
      <c r="AT29" s="873"/>
      <c r="AU29" s="873" t="s">
        <v>586</v>
      </c>
      <c r="AV29" s="873"/>
      <c r="AW29" s="873"/>
      <c r="AX29" s="873"/>
      <c r="AY29" s="873"/>
      <c r="AZ29" s="874" t="s">
        <v>586</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404</v>
      </c>
      <c r="C30" s="798"/>
      <c r="D30" s="798"/>
      <c r="E30" s="798"/>
      <c r="F30" s="798"/>
      <c r="G30" s="798"/>
      <c r="H30" s="798"/>
      <c r="I30" s="798"/>
      <c r="J30" s="798"/>
      <c r="K30" s="798"/>
      <c r="L30" s="798"/>
      <c r="M30" s="798"/>
      <c r="N30" s="798"/>
      <c r="O30" s="798"/>
      <c r="P30" s="799"/>
      <c r="Q30" s="800">
        <v>621</v>
      </c>
      <c r="R30" s="801"/>
      <c r="S30" s="801"/>
      <c r="T30" s="801"/>
      <c r="U30" s="801"/>
      <c r="V30" s="801">
        <v>618</v>
      </c>
      <c r="W30" s="801"/>
      <c r="X30" s="801"/>
      <c r="Y30" s="801"/>
      <c r="Z30" s="801"/>
      <c r="AA30" s="801">
        <v>2</v>
      </c>
      <c r="AB30" s="801"/>
      <c r="AC30" s="801"/>
      <c r="AD30" s="801"/>
      <c r="AE30" s="802"/>
      <c r="AF30" s="803">
        <v>2</v>
      </c>
      <c r="AG30" s="804"/>
      <c r="AH30" s="804"/>
      <c r="AI30" s="804"/>
      <c r="AJ30" s="805"/>
      <c r="AK30" s="872">
        <v>252</v>
      </c>
      <c r="AL30" s="873"/>
      <c r="AM30" s="873"/>
      <c r="AN30" s="873"/>
      <c r="AO30" s="873"/>
      <c r="AP30" s="873" t="s">
        <v>586</v>
      </c>
      <c r="AQ30" s="873"/>
      <c r="AR30" s="873"/>
      <c r="AS30" s="873"/>
      <c r="AT30" s="873"/>
      <c r="AU30" s="873" t="s">
        <v>586</v>
      </c>
      <c r="AV30" s="873"/>
      <c r="AW30" s="873"/>
      <c r="AX30" s="873"/>
      <c r="AY30" s="873"/>
      <c r="AZ30" s="874" t="s">
        <v>586</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405</v>
      </c>
      <c r="C31" s="798"/>
      <c r="D31" s="798"/>
      <c r="E31" s="798"/>
      <c r="F31" s="798"/>
      <c r="G31" s="798"/>
      <c r="H31" s="798"/>
      <c r="I31" s="798"/>
      <c r="J31" s="798"/>
      <c r="K31" s="798"/>
      <c r="L31" s="798"/>
      <c r="M31" s="798"/>
      <c r="N31" s="798"/>
      <c r="O31" s="798"/>
      <c r="P31" s="799"/>
      <c r="Q31" s="800">
        <v>5823</v>
      </c>
      <c r="R31" s="801"/>
      <c r="S31" s="801"/>
      <c r="T31" s="801"/>
      <c r="U31" s="801"/>
      <c r="V31" s="801">
        <v>5750</v>
      </c>
      <c r="W31" s="801"/>
      <c r="X31" s="801"/>
      <c r="Y31" s="801"/>
      <c r="Z31" s="801"/>
      <c r="AA31" s="801">
        <v>73</v>
      </c>
      <c r="AB31" s="801"/>
      <c r="AC31" s="801"/>
      <c r="AD31" s="801"/>
      <c r="AE31" s="802"/>
      <c r="AF31" s="803">
        <v>73</v>
      </c>
      <c r="AG31" s="804"/>
      <c r="AH31" s="804"/>
      <c r="AI31" s="804"/>
      <c r="AJ31" s="805"/>
      <c r="AK31" s="872">
        <v>824</v>
      </c>
      <c r="AL31" s="873"/>
      <c r="AM31" s="873"/>
      <c r="AN31" s="873"/>
      <c r="AO31" s="873"/>
      <c r="AP31" s="873" t="s">
        <v>586</v>
      </c>
      <c r="AQ31" s="873"/>
      <c r="AR31" s="873"/>
      <c r="AS31" s="873"/>
      <c r="AT31" s="873"/>
      <c r="AU31" s="873" t="s">
        <v>586</v>
      </c>
      <c r="AV31" s="873"/>
      <c r="AW31" s="873"/>
      <c r="AX31" s="873"/>
      <c r="AY31" s="873"/>
      <c r="AZ31" s="874" t="s">
        <v>586</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406</v>
      </c>
      <c r="C32" s="798"/>
      <c r="D32" s="798"/>
      <c r="E32" s="798"/>
      <c r="F32" s="798"/>
      <c r="G32" s="798"/>
      <c r="H32" s="798"/>
      <c r="I32" s="798"/>
      <c r="J32" s="798"/>
      <c r="K32" s="798"/>
      <c r="L32" s="798"/>
      <c r="M32" s="798"/>
      <c r="N32" s="798"/>
      <c r="O32" s="798"/>
      <c r="P32" s="799"/>
      <c r="Q32" s="800">
        <v>667</v>
      </c>
      <c r="R32" s="801"/>
      <c r="S32" s="801"/>
      <c r="T32" s="801"/>
      <c r="U32" s="801"/>
      <c r="V32" s="801">
        <v>676</v>
      </c>
      <c r="W32" s="801"/>
      <c r="X32" s="801"/>
      <c r="Y32" s="801"/>
      <c r="Z32" s="801"/>
      <c r="AA32" s="801">
        <v>-9</v>
      </c>
      <c r="AB32" s="801"/>
      <c r="AC32" s="801"/>
      <c r="AD32" s="801"/>
      <c r="AE32" s="802"/>
      <c r="AF32" s="803">
        <v>777</v>
      </c>
      <c r="AG32" s="804"/>
      <c r="AH32" s="804"/>
      <c r="AI32" s="804"/>
      <c r="AJ32" s="805"/>
      <c r="AK32" s="872">
        <v>89</v>
      </c>
      <c r="AL32" s="873"/>
      <c r="AM32" s="873"/>
      <c r="AN32" s="873"/>
      <c r="AO32" s="873"/>
      <c r="AP32" s="873">
        <v>2062</v>
      </c>
      <c r="AQ32" s="873"/>
      <c r="AR32" s="873"/>
      <c r="AS32" s="873"/>
      <c r="AT32" s="873"/>
      <c r="AU32" s="873">
        <v>802</v>
      </c>
      <c r="AV32" s="873"/>
      <c r="AW32" s="873"/>
      <c r="AX32" s="873"/>
      <c r="AY32" s="873"/>
      <c r="AZ32" s="874" t="s">
        <v>524</v>
      </c>
      <c r="BA32" s="874"/>
      <c r="BB32" s="874"/>
      <c r="BC32" s="874"/>
      <c r="BD32" s="874"/>
      <c r="BE32" s="870" t="s">
        <v>407</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t="s">
        <v>408</v>
      </c>
      <c r="C33" s="798"/>
      <c r="D33" s="798"/>
      <c r="E33" s="798"/>
      <c r="F33" s="798"/>
      <c r="G33" s="798"/>
      <c r="H33" s="798"/>
      <c r="I33" s="798"/>
      <c r="J33" s="798"/>
      <c r="K33" s="798"/>
      <c r="L33" s="798"/>
      <c r="M33" s="798"/>
      <c r="N33" s="798"/>
      <c r="O33" s="798"/>
      <c r="P33" s="799"/>
      <c r="Q33" s="800">
        <v>3968</v>
      </c>
      <c r="R33" s="801"/>
      <c r="S33" s="801"/>
      <c r="T33" s="801"/>
      <c r="U33" s="801"/>
      <c r="V33" s="801">
        <v>4041</v>
      </c>
      <c r="W33" s="801"/>
      <c r="X33" s="801"/>
      <c r="Y33" s="801"/>
      <c r="Z33" s="801"/>
      <c r="AA33" s="801">
        <v>-72</v>
      </c>
      <c r="AB33" s="801"/>
      <c r="AC33" s="801"/>
      <c r="AD33" s="801"/>
      <c r="AE33" s="802"/>
      <c r="AF33" s="803">
        <v>1826</v>
      </c>
      <c r="AG33" s="804"/>
      <c r="AH33" s="804"/>
      <c r="AI33" s="804"/>
      <c r="AJ33" s="805"/>
      <c r="AK33" s="872">
        <v>649</v>
      </c>
      <c r="AL33" s="873"/>
      <c r="AM33" s="873"/>
      <c r="AN33" s="873"/>
      <c r="AO33" s="873"/>
      <c r="AP33" s="873">
        <v>5282</v>
      </c>
      <c r="AQ33" s="873"/>
      <c r="AR33" s="873"/>
      <c r="AS33" s="873"/>
      <c r="AT33" s="873"/>
      <c r="AU33" s="873">
        <v>3518</v>
      </c>
      <c r="AV33" s="873"/>
      <c r="AW33" s="873"/>
      <c r="AX33" s="873"/>
      <c r="AY33" s="873"/>
      <c r="AZ33" s="874" t="s">
        <v>524</v>
      </c>
      <c r="BA33" s="874"/>
      <c r="BB33" s="874"/>
      <c r="BC33" s="874"/>
      <c r="BD33" s="874"/>
      <c r="BE33" s="870" t="s">
        <v>409</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t="s">
        <v>410</v>
      </c>
      <c r="C34" s="798"/>
      <c r="D34" s="798"/>
      <c r="E34" s="798"/>
      <c r="F34" s="798"/>
      <c r="G34" s="798"/>
      <c r="H34" s="798"/>
      <c r="I34" s="798"/>
      <c r="J34" s="798"/>
      <c r="K34" s="798"/>
      <c r="L34" s="798"/>
      <c r="M34" s="798"/>
      <c r="N34" s="798"/>
      <c r="O34" s="798"/>
      <c r="P34" s="799"/>
      <c r="Q34" s="800">
        <v>523</v>
      </c>
      <c r="R34" s="801"/>
      <c r="S34" s="801"/>
      <c r="T34" s="801"/>
      <c r="U34" s="801"/>
      <c r="V34" s="801">
        <v>522</v>
      </c>
      <c r="W34" s="801"/>
      <c r="X34" s="801"/>
      <c r="Y34" s="801"/>
      <c r="Z34" s="801"/>
      <c r="AA34" s="801">
        <v>1</v>
      </c>
      <c r="AB34" s="801"/>
      <c r="AC34" s="801"/>
      <c r="AD34" s="801"/>
      <c r="AE34" s="802"/>
      <c r="AF34" s="803">
        <v>83</v>
      </c>
      <c r="AG34" s="804"/>
      <c r="AH34" s="804"/>
      <c r="AI34" s="804"/>
      <c r="AJ34" s="805"/>
      <c r="AK34" s="872">
        <v>66</v>
      </c>
      <c r="AL34" s="873"/>
      <c r="AM34" s="873"/>
      <c r="AN34" s="873"/>
      <c r="AO34" s="873"/>
      <c r="AP34" s="873">
        <v>858</v>
      </c>
      <c r="AQ34" s="873"/>
      <c r="AR34" s="873"/>
      <c r="AS34" s="873"/>
      <c r="AT34" s="873"/>
      <c r="AU34" s="873">
        <v>669</v>
      </c>
      <c r="AV34" s="873"/>
      <c r="AW34" s="873"/>
      <c r="AX34" s="873"/>
      <c r="AY34" s="873"/>
      <c r="AZ34" s="874" t="s">
        <v>524</v>
      </c>
      <c r="BA34" s="874"/>
      <c r="BB34" s="874"/>
      <c r="BC34" s="874"/>
      <c r="BD34" s="874"/>
      <c r="BE34" s="870" t="s">
        <v>411</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t="s">
        <v>412</v>
      </c>
      <c r="C35" s="798"/>
      <c r="D35" s="798"/>
      <c r="E35" s="798"/>
      <c r="F35" s="798"/>
      <c r="G35" s="798"/>
      <c r="H35" s="798"/>
      <c r="I35" s="798"/>
      <c r="J35" s="798"/>
      <c r="K35" s="798"/>
      <c r="L35" s="798"/>
      <c r="M35" s="798"/>
      <c r="N35" s="798"/>
      <c r="O35" s="798"/>
      <c r="P35" s="799"/>
      <c r="Q35" s="800">
        <v>165</v>
      </c>
      <c r="R35" s="801"/>
      <c r="S35" s="801"/>
      <c r="T35" s="801"/>
      <c r="U35" s="801"/>
      <c r="V35" s="801">
        <v>150</v>
      </c>
      <c r="W35" s="801"/>
      <c r="X35" s="801"/>
      <c r="Y35" s="801"/>
      <c r="Z35" s="801"/>
      <c r="AA35" s="801">
        <v>15</v>
      </c>
      <c r="AB35" s="801"/>
      <c r="AC35" s="801"/>
      <c r="AD35" s="801"/>
      <c r="AE35" s="802"/>
      <c r="AF35" s="803">
        <v>15</v>
      </c>
      <c r="AG35" s="804"/>
      <c r="AH35" s="804"/>
      <c r="AI35" s="804"/>
      <c r="AJ35" s="805"/>
      <c r="AK35" s="872">
        <v>49</v>
      </c>
      <c r="AL35" s="873"/>
      <c r="AM35" s="873"/>
      <c r="AN35" s="873"/>
      <c r="AO35" s="873"/>
      <c r="AP35" s="873">
        <v>183</v>
      </c>
      <c r="AQ35" s="873"/>
      <c r="AR35" s="873"/>
      <c r="AS35" s="873"/>
      <c r="AT35" s="873"/>
      <c r="AU35" s="873">
        <v>84</v>
      </c>
      <c r="AV35" s="873"/>
      <c r="AW35" s="873"/>
      <c r="AX35" s="873"/>
      <c r="AY35" s="873"/>
      <c r="AZ35" s="874" t="s">
        <v>524</v>
      </c>
      <c r="BA35" s="874"/>
      <c r="BB35" s="874"/>
      <c r="BC35" s="874"/>
      <c r="BD35" s="874"/>
      <c r="BE35" s="870" t="s">
        <v>413</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t="s">
        <v>414</v>
      </c>
      <c r="C36" s="798"/>
      <c r="D36" s="798"/>
      <c r="E36" s="798"/>
      <c r="F36" s="798"/>
      <c r="G36" s="798"/>
      <c r="H36" s="798"/>
      <c r="I36" s="798"/>
      <c r="J36" s="798"/>
      <c r="K36" s="798"/>
      <c r="L36" s="798"/>
      <c r="M36" s="798"/>
      <c r="N36" s="798"/>
      <c r="O36" s="798"/>
      <c r="P36" s="799"/>
      <c r="Q36" s="800">
        <v>357</v>
      </c>
      <c r="R36" s="801"/>
      <c r="S36" s="801"/>
      <c r="T36" s="801"/>
      <c r="U36" s="801"/>
      <c r="V36" s="801">
        <v>355</v>
      </c>
      <c r="W36" s="801"/>
      <c r="X36" s="801"/>
      <c r="Y36" s="801"/>
      <c r="Z36" s="801"/>
      <c r="AA36" s="801">
        <v>2</v>
      </c>
      <c r="AB36" s="801"/>
      <c r="AC36" s="801"/>
      <c r="AD36" s="801"/>
      <c r="AE36" s="802"/>
      <c r="AF36" s="803">
        <v>1</v>
      </c>
      <c r="AG36" s="804"/>
      <c r="AH36" s="804"/>
      <c r="AI36" s="804"/>
      <c r="AJ36" s="805"/>
      <c r="AK36" s="872">
        <v>254</v>
      </c>
      <c r="AL36" s="873"/>
      <c r="AM36" s="873"/>
      <c r="AN36" s="873"/>
      <c r="AO36" s="873"/>
      <c r="AP36" s="873">
        <v>1705</v>
      </c>
      <c r="AQ36" s="873"/>
      <c r="AR36" s="873"/>
      <c r="AS36" s="873"/>
      <c r="AT36" s="873"/>
      <c r="AU36" s="873">
        <v>1596</v>
      </c>
      <c r="AV36" s="873"/>
      <c r="AW36" s="873"/>
      <c r="AX36" s="873"/>
      <c r="AY36" s="873"/>
      <c r="AZ36" s="874" t="s">
        <v>524</v>
      </c>
      <c r="BA36" s="874"/>
      <c r="BB36" s="874"/>
      <c r="BC36" s="874"/>
      <c r="BD36" s="874"/>
      <c r="BE36" s="870" t="s">
        <v>413</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t="s">
        <v>415</v>
      </c>
      <c r="C37" s="798"/>
      <c r="D37" s="798"/>
      <c r="E37" s="798"/>
      <c r="F37" s="798"/>
      <c r="G37" s="798"/>
      <c r="H37" s="798"/>
      <c r="I37" s="798"/>
      <c r="J37" s="798"/>
      <c r="K37" s="798"/>
      <c r="L37" s="798"/>
      <c r="M37" s="798"/>
      <c r="N37" s="798"/>
      <c r="O37" s="798"/>
      <c r="P37" s="799"/>
      <c r="Q37" s="800">
        <v>721</v>
      </c>
      <c r="R37" s="801"/>
      <c r="S37" s="801"/>
      <c r="T37" s="801"/>
      <c r="U37" s="801"/>
      <c r="V37" s="801">
        <v>690</v>
      </c>
      <c r="W37" s="801"/>
      <c r="X37" s="801"/>
      <c r="Y37" s="801"/>
      <c r="Z37" s="801"/>
      <c r="AA37" s="801">
        <v>31</v>
      </c>
      <c r="AB37" s="801"/>
      <c r="AC37" s="801"/>
      <c r="AD37" s="801"/>
      <c r="AE37" s="802"/>
      <c r="AF37" s="803">
        <v>0</v>
      </c>
      <c r="AG37" s="804"/>
      <c r="AH37" s="804"/>
      <c r="AI37" s="804"/>
      <c r="AJ37" s="805"/>
      <c r="AK37" s="872">
        <v>335</v>
      </c>
      <c r="AL37" s="873"/>
      <c r="AM37" s="873"/>
      <c r="AN37" s="873"/>
      <c r="AO37" s="873"/>
      <c r="AP37" s="873">
        <v>3017</v>
      </c>
      <c r="AQ37" s="873"/>
      <c r="AR37" s="873"/>
      <c r="AS37" s="873"/>
      <c r="AT37" s="873"/>
      <c r="AU37" s="873">
        <v>2827</v>
      </c>
      <c r="AV37" s="873"/>
      <c r="AW37" s="873"/>
      <c r="AX37" s="873"/>
      <c r="AY37" s="873"/>
      <c r="AZ37" s="874" t="s">
        <v>524</v>
      </c>
      <c r="BA37" s="874"/>
      <c r="BB37" s="874"/>
      <c r="BC37" s="874"/>
      <c r="BD37" s="874"/>
      <c r="BE37" s="870" t="s">
        <v>416</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389</v>
      </c>
      <c r="B63" s="832" t="s">
        <v>418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2925</v>
      </c>
      <c r="AG63" s="884"/>
      <c r="AH63" s="884"/>
      <c r="AI63" s="884"/>
      <c r="AJ63" s="885"/>
      <c r="AK63" s="886"/>
      <c r="AL63" s="881"/>
      <c r="AM63" s="881"/>
      <c r="AN63" s="881"/>
      <c r="AO63" s="881"/>
      <c r="AP63" s="884">
        <v>13107</v>
      </c>
      <c r="AQ63" s="884"/>
      <c r="AR63" s="884"/>
      <c r="AS63" s="884"/>
      <c r="AT63" s="884"/>
      <c r="AU63" s="884">
        <v>9496</v>
      </c>
      <c r="AV63" s="884"/>
      <c r="AW63" s="884"/>
      <c r="AX63" s="884"/>
      <c r="AY63" s="884"/>
      <c r="AZ63" s="888"/>
      <c r="BA63" s="888"/>
      <c r="BB63" s="888"/>
      <c r="BC63" s="888"/>
      <c r="BD63" s="888"/>
      <c r="BE63" s="889"/>
      <c r="BF63" s="889"/>
      <c r="BG63" s="889"/>
      <c r="BH63" s="889"/>
      <c r="BI63" s="890"/>
      <c r="BJ63" s="891" t="s">
        <v>419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421</v>
      </c>
      <c r="B66" s="783"/>
      <c r="C66" s="783"/>
      <c r="D66" s="783"/>
      <c r="E66" s="783"/>
      <c r="F66" s="783"/>
      <c r="G66" s="783"/>
      <c r="H66" s="783"/>
      <c r="I66" s="783"/>
      <c r="J66" s="783"/>
      <c r="K66" s="783"/>
      <c r="L66" s="783"/>
      <c r="M66" s="783"/>
      <c r="N66" s="783"/>
      <c r="O66" s="783"/>
      <c r="P66" s="784"/>
      <c r="Q66" s="759" t="s">
        <v>422</v>
      </c>
      <c r="R66" s="760"/>
      <c r="S66" s="760"/>
      <c r="T66" s="760"/>
      <c r="U66" s="761"/>
      <c r="V66" s="759" t="s">
        <v>423</v>
      </c>
      <c r="W66" s="760"/>
      <c r="X66" s="760"/>
      <c r="Y66" s="760"/>
      <c r="Z66" s="761"/>
      <c r="AA66" s="759" t="s">
        <v>424</v>
      </c>
      <c r="AB66" s="760"/>
      <c r="AC66" s="760"/>
      <c r="AD66" s="760"/>
      <c r="AE66" s="761"/>
      <c r="AF66" s="894" t="s">
        <v>425</v>
      </c>
      <c r="AG66" s="855"/>
      <c r="AH66" s="855"/>
      <c r="AI66" s="855"/>
      <c r="AJ66" s="895"/>
      <c r="AK66" s="759" t="s">
        <v>426</v>
      </c>
      <c r="AL66" s="783"/>
      <c r="AM66" s="783"/>
      <c r="AN66" s="783"/>
      <c r="AO66" s="784"/>
      <c r="AP66" s="759" t="s">
        <v>427</v>
      </c>
      <c r="AQ66" s="760"/>
      <c r="AR66" s="760"/>
      <c r="AS66" s="760"/>
      <c r="AT66" s="761"/>
      <c r="AU66" s="759" t="s">
        <v>428</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0" t="s">
        <v>587</v>
      </c>
      <c r="C68" s="911"/>
      <c r="D68" s="911"/>
      <c r="E68" s="911"/>
      <c r="F68" s="911"/>
      <c r="G68" s="911"/>
      <c r="H68" s="911"/>
      <c r="I68" s="911"/>
      <c r="J68" s="911"/>
      <c r="K68" s="911"/>
      <c r="L68" s="911"/>
      <c r="M68" s="911"/>
      <c r="N68" s="911"/>
      <c r="O68" s="911"/>
      <c r="P68" s="912"/>
      <c r="Q68" s="913">
        <v>8926</v>
      </c>
      <c r="R68" s="914"/>
      <c r="S68" s="914"/>
      <c r="T68" s="914"/>
      <c r="U68" s="914"/>
      <c r="V68" s="914">
        <v>8384</v>
      </c>
      <c r="W68" s="914"/>
      <c r="X68" s="914"/>
      <c r="Y68" s="914"/>
      <c r="Z68" s="914"/>
      <c r="AA68" s="914">
        <v>541</v>
      </c>
      <c r="AB68" s="914"/>
      <c r="AC68" s="914"/>
      <c r="AD68" s="914"/>
      <c r="AE68" s="914"/>
      <c r="AF68" s="914">
        <v>541</v>
      </c>
      <c r="AG68" s="914"/>
      <c r="AH68" s="914"/>
      <c r="AI68" s="914"/>
      <c r="AJ68" s="914"/>
      <c r="AK68" s="914">
        <v>3000</v>
      </c>
      <c r="AL68" s="914"/>
      <c r="AM68" s="914"/>
      <c r="AN68" s="914"/>
      <c r="AO68" s="914"/>
      <c r="AP68" s="873" t="s">
        <v>524</v>
      </c>
      <c r="AQ68" s="873"/>
      <c r="AR68" s="873"/>
      <c r="AS68" s="873"/>
      <c r="AT68" s="873"/>
      <c r="AU68" s="873" t="s">
        <v>524</v>
      </c>
      <c r="AV68" s="873"/>
      <c r="AW68" s="873"/>
      <c r="AX68" s="873"/>
      <c r="AY68" s="873"/>
      <c r="AZ68" s="908"/>
      <c r="BA68" s="908"/>
      <c r="BB68" s="908"/>
      <c r="BC68" s="908"/>
      <c r="BD68" s="909"/>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588</v>
      </c>
      <c r="C69" s="916"/>
      <c r="D69" s="916"/>
      <c r="E69" s="916"/>
      <c r="F69" s="916"/>
      <c r="G69" s="916"/>
      <c r="H69" s="916"/>
      <c r="I69" s="916"/>
      <c r="J69" s="916"/>
      <c r="K69" s="916"/>
      <c r="L69" s="916"/>
      <c r="M69" s="916"/>
      <c r="N69" s="916"/>
      <c r="O69" s="916"/>
      <c r="P69" s="917"/>
      <c r="Q69" s="918">
        <v>556</v>
      </c>
      <c r="R69" s="873"/>
      <c r="S69" s="873"/>
      <c r="T69" s="873"/>
      <c r="U69" s="873"/>
      <c r="V69" s="873">
        <v>554</v>
      </c>
      <c r="W69" s="873"/>
      <c r="X69" s="873"/>
      <c r="Y69" s="873"/>
      <c r="Z69" s="873"/>
      <c r="AA69" s="873">
        <v>2</v>
      </c>
      <c r="AB69" s="873"/>
      <c r="AC69" s="873"/>
      <c r="AD69" s="873"/>
      <c r="AE69" s="873"/>
      <c r="AF69" s="873">
        <v>2</v>
      </c>
      <c r="AG69" s="873"/>
      <c r="AH69" s="873"/>
      <c r="AI69" s="873"/>
      <c r="AJ69" s="873"/>
      <c r="AK69" s="873" t="s">
        <v>524</v>
      </c>
      <c r="AL69" s="873"/>
      <c r="AM69" s="873"/>
      <c r="AN69" s="873"/>
      <c r="AO69" s="873"/>
      <c r="AP69" s="873" t="s">
        <v>524</v>
      </c>
      <c r="AQ69" s="873"/>
      <c r="AR69" s="873"/>
      <c r="AS69" s="873"/>
      <c r="AT69" s="873"/>
      <c r="AU69" s="873" t="s">
        <v>524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589</v>
      </c>
      <c r="C70" s="916"/>
      <c r="D70" s="916"/>
      <c r="E70" s="916"/>
      <c r="F70" s="916"/>
      <c r="G70" s="916"/>
      <c r="H70" s="916"/>
      <c r="I70" s="916"/>
      <c r="J70" s="916"/>
      <c r="K70" s="916"/>
      <c r="L70" s="916"/>
      <c r="M70" s="916"/>
      <c r="N70" s="916"/>
      <c r="O70" s="916"/>
      <c r="P70" s="917"/>
      <c r="Q70" s="918">
        <v>38</v>
      </c>
      <c r="R70" s="873"/>
      <c r="S70" s="873"/>
      <c r="T70" s="873"/>
      <c r="U70" s="873"/>
      <c r="V70" s="873">
        <v>23</v>
      </c>
      <c r="W70" s="873"/>
      <c r="X70" s="873"/>
      <c r="Y70" s="873"/>
      <c r="Z70" s="873"/>
      <c r="AA70" s="873">
        <v>15</v>
      </c>
      <c r="AB70" s="873"/>
      <c r="AC70" s="873"/>
      <c r="AD70" s="873"/>
      <c r="AE70" s="873"/>
      <c r="AF70" s="873">
        <v>15</v>
      </c>
      <c r="AG70" s="873"/>
      <c r="AH70" s="873"/>
      <c r="AI70" s="873"/>
      <c r="AJ70" s="873"/>
      <c r="AK70" s="873" t="s">
        <v>524</v>
      </c>
      <c r="AL70" s="873"/>
      <c r="AM70" s="873"/>
      <c r="AN70" s="873"/>
      <c r="AO70" s="873"/>
      <c r="AP70" s="873" t="s">
        <v>524</v>
      </c>
      <c r="AQ70" s="873"/>
      <c r="AR70" s="873"/>
      <c r="AS70" s="873"/>
      <c r="AT70" s="873"/>
      <c r="AU70" s="873" t="s">
        <v>524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590</v>
      </c>
      <c r="C71" s="916"/>
      <c r="D71" s="916"/>
      <c r="E71" s="916"/>
      <c r="F71" s="916"/>
      <c r="G71" s="916"/>
      <c r="H71" s="916"/>
      <c r="I71" s="916"/>
      <c r="J71" s="916"/>
      <c r="K71" s="916"/>
      <c r="L71" s="916"/>
      <c r="M71" s="916"/>
      <c r="N71" s="916"/>
      <c r="O71" s="916"/>
      <c r="P71" s="917"/>
      <c r="Q71" s="918">
        <v>31</v>
      </c>
      <c r="R71" s="873"/>
      <c r="S71" s="873"/>
      <c r="T71" s="873"/>
      <c r="U71" s="873"/>
      <c r="V71" s="873">
        <v>22</v>
      </c>
      <c r="W71" s="873"/>
      <c r="X71" s="873"/>
      <c r="Y71" s="873"/>
      <c r="Z71" s="873"/>
      <c r="AA71" s="873">
        <v>8</v>
      </c>
      <c r="AB71" s="873"/>
      <c r="AC71" s="873"/>
      <c r="AD71" s="873"/>
      <c r="AE71" s="873"/>
      <c r="AF71" s="873">
        <v>8</v>
      </c>
      <c r="AG71" s="873"/>
      <c r="AH71" s="873"/>
      <c r="AI71" s="873"/>
      <c r="AJ71" s="873"/>
      <c r="AK71" s="873" t="s">
        <v>524</v>
      </c>
      <c r="AL71" s="873"/>
      <c r="AM71" s="873"/>
      <c r="AN71" s="873"/>
      <c r="AO71" s="873"/>
      <c r="AP71" s="873" t="s">
        <v>524</v>
      </c>
      <c r="AQ71" s="873"/>
      <c r="AR71" s="873"/>
      <c r="AS71" s="873"/>
      <c r="AT71" s="873"/>
      <c r="AU71" s="873" t="s">
        <v>524</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591</v>
      </c>
      <c r="C72" s="916"/>
      <c r="D72" s="916"/>
      <c r="E72" s="916"/>
      <c r="F72" s="916"/>
      <c r="G72" s="916"/>
      <c r="H72" s="916"/>
      <c r="I72" s="916"/>
      <c r="J72" s="916"/>
      <c r="K72" s="916"/>
      <c r="L72" s="916"/>
      <c r="M72" s="916"/>
      <c r="N72" s="916"/>
      <c r="O72" s="916"/>
      <c r="P72" s="917"/>
      <c r="Q72" s="918">
        <v>1</v>
      </c>
      <c r="R72" s="873"/>
      <c r="S72" s="873"/>
      <c r="T72" s="873"/>
      <c r="U72" s="873"/>
      <c r="V72" s="873">
        <v>0</v>
      </c>
      <c r="W72" s="873"/>
      <c r="X72" s="873"/>
      <c r="Y72" s="873"/>
      <c r="Z72" s="873"/>
      <c r="AA72" s="873">
        <v>0</v>
      </c>
      <c r="AB72" s="873"/>
      <c r="AC72" s="873"/>
      <c r="AD72" s="873"/>
      <c r="AE72" s="873"/>
      <c r="AF72" s="873">
        <v>0</v>
      </c>
      <c r="AG72" s="873"/>
      <c r="AH72" s="873"/>
      <c r="AI72" s="873"/>
      <c r="AJ72" s="873"/>
      <c r="AK72" s="873" t="s">
        <v>524</v>
      </c>
      <c r="AL72" s="873"/>
      <c r="AM72" s="873"/>
      <c r="AN72" s="873"/>
      <c r="AO72" s="873"/>
      <c r="AP72" s="873" t="s">
        <v>524</v>
      </c>
      <c r="AQ72" s="873"/>
      <c r="AR72" s="873"/>
      <c r="AS72" s="873"/>
      <c r="AT72" s="873"/>
      <c r="AU72" s="873" t="s">
        <v>524</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t="s">
        <v>592</v>
      </c>
      <c r="C73" s="916"/>
      <c r="D73" s="916"/>
      <c r="E73" s="916"/>
      <c r="F73" s="916"/>
      <c r="G73" s="916"/>
      <c r="H73" s="916"/>
      <c r="I73" s="916"/>
      <c r="J73" s="916"/>
      <c r="K73" s="916"/>
      <c r="L73" s="916"/>
      <c r="M73" s="916"/>
      <c r="N73" s="916"/>
      <c r="O73" s="916"/>
      <c r="P73" s="917"/>
      <c r="Q73" s="918">
        <v>46</v>
      </c>
      <c r="R73" s="873"/>
      <c r="S73" s="873"/>
      <c r="T73" s="873"/>
      <c r="U73" s="873"/>
      <c r="V73" s="873">
        <v>46</v>
      </c>
      <c r="W73" s="873"/>
      <c r="X73" s="873"/>
      <c r="Y73" s="873"/>
      <c r="Z73" s="873"/>
      <c r="AA73" s="873">
        <v>0</v>
      </c>
      <c r="AB73" s="873"/>
      <c r="AC73" s="873"/>
      <c r="AD73" s="873"/>
      <c r="AE73" s="873"/>
      <c r="AF73" s="873">
        <v>0</v>
      </c>
      <c r="AG73" s="873"/>
      <c r="AH73" s="873"/>
      <c r="AI73" s="873"/>
      <c r="AJ73" s="873"/>
      <c r="AK73" s="873" t="s">
        <v>524</v>
      </c>
      <c r="AL73" s="873"/>
      <c r="AM73" s="873"/>
      <c r="AN73" s="873"/>
      <c r="AO73" s="873"/>
      <c r="AP73" s="873" t="s">
        <v>524</v>
      </c>
      <c r="AQ73" s="873"/>
      <c r="AR73" s="873"/>
      <c r="AS73" s="873"/>
      <c r="AT73" s="873"/>
      <c r="AU73" s="873" t="s">
        <v>524</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t="s">
        <v>593</v>
      </c>
      <c r="C74" s="916"/>
      <c r="D74" s="916"/>
      <c r="E74" s="916"/>
      <c r="F74" s="916"/>
      <c r="G74" s="916"/>
      <c r="H74" s="916"/>
      <c r="I74" s="916"/>
      <c r="J74" s="916"/>
      <c r="K74" s="916"/>
      <c r="L74" s="916"/>
      <c r="M74" s="916"/>
      <c r="N74" s="916"/>
      <c r="O74" s="916"/>
      <c r="P74" s="917"/>
      <c r="Q74" s="918">
        <v>21</v>
      </c>
      <c r="R74" s="873"/>
      <c r="S74" s="873"/>
      <c r="T74" s="873"/>
      <c r="U74" s="873"/>
      <c r="V74" s="873">
        <v>19</v>
      </c>
      <c r="W74" s="873"/>
      <c r="X74" s="873"/>
      <c r="Y74" s="873"/>
      <c r="Z74" s="873"/>
      <c r="AA74" s="873">
        <v>1</v>
      </c>
      <c r="AB74" s="873"/>
      <c r="AC74" s="873"/>
      <c r="AD74" s="873"/>
      <c r="AE74" s="873"/>
      <c r="AF74" s="873">
        <v>1</v>
      </c>
      <c r="AG74" s="873"/>
      <c r="AH74" s="873"/>
      <c r="AI74" s="873"/>
      <c r="AJ74" s="873"/>
      <c r="AK74" s="873">
        <v>0</v>
      </c>
      <c r="AL74" s="873"/>
      <c r="AM74" s="873"/>
      <c r="AN74" s="873"/>
      <c r="AO74" s="873"/>
      <c r="AP74" s="873">
        <v>0</v>
      </c>
      <c r="AQ74" s="873"/>
      <c r="AR74" s="873"/>
      <c r="AS74" s="873"/>
      <c r="AT74" s="873"/>
      <c r="AU74" s="873">
        <v>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t="s">
        <v>594</v>
      </c>
      <c r="C75" s="916"/>
      <c r="D75" s="916"/>
      <c r="E75" s="916"/>
      <c r="F75" s="916"/>
      <c r="G75" s="916"/>
      <c r="H75" s="916"/>
      <c r="I75" s="916"/>
      <c r="J75" s="916"/>
      <c r="K75" s="916"/>
      <c r="L75" s="916"/>
      <c r="M75" s="916"/>
      <c r="N75" s="916"/>
      <c r="O75" s="916"/>
      <c r="P75" s="917"/>
      <c r="Q75" s="921">
        <v>1121</v>
      </c>
      <c r="R75" s="922"/>
      <c r="S75" s="922"/>
      <c r="T75" s="922"/>
      <c r="U75" s="872"/>
      <c r="V75" s="923">
        <v>1107</v>
      </c>
      <c r="W75" s="922"/>
      <c r="X75" s="922"/>
      <c r="Y75" s="922"/>
      <c r="Z75" s="872"/>
      <c r="AA75" s="923">
        <v>14</v>
      </c>
      <c r="AB75" s="922"/>
      <c r="AC75" s="922"/>
      <c r="AD75" s="922"/>
      <c r="AE75" s="872"/>
      <c r="AF75" s="923">
        <v>14</v>
      </c>
      <c r="AG75" s="922"/>
      <c r="AH75" s="922"/>
      <c r="AI75" s="922"/>
      <c r="AJ75" s="872"/>
      <c r="AK75" s="923">
        <v>0</v>
      </c>
      <c r="AL75" s="922"/>
      <c r="AM75" s="922"/>
      <c r="AN75" s="922"/>
      <c r="AO75" s="872"/>
      <c r="AP75" s="923">
        <v>0</v>
      </c>
      <c r="AQ75" s="922"/>
      <c r="AR75" s="922"/>
      <c r="AS75" s="922"/>
      <c r="AT75" s="872"/>
      <c r="AU75" s="923">
        <v>0</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t="s">
        <v>595</v>
      </c>
      <c r="C76" s="916"/>
      <c r="D76" s="916"/>
      <c r="E76" s="916"/>
      <c r="F76" s="916"/>
      <c r="G76" s="916"/>
      <c r="H76" s="916"/>
      <c r="I76" s="916"/>
      <c r="J76" s="916"/>
      <c r="K76" s="916"/>
      <c r="L76" s="916"/>
      <c r="M76" s="916"/>
      <c r="N76" s="916"/>
      <c r="O76" s="916"/>
      <c r="P76" s="917"/>
      <c r="Q76" s="921">
        <v>94</v>
      </c>
      <c r="R76" s="922"/>
      <c r="S76" s="922"/>
      <c r="T76" s="922"/>
      <c r="U76" s="872"/>
      <c r="V76" s="923">
        <v>85</v>
      </c>
      <c r="W76" s="922"/>
      <c r="X76" s="922"/>
      <c r="Y76" s="922"/>
      <c r="Z76" s="872"/>
      <c r="AA76" s="923">
        <v>9</v>
      </c>
      <c r="AB76" s="922"/>
      <c r="AC76" s="922"/>
      <c r="AD76" s="922"/>
      <c r="AE76" s="872"/>
      <c r="AF76" s="923">
        <v>9</v>
      </c>
      <c r="AG76" s="922"/>
      <c r="AH76" s="922"/>
      <c r="AI76" s="922"/>
      <c r="AJ76" s="872"/>
      <c r="AK76" s="923">
        <v>0</v>
      </c>
      <c r="AL76" s="922"/>
      <c r="AM76" s="922"/>
      <c r="AN76" s="922"/>
      <c r="AO76" s="872"/>
      <c r="AP76" s="923">
        <v>0</v>
      </c>
      <c r="AQ76" s="922"/>
      <c r="AR76" s="922"/>
      <c r="AS76" s="922"/>
      <c r="AT76" s="872"/>
      <c r="AU76" s="923">
        <v>0</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t="s">
        <v>596</v>
      </c>
      <c r="C77" s="916"/>
      <c r="D77" s="916"/>
      <c r="E77" s="916"/>
      <c r="F77" s="916"/>
      <c r="G77" s="916"/>
      <c r="H77" s="916"/>
      <c r="I77" s="916"/>
      <c r="J77" s="916"/>
      <c r="K77" s="916"/>
      <c r="L77" s="916"/>
      <c r="M77" s="916"/>
      <c r="N77" s="916"/>
      <c r="O77" s="916"/>
      <c r="P77" s="917"/>
      <c r="Q77" s="921">
        <v>160</v>
      </c>
      <c r="R77" s="922"/>
      <c r="S77" s="922"/>
      <c r="T77" s="922"/>
      <c r="U77" s="872"/>
      <c r="V77" s="923">
        <v>149</v>
      </c>
      <c r="W77" s="922"/>
      <c r="X77" s="922"/>
      <c r="Y77" s="922"/>
      <c r="Z77" s="872"/>
      <c r="AA77" s="923">
        <v>11</v>
      </c>
      <c r="AB77" s="922"/>
      <c r="AC77" s="922"/>
      <c r="AD77" s="922"/>
      <c r="AE77" s="872"/>
      <c r="AF77" s="923">
        <v>11</v>
      </c>
      <c r="AG77" s="922"/>
      <c r="AH77" s="922"/>
      <c r="AI77" s="922"/>
      <c r="AJ77" s="872"/>
      <c r="AK77" s="923">
        <v>0</v>
      </c>
      <c r="AL77" s="922"/>
      <c r="AM77" s="922"/>
      <c r="AN77" s="922"/>
      <c r="AO77" s="872"/>
      <c r="AP77" s="923">
        <v>0</v>
      </c>
      <c r="AQ77" s="922"/>
      <c r="AR77" s="922"/>
      <c r="AS77" s="922"/>
      <c r="AT77" s="872"/>
      <c r="AU77" s="923">
        <v>0</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t="s">
        <v>597</v>
      </c>
      <c r="C78" s="916"/>
      <c r="D78" s="916"/>
      <c r="E78" s="916"/>
      <c r="F78" s="916"/>
      <c r="G78" s="916"/>
      <c r="H78" s="916"/>
      <c r="I78" s="916"/>
      <c r="J78" s="916"/>
      <c r="K78" s="916"/>
      <c r="L78" s="916"/>
      <c r="M78" s="916"/>
      <c r="N78" s="916"/>
      <c r="O78" s="916"/>
      <c r="P78" s="917"/>
      <c r="Q78" s="918">
        <v>507</v>
      </c>
      <c r="R78" s="873"/>
      <c r="S78" s="873"/>
      <c r="T78" s="873"/>
      <c r="U78" s="873"/>
      <c r="V78" s="873">
        <v>445</v>
      </c>
      <c r="W78" s="873"/>
      <c r="X78" s="873"/>
      <c r="Y78" s="873"/>
      <c r="Z78" s="873"/>
      <c r="AA78" s="873">
        <v>62</v>
      </c>
      <c r="AB78" s="873"/>
      <c r="AC78" s="873"/>
      <c r="AD78" s="873"/>
      <c r="AE78" s="873"/>
      <c r="AF78" s="873">
        <v>62</v>
      </c>
      <c r="AG78" s="873"/>
      <c r="AH78" s="873"/>
      <c r="AI78" s="873"/>
      <c r="AJ78" s="873"/>
      <c r="AK78" s="873">
        <v>0</v>
      </c>
      <c r="AL78" s="873"/>
      <c r="AM78" s="873"/>
      <c r="AN78" s="873"/>
      <c r="AO78" s="873"/>
      <c r="AP78" s="873">
        <v>131</v>
      </c>
      <c r="AQ78" s="873"/>
      <c r="AR78" s="873"/>
      <c r="AS78" s="873"/>
      <c r="AT78" s="873"/>
      <c r="AU78" s="873">
        <v>9</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t="s">
        <v>598</v>
      </c>
      <c r="C79" s="916"/>
      <c r="D79" s="916"/>
      <c r="E79" s="916"/>
      <c r="F79" s="916"/>
      <c r="G79" s="916"/>
      <c r="H79" s="916"/>
      <c r="I79" s="916"/>
      <c r="J79" s="916"/>
      <c r="K79" s="916"/>
      <c r="L79" s="916"/>
      <c r="M79" s="916"/>
      <c r="N79" s="916"/>
      <c r="O79" s="916"/>
      <c r="P79" s="917"/>
      <c r="Q79" s="918">
        <v>4</v>
      </c>
      <c r="R79" s="873"/>
      <c r="S79" s="873"/>
      <c r="T79" s="873"/>
      <c r="U79" s="873"/>
      <c r="V79" s="873">
        <v>4</v>
      </c>
      <c r="W79" s="873"/>
      <c r="X79" s="873"/>
      <c r="Y79" s="873"/>
      <c r="Z79" s="873"/>
      <c r="AA79" s="873">
        <v>1</v>
      </c>
      <c r="AB79" s="873"/>
      <c r="AC79" s="873"/>
      <c r="AD79" s="873"/>
      <c r="AE79" s="873"/>
      <c r="AF79" s="873">
        <v>1</v>
      </c>
      <c r="AG79" s="873"/>
      <c r="AH79" s="873"/>
      <c r="AI79" s="873"/>
      <c r="AJ79" s="873"/>
      <c r="AK79" s="873" t="s">
        <v>524</v>
      </c>
      <c r="AL79" s="873"/>
      <c r="AM79" s="873"/>
      <c r="AN79" s="873"/>
      <c r="AO79" s="873"/>
      <c r="AP79" s="873" t="s">
        <v>524</v>
      </c>
      <c r="AQ79" s="873"/>
      <c r="AR79" s="873"/>
      <c r="AS79" s="873"/>
      <c r="AT79" s="873"/>
      <c r="AU79" s="873" t="s">
        <v>524</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t="s">
        <v>599</v>
      </c>
      <c r="C80" s="916"/>
      <c r="D80" s="916"/>
      <c r="E80" s="916"/>
      <c r="F80" s="916"/>
      <c r="G80" s="916"/>
      <c r="H80" s="916"/>
      <c r="I80" s="916"/>
      <c r="J80" s="916"/>
      <c r="K80" s="916"/>
      <c r="L80" s="916"/>
      <c r="M80" s="916"/>
      <c r="N80" s="916"/>
      <c r="O80" s="916"/>
      <c r="P80" s="917"/>
      <c r="Q80" s="918">
        <v>1</v>
      </c>
      <c r="R80" s="873"/>
      <c r="S80" s="873"/>
      <c r="T80" s="873"/>
      <c r="U80" s="873"/>
      <c r="V80" s="873">
        <v>0</v>
      </c>
      <c r="W80" s="873"/>
      <c r="X80" s="873"/>
      <c r="Y80" s="873"/>
      <c r="Z80" s="873"/>
      <c r="AA80" s="873">
        <v>1</v>
      </c>
      <c r="AB80" s="873"/>
      <c r="AC80" s="873"/>
      <c r="AD80" s="873"/>
      <c r="AE80" s="873"/>
      <c r="AF80" s="873">
        <v>1</v>
      </c>
      <c r="AG80" s="873"/>
      <c r="AH80" s="873"/>
      <c r="AI80" s="873"/>
      <c r="AJ80" s="873"/>
      <c r="AK80" s="873" t="s">
        <v>524</v>
      </c>
      <c r="AL80" s="873"/>
      <c r="AM80" s="873"/>
      <c r="AN80" s="873"/>
      <c r="AO80" s="873"/>
      <c r="AP80" s="873" t="s">
        <v>524</v>
      </c>
      <c r="AQ80" s="873"/>
      <c r="AR80" s="873"/>
      <c r="AS80" s="873"/>
      <c r="AT80" s="873"/>
      <c r="AU80" s="873" t="s">
        <v>524</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t="s">
        <v>600</v>
      </c>
      <c r="C81" s="916"/>
      <c r="D81" s="916"/>
      <c r="E81" s="916"/>
      <c r="F81" s="916"/>
      <c r="G81" s="916"/>
      <c r="H81" s="916"/>
      <c r="I81" s="916"/>
      <c r="J81" s="916"/>
      <c r="K81" s="916"/>
      <c r="L81" s="916"/>
      <c r="M81" s="916"/>
      <c r="N81" s="916"/>
      <c r="O81" s="916"/>
      <c r="P81" s="917"/>
      <c r="Q81" s="918">
        <v>11</v>
      </c>
      <c r="R81" s="873"/>
      <c r="S81" s="873"/>
      <c r="T81" s="873"/>
      <c r="U81" s="873"/>
      <c r="V81" s="873">
        <v>4</v>
      </c>
      <c r="W81" s="873"/>
      <c r="X81" s="873"/>
      <c r="Y81" s="873"/>
      <c r="Z81" s="873"/>
      <c r="AA81" s="873">
        <v>7</v>
      </c>
      <c r="AB81" s="873"/>
      <c r="AC81" s="873"/>
      <c r="AD81" s="873"/>
      <c r="AE81" s="873"/>
      <c r="AF81" s="873">
        <v>7</v>
      </c>
      <c r="AG81" s="873"/>
      <c r="AH81" s="873"/>
      <c r="AI81" s="873"/>
      <c r="AJ81" s="873"/>
      <c r="AK81" s="873">
        <v>6</v>
      </c>
      <c r="AL81" s="873"/>
      <c r="AM81" s="873"/>
      <c r="AN81" s="873"/>
      <c r="AO81" s="873"/>
      <c r="AP81" s="873" t="s">
        <v>524</v>
      </c>
      <c r="AQ81" s="873"/>
      <c r="AR81" s="873"/>
      <c r="AS81" s="873"/>
      <c r="AT81" s="873"/>
      <c r="AU81" s="873" t="s">
        <v>524</v>
      </c>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t="s">
        <v>601</v>
      </c>
      <c r="C82" s="916"/>
      <c r="D82" s="916"/>
      <c r="E82" s="916"/>
      <c r="F82" s="916"/>
      <c r="G82" s="916"/>
      <c r="H82" s="916"/>
      <c r="I82" s="916"/>
      <c r="J82" s="916"/>
      <c r="K82" s="916"/>
      <c r="L82" s="916"/>
      <c r="M82" s="916"/>
      <c r="N82" s="916"/>
      <c r="O82" s="916"/>
      <c r="P82" s="917"/>
      <c r="Q82" s="918">
        <v>46</v>
      </c>
      <c r="R82" s="873"/>
      <c r="S82" s="873"/>
      <c r="T82" s="873"/>
      <c r="U82" s="873"/>
      <c r="V82" s="873">
        <v>31</v>
      </c>
      <c r="W82" s="873"/>
      <c r="X82" s="873"/>
      <c r="Y82" s="873"/>
      <c r="Z82" s="873"/>
      <c r="AA82" s="873">
        <v>15</v>
      </c>
      <c r="AB82" s="873"/>
      <c r="AC82" s="873"/>
      <c r="AD82" s="873"/>
      <c r="AE82" s="873"/>
      <c r="AF82" s="873">
        <v>15</v>
      </c>
      <c r="AG82" s="873"/>
      <c r="AH82" s="873"/>
      <c r="AI82" s="873"/>
      <c r="AJ82" s="873"/>
      <c r="AK82" s="873" t="s">
        <v>524</v>
      </c>
      <c r="AL82" s="873"/>
      <c r="AM82" s="873"/>
      <c r="AN82" s="873"/>
      <c r="AO82" s="873"/>
      <c r="AP82" s="873" t="s">
        <v>524</v>
      </c>
      <c r="AQ82" s="873"/>
      <c r="AR82" s="873"/>
      <c r="AS82" s="873"/>
      <c r="AT82" s="873"/>
      <c r="AU82" s="873" t="s">
        <v>524</v>
      </c>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t="s">
        <v>602</v>
      </c>
      <c r="C83" s="916"/>
      <c r="D83" s="916"/>
      <c r="E83" s="916"/>
      <c r="F83" s="916"/>
      <c r="G83" s="916"/>
      <c r="H83" s="916"/>
      <c r="I83" s="916"/>
      <c r="J83" s="916"/>
      <c r="K83" s="916"/>
      <c r="L83" s="916"/>
      <c r="M83" s="916"/>
      <c r="N83" s="916"/>
      <c r="O83" s="916"/>
      <c r="P83" s="917"/>
      <c r="Q83" s="918">
        <v>149</v>
      </c>
      <c r="R83" s="873"/>
      <c r="S83" s="873"/>
      <c r="T83" s="873"/>
      <c r="U83" s="873"/>
      <c r="V83" s="873">
        <v>95</v>
      </c>
      <c r="W83" s="873"/>
      <c r="X83" s="873"/>
      <c r="Y83" s="873"/>
      <c r="Z83" s="873"/>
      <c r="AA83" s="873">
        <v>54</v>
      </c>
      <c r="AB83" s="873"/>
      <c r="AC83" s="873"/>
      <c r="AD83" s="873"/>
      <c r="AE83" s="873"/>
      <c r="AF83" s="873">
        <v>54</v>
      </c>
      <c r="AG83" s="873"/>
      <c r="AH83" s="873"/>
      <c r="AI83" s="873"/>
      <c r="AJ83" s="873"/>
      <c r="AK83" s="873" t="s">
        <v>524</v>
      </c>
      <c r="AL83" s="873"/>
      <c r="AM83" s="873"/>
      <c r="AN83" s="873"/>
      <c r="AO83" s="873"/>
      <c r="AP83" s="873" t="s">
        <v>524</v>
      </c>
      <c r="AQ83" s="873"/>
      <c r="AR83" s="873"/>
      <c r="AS83" s="873"/>
      <c r="AT83" s="873"/>
      <c r="AU83" s="873" t="s">
        <v>524</v>
      </c>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t="s">
        <v>603</v>
      </c>
      <c r="C84" s="916"/>
      <c r="D84" s="916"/>
      <c r="E84" s="916"/>
      <c r="F84" s="916"/>
      <c r="G84" s="916"/>
      <c r="H84" s="916"/>
      <c r="I84" s="916"/>
      <c r="J84" s="916"/>
      <c r="K84" s="916"/>
      <c r="L84" s="916"/>
      <c r="M84" s="916"/>
      <c r="N84" s="916"/>
      <c r="O84" s="916"/>
      <c r="P84" s="917"/>
      <c r="Q84" s="918">
        <v>205</v>
      </c>
      <c r="R84" s="873"/>
      <c r="S84" s="873"/>
      <c r="T84" s="873"/>
      <c r="U84" s="873"/>
      <c r="V84" s="873">
        <v>193</v>
      </c>
      <c r="W84" s="873"/>
      <c r="X84" s="873"/>
      <c r="Y84" s="873"/>
      <c r="Z84" s="873"/>
      <c r="AA84" s="873">
        <v>11</v>
      </c>
      <c r="AB84" s="873"/>
      <c r="AC84" s="873"/>
      <c r="AD84" s="873"/>
      <c r="AE84" s="873"/>
      <c r="AF84" s="873">
        <v>11</v>
      </c>
      <c r="AG84" s="873"/>
      <c r="AH84" s="873"/>
      <c r="AI84" s="873"/>
      <c r="AJ84" s="873"/>
      <c r="AK84" s="873" t="s">
        <v>524</v>
      </c>
      <c r="AL84" s="873"/>
      <c r="AM84" s="873"/>
      <c r="AN84" s="873"/>
      <c r="AO84" s="873"/>
      <c r="AP84" s="873" t="s">
        <v>524</v>
      </c>
      <c r="AQ84" s="873"/>
      <c r="AR84" s="873"/>
      <c r="AS84" s="873"/>
      <c r="AT84" s="873"/>
      <c r="AU84" s="873" t="s">
        <v>524</v>
      </c>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t="s">
        <v>604</v>
      </c>
      <c r="C85" s="916"/>
      <c r="D85" s="916"/>
      <c r="E85" s="916"/>
      <c r="F85" s="916"/>
      <c r="G85" s="916"/>
      <c r="H85" s="916"/>
      <c r="I85" s="916"/>
      <c r="J85" s="916"/>
      <c r="K85" s="916"/>
      <c r="L85" s="916"/>
      <c r="M85" s="916"/>
      <c r="N85" s="916"/>
      <c r="O85" s="916"/>
      <c r="P85" s="917"/>
      <c r="Q85" s="918">
        <v>215476</v>
      </c>
      <c r="R85" s="873"/>
      <c r="S85" s="873"/>
      <c r="T85" s="873"/>
      <c r="U85" s="873"/>
      <c r="V85" s="873">
        <v>206290</v>
      </c>
      <c r="W85" s="873"/>
      <c r="X85" s="873"/>
      <c r="Y85" s="873"/>
      <c r="Z85" s="873"/>
      <c r="AA85" s="873">
        <v>9186</v>
      </c>
      <c r="AB85" s="873"/>
      <c r="AC85" s="873"/>
      <c r="AD85" s="873"/>
      <c r="AE85" s="873"/>
      <c r="AF85" s="873">
        <v>9186</v>
      </c>
      <c r="AG85" s="873"/>
      <c r="AH85" s="873"/>
      <c r="AI85" s="873"/>
      <c r="AJ85" s="873"/>
      <c r="AK85" s="873" t="s">
        <v>524</v>
      </c>
      <c r="AL85" s="873"/>
      <c r="AM85" s="873"/>
      <c r="AN85" s="873"/>
      <c r="AO85" s="873"/>
      <c r="AP85" s="873" t="s">
        <v>524</v>
      </c>
      <c r="AQ85" s="873"/>
      <c r="AR85" s="873"/>
      <c r="AS85" s="873"/>
      <c r="AT85" s="873"/>
      <c r="AU85" s="873" t="s">
        <v>524</v>
      </c>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t="s">
        <v>605</v>
      </c>
      <c r="C86" s="916"/>
      <c r="D86" s="916"/>
      <c r="E86" s="916"/>
      <c r="F86" s="916"/>
      <c r="G86" s="916"/>
      <c r="H86" s="916"/>
      <c r="I86" s="916"/>
      <c r="J86" s="916"/>
      <c r="K86" s="916"/>
      <c r="L86" s="916"/>
      <c r="M86" s="916"/>
      <c r="N86" s="916"/>
      <c r="O86" s="916"/>
      <c r="P86" s="917"/>
      <c r="Q86" s="918">
        <v>866</v>
      </c>
      <c r="R86" s="873"/>
      <c r="S86" s="873"/>
      <c r="T86" s="873"/>
      <c r="U86" s="873"/>
      <c r="V86" s="873">
        <v>823</v>
      </c>
      <c r="W86" s="873"/>
      <c r="X86" s="873"/>
      <c r="Y86" s="873"/>
      <c r="Z86" s="873"/>
      <c r="AA86" s="873">
        <v>44</v>
      </c>
      <c r="AB86" s="873"/>
      <c r="AC86" s="873"/>
      <c r="AD86" s="873"/>
      <c r="AE86" s="873"/>
      <c r="AF86" s="873">
        <v>495</v>
      </c>
      <c r="AG86" s="873"/>
      <c r="AH86" s="873"/>
      <c r="AI86" s="873"/>
      <c r="AJ86" s="873"/>
      <c r="AK86" s="873">
        <v>9</v>
      </c>
      <c r="AL86" s="873"/>
      <c r="AM86" s="873"/>
      <c r="AN86" s="873"/>
      <c r="AO86" s="873"/>
      <c r="AP86" s="873">
        <v>136</v>
      </c>
      <c r="AQ86" s="873"/>
      <c r="AR86" s="873"/>
      <c r="AS86" s="873"/>
      <c r="AT86" s="873"/>
      <c r="AU86" s="873">
        <v>14</v>
      </c>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389</v>
      </c>
      <c r="B88" s="832" t="s">
        <v>429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10433</v>
      </c>
      <c r="AG88" s="884"/>
      <c r="AH88" s="884"/>
      <c r="AI88" s="884"/>
      <c r="AJ88" s="884"/>
      <c r="AK88" s="881"/>
      <c r="AL88" s="881"/>
      <c r="AM88" s="881"/>
      <c r="AN88" s="881"/>
      <c r="AO88" s="881"/>
      <c r="AP88" s="884">
        <v>267</v>
      </c>
      <c r="AQ88" s="884"/>
      <c r="AR88" s="884"/>
      <c r="AS88" s="884"/>
      <c r="AT88" s="884"/>
      <c r="AU88" s="884">
        <v>23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430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362</v>
      </c>
      <c r="CS102" s="892"/>
      <c r="CT102" s="892"/>
      <c r="CU102" s="892"/>
      <c r="CV102" s="935"/>
      <c r="CW102" s="934">
        <v>7</v>
      </c>
      <c r="CX102" s="892"/>
      <c r="CY102" s="892"/>
      <c r="CZ102" s="892"/>
      <c r="DA102" s="935"/>
      <c r="DB102" s="934" t="s">
        <v>615</v>
      </c>
      <c r="DC102" s="892"/>
      <c r="DD102" s="892"/>
      <c r="DE102" s="892"/>
      <c r="DF102" s="935"/>
      <c r="DG102" s="934">
        <v>153</v>
      </c>
      <c r="DH102" s="892"/>
      <c r="DI102" s="892"/>
      <c r="DJ102" s="892"/>
      <c r="DK102" s="935"/>
      <c r="DL102" s="934">
        <v>20</v>
      </c>
      <c r="DM102" s="892"/>
      <c r="DN102" s="892"/>
      <c r="DO102" s="892"/>
      <c r="DP102" s="935"/>
      <c r="DQ102" s="934">
        <v>18</v>
      </c>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435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437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438</v>
      </c>
      <c r="AB109" s="937"/>
      <c r="AC109" s="937"/>
      <c r="AD109" s="937"/>
      <c r="AE109" s="938"/>
      <c r="AF109" s="936" t="s">
        <v>306</v>
      </c>
      <c r="AG109" s="937"/>
      <c r="AH109" s="937"/>
      <c r="AI109" s="937"/>
      <c r="AJ109" s="938"/>
      <c r="AK109" s="936" t="s">
        <v>305</v>
      </c>
      <c r="AL109" s="937"/>
      <c r="AM109" s="937"/>
      <c r="AN109" s="937"/>
      <c r="AO109" s="938"/>
      <c r="AP109" s="936" t="s">
        <v>439</v>
      </c>
      <c r="AQ109" s="937"/>
      <c r="AR109" s="937"/>
      <c r="AS109" s="937"/>
      <c r="AT109" s="939"/>
      <c r="AU109" s="956" t="s">
        <v>437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438</v>
      </c>
      <c r="BR109" s="937"/>
      <c r="BS109" s="937"/>
      <c r="BT109" s="937"/>
      <c r="BU109" s="938"/>
      <c r="BV109" s="936" t="s">
        <v>306</v>
      </c>
      <c r="BW109" s="937"/>
      <c r="BX109" s="937"/>
      <c r="BY109" s="937"/>
      <c r="BZ109" s="938"/>
      <c r="CA109" s="936" t="s">
        <v>305</v>
      </c>
      <c r="CB109" s="937"/>
      <c r="CC109" s="937"/>
      <c r="CD109" s="937"/>
      <c r="CE109" s="938"/>
      <c r="CF109" s="957" t="s">
        <v>439</v>
      </c>
      <c r="CG109" s="957"/>
      <c r="CH109" s="957"/>
      <c r="CI109" s="957"/>
      <c r="CJ109" s="957"/>
      <c r="CK109" s="936" t="s">
        <v>440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438</v>
      </c>
      <c r="DH109" s="937"/>
      <c r="DI109" s="937"/>
      <c r="DJ109" s="937"/>
      <c r="DK109" s="938"/>
      <c r="DL109" s="936" t="s">
        <v>306</v>
      </c>
      <c r="DM109" s="937"/>
      <c r="DN109" s="937"/>
      <c r="DO109" s="937"/>
      <c r="DP109" s="938"/>
      <c r="DQ109" s="936" t="s">
        <v>305</v>
      </c>
      <c r="DR109" s="937"/>
      <c r="DS109" s="937"/>
      <c r="DT109" s="937"/>
      <c r="DU109" s="938"/>
      <c r="DV109" s="936" t="s">
        <v>439</v>
      </c>
      <c r="DW109" s="937"/>
      <c r="DX109" s="937"/>
      <c r="DY109" s="937"/>
      <c r="DZ109" s="939"/>
    </row>
    <row r="110" spans="1:131" s="246" customFormat="1" ht="26.25" customHeight="1" x14ac:dyDescent="0.2">
      <c r="A110" s="940" t="s">
        <v>441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3384939</v>
      </c>
      <c r="AB110" s="944"/>
      <c r="AC110" s="944"/>
      <c r="AD110" s="944"/>
      <c r="AE110" s="945"/>
      <c r="AF110" s="946">
        <v>3403706</v>
      </c>
      <c r="AG110" s="944"/>
      <c r="AH110" s="944"/>
      <c r="AI110" s="944"/>
      <c r="AJ110" s="945"/>
      <c r="AK110" s="946">
        <v>3431451</v>
      </c>
      <c r="AL110" s="944"/>
      <c r="AM110" s="944"/>
      <c r="AN110" s="944"/>
      <c r="AO110" s="945"/>
      <c r="AP110" s="947">
        <v>27.9</v>
      </c>
      <c r="AQ110" s="948"/>
      <c r="AR110" s="948"/>
      <c r="AS110" s="948"/>
      <c r="AT110" s="949"/>
      <c r="AU110" s="950" t="s">
        <v>73</v>
      </c>
      <c r="AV110" s="951"/>
      <c r="AW110" s="951"/>
      <c r="AX110" s="951"/>
      <c r="AY110" s="951"/>
      <c r="AZ110" s="992" t="s">
        <v>442</v>
      </c>
      <c r="BA110" s="941"/>
      <c r="BB110" s="941"/>
      <c r="BC110" s="941"/>
      <c r="BD110" s="941"/>
      <c r="BE110" s="941"/>
      <c r="BF110" s="941"/>
      <c r="BG110" s="941"/>
      <c r="BH110" s="941"/>
      <c r="BI110" s="941"/>
      <c r="BJ110" s="941"/>
      <c r="BK110" s="941"/>
      <c r="BL110" s="941"/>
      <c r="BM110" s="941"/>
      <c r="BN110" s="941"/>
      <c r="BO110" s="941"/>
      <c r="BP110" s="942"/>
      <c r="BQ110" s="978">
        <v>37229655</v>
      </c>
      <c r="BR110" s="979"/>
      <c r="BS110" s="979"/>
      <c r="BT110" s="979"/>
      <c r="BU110" s="979"/>
      <c r="BV110" s="979">
        <v>37297511</v>
      </c>
      <c r="BW110" s="979"/>
      <c r="BX110" s="979"/>
      <c r="BY110" s="979"/>
      <c r="BZ110" s="979"/>
      <c r="CA110" s="979">
        <v>38542958</v>
      </c>
      <c r="CB110" s="979"/>
      <c r="CC110" s="979"/>
      <c r="CD110" s="979"/>
      <c r="CE110" s="979"/>
      <c r="CF110" s="993">
        <v>313.5</v>
      </c>
      <c r="CG110" s="994"/>
      <c r="CH110" s="994"/>
      <c r="CI110" s="994"/>
      <c r="CJ110" s="994"/>
      <c r="CK110" s="995" t="s">
        <v>443</v>
      </c>
      <c r="CL110" s="996"/>
      <c r="CM110" s="975" t="s">
        <v>444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445</v>
      </c>
      <c r="DH110" s="979"/>
      <c r="DI110" s="979"/>
      <c r="DJ110" s="979"/>
      <c r="DK110" s="979"/>
      <c r="DL110" s="979" t="s">
        <v>445</v>
      </c>
      <c r="DM110" s="979"/>
      <c r="DN110" s="979"/>
      <c r="DO110" s="979"/>
      <c r="DP110" s="979"/>
      <c r="DQ110" s="979" t="s">
        <v>446</v>
      </c>
      <c r="DR110" s="979"/>
      <c r="DS110" s="979"/>
      <c r="DT110" s="979"/>
      <c r="DU110" s="979"/>
      <c r="DV110" s="980" t="s">
        <v>391</v>
      </c>
      <c r="DW110" s="980"/>
      <c r="DX110" s="980"/>
      <c r="DY110" s="980"/>
      <c r="DZ110" s="981"/>
    </row>
    <row r="111" spans="1:131" s="246" customFormat="1" ht="26.25" customHeight="1" x14ac:dyDescent="0.2">
      <c r="A111" s="982" t="s">
        <v>447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446</v>
      </c>
      <c r="AB111" s="986"/>
      <c r="AC111" s="986"/>
      <c r="AD111" s="986"/>
      <c r="AE111" s="987"/>
      <c r="AF111" s="988" t="s">
        <v>419</v>
      </c>
      <c r="AG111" s="986"/>
      <c r="AH111" s="986"/>
      <c r="AI111" s="986"/>
      <c r="AJ111" s="987"/>
      <c r="AK111" s="988" t="s">
        <v>419</v>
      </c>
      <c r="AL111" s="986"/>
      <c r="AM111" s="986"/>
      <c r="AN111" s="986"/>
      <c r="AO111" s="987"/>
      <c r="AP111" s="989" t="s">
        <v>227</v>
      </c>
      <c r="AQ111" s="990"/>
      <c r="AR111" s="990"/>
      <c r="AS111" s="990"/>
      <c r="AT111" s="991"/>
      <c r="AU111" s="952"/>
      <c r="AV111" s="953"/>
      <c r="AW111" s="953"/>
      <c r="AX111" s="953"/>
      <c r="AY111" s="953"/>
      <c r="AZ111" s="1001" t="s">
        <v>448</v>
      </c>
      <c r="BA111" s="1002"/>
      <c r="BB111" s="1002"/>
      <c r="BC111" s="1002"/>
      <c r="BD111" s="1002"/>
      <c r="BE111" s="1002"/>
      <c r="BF111" s="1002"/>
      <c r="BG111" s="1002"/>
      <c r="BH111" s="1002"/>
      <c r="BI111" s="1002"/>
      <c r="BJ111" s="1002"/>
      <c r="BK111" s="1002"/>
      <c r="BL111" s="1002"/>
      <c r="BM111" s="1002"/>
      <c r="BN111" s="1002"/>
      <c r="BO111" s="1002"/>
      <c r="BP111" s="1003"/>
      <c r="BQ111" s="971">
        <v>141873</v>
      </c>
      <c r="BR111" s="972"/>
      <c r="BS111" s="972"/>
      <c r="BT111" s="972"/>
      <c r="BU111" s="972"/>
      <c r="BV111" s="972">
        <v>116559</v>
      </c>
      <c r="BW111" s="972"/>
      <c r="BX111" s="972"/>
      <c r="BY111" s="972"/>
      <c r="BZ111" s="972"/>
      <c r="CA111" s="972">
        <v>91657</v>
      </c>
      <c r="CB111" s="972"/>
      <c r="CC111" s="972"/>
      <c r="CD111" s="972"/>
      <c r="CE111" s="972"/>
      <c r="CF111" s="966">
        <v>0.7</v>
      </c>
      <c r="CG111" s="967"/>
      <c r="CH111" s="967"/>
      <c r="CI111" s="967"/>
      <c r="CJ111" s="967"/>
      <c r="CK111" s="997"/>
      <c r="CL111" s="998"/>
      <c r="CM111" s="968" t="s">
        <v>449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419</v>
      </c>
      <c r="DH111" s="972"/>
      <c r="DI111" s="972"/>
      <c r="DJ111" s="972"/>
      <c r="DK111" s="972"/>
      <c r="DL111" s="972" t="s">
        <v>450</v>
      </c>
      <c r="DM111" s="972"/>
      <c r="DN111" s="972"/>
      <c r="DO111" s="972"/>
      <c r="DP111" s="972"/>
      <c r="DQ111" s="972" t="s">
        <v>419</v>
      </c>
      <c r="DR111" s="972"/>
      <c r="DS111" s="972"/>
      <c r="DT111" s="972"/>
      <c r="DU111" s="972"/>
      <c r="DV111" s="973" t="s">
        <v>419</v>
      </c>
      <c r="DW111" s="973"/>
      <c r="DX111" s="973"/>
      <c r="DY111" s="973"/>
      <c r="DZ111" s="974"/>
    </row>
    <row r="112" spans="1:131" s="246" customFormat="1" ht="26.25" customHeight="1" x14ac:dyDescent="0.2">
      <c r="A112" s="1004" t="s">
        <v>451</v>
      </c>
      <c r="B112" s="1005"/>
      <c r="C112" s="1002" t="s">
        <v>452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391</v>
      </c>
      <c r="AB112" s="1011"/>
      <c r="AC112" s="1011"/>
      <c r="AD112" s="1011"/>
      <c r="AE112" s="1012"/>
      <c r="AF112" s="1013" t="s">
        <v>391</v>
      </c>
      <c r="AG112" s="1011"/>
      <c r="AH112" s="1011"/>
      <c r="AI112" s="1011"/>
      <c r="AJ112" s="1012"/>
      <c r="AK112" s="1013" t="s">
        <v>419</v>
      </c>
      <c r="AL112" s="1011"/>
      <c r="AM112" s="1011"/>
      <c r="AN112" s="1011"/>
      <c r="AO112" s="1012"/>
      <c r="AP112" s="1014" t="s">
        <v>446</v>
      </c>
      <c r="AQ112" s="1015"/>
      <c r="AR112" s="1015"/>
      <c r="AS112" s="1015"/>
      <c r="AT112" s="1016"/>
      <c r="AU112" s="952"/>
      <c r="AV112" s="953"/>
      <c r="AW112" s="953"/>
      <c r="AX112" s="953"/>
      <c r="AY112" s="953"/>
      <c r="AZ112" s="1001" t="s">
        <v>453</v>
      </c>
      <c r="BA112" s="1002"/>
      <c r="BB112" s="1002"/>
      <c r="BC112" s="1002"/>
      <c r="BD112" s="1002"/>
      <c r="BE112" s="1002"/>
      <c r="BF112" s="1002"/>
      <c r="BG112" s="1002"/>
      <c r="BH112" s="1002"/>
      <c r="BI112" s="1002"/>
      <c r="BJ112" s="1002"/>
      <c r="BK112" s="1002"/>
      <c r="BL112" s="1002"/>
      <c r="BM112" s="1002"/>
      <c r="BN112" s="1002"/>
      <c r="BO112" s="1002"/>
      <c r="BP112" s="1003"/>
      <c r="BQ112" s="971">
        <v>9958264</v>
      </c>
      <c r="BR112" s="972"/>
      <c r="BS112" s="972"/>
      <c r="BT112" s="972"/>
      <c r="BU112" s="972"/>
      <c r="BV112" s="972">
        <v>9606091</v>
      </c>
      <c r="BW112" s="972"/>
      <c r="BX112" s="972"/>
      <c r="BY112" s="972"/>
      <c r="BZ112" s="972"/>
      <c r="CA112" s="972">
        <v>9494830</v>
      </c>
      <c r="CB112" s="972"/>
      <c r="CC112" s="972"/>
      <c r="CD112" s="972"/>
      <c r="CE112" s="972"/>
      <c r="CF112" s="966">
        <v>77.2</v>
      </c>
      <c r="CG112" s="967"/>
      <c r="CH112" s="967"/>
      <c r="CI112" s="967"/>
      <c r="CJ112" s="967"/>
      <c r="CK112" s="997"/>
      <c r="CL112" s="998"/>
      <c r="CM112" s="968" t="s">
        <v>454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455</v>
      </c>
      <c r="DH112" s="972"/>
      <c r="DI112" s="972"/>
      <c r="DJ112" s="972"/>
      <c r="DK112" s="972"/>
      <c r="DL112" s="972" t="s">
        <v>446</v>
      </c>
      <c r="DM112" s="972"/>
      <c r="DN112" s="972"/>
      <c r="DO112" s="972"/>
      <c r="DP112" s="972"/>
      <c r="DQ112" s="972" t="s">
        <v>456</v>
      </c>
      <c r="DR112" s="972"/>
      <c r="DS112" s="972"/>
      <c r="DT112" s="972"/>
      <c r="DU112" s="972"/>
      <c r="DV112" s="973" t="s">
        <v>456</v>
      </c>
      <c r="DW112" s="973"/>
      <c r="DX112" s="973"/>
      <c r="DY112" s="973"/>
      <c r="DZ112" s="974"/>
    </row>
    <row r="113" spans="1:130" s="246" customFormat="1" ht="26.25" customHeight="1" x14ac:dyDescent="0.2">
      <c r="A113" s="1006"/>
      <c r="B113" s="1007"/>
      <c r="C113" s="1002" t="s">
        <v>457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757815</v>
      </c>
      <c r="AB113" s="986"/>
      <c r="AC113" s="986"/>
      <c r="AD113" s="986"/>
      <c r="AE113" s="987"/>
      <c r="AF113" s="988">
        <v>838301</v>
      </c>
      <c r="AG113" s="986"/>
      <c r="AH113" s="986"/>
      <c r="AI113" s="986"/>
      <c r="AJ113" s="987"/>
      <c r="AK113" s="988">
        <v>805040</v>
      </c>
      <c r="AL113" s="986"/>
      <c r="AM113" s="986"/>
      <c r="AN113" s="986"/>
      <c r="AO113" s="987"/>
      <c r="AP113" s="989">
        <v>6.5</v>
      </c>
      <c r="AQ113" s="990"/>
      <c r="AR113" s="990"/>
      <c r="AS113" s="990"/>
      <c r="AT113" s="991"/>
      <c r="AU113" s="952"/>
      <c r="AV113" s="953"/>
      <c r="AW113" s="953"/>
      <c r="AX113" s="953"/>
      <c r="AY113" s="953"/>
      <c r="AZ113" s="1001" t="s">
        <v>458</v>
      </c>
      <c r="BA113" s="1002"/>
      <c r="BB113" s="1002"/>
      <c r="BC113" s="1002"/>
      <c r="BD113" s="1002"/>
      <c r="BE113" s="1002"/>
      <c r="BF113" s="1002"/>
      <c r="BG113" s="1002"/>
      <c r="BH113" s="1002"/>
      <c r="BI113" s="1002"/>
      <c r="BJ113" s="1002"/>
      <c r="BK113" s="1002"/>
      <c r="BL113" s="1002"/>
      <c r="BM113" s="1002"/>
      <c r="BN113" s="1002"/>
      <c r="BO113" s="1002"/>
      <c r="BP113" s="1003"/>
      <c r="BQ113" s="971">
        <v>16915</v>
      </c>
      <c r="BR113" s="972"/>
      <c r="BS113" s="972"/>
      <c r="BT113" s="972"/>
      <c r="BU113" s="972"/>
      <c r="BV113" s="972">
        <v>13152</v>
      </c>
      <c r="BW113" s="972"/>
      <c r="BX113" s="972"/>
      <c r="BY113" s="972"/>
      <c r="BZ113" s="972"/>
      <c r="CA113" s="972">
        <v>23303</v>
      </c>
      <c r="CB113" s="972"/>
      <c r="CC113" s="972"/>
      <c r="CD113" s="972"/>
      <c r="CE113" s="972"/>
      <c r="CF113" s="966">
        <v>0.2</v>
      </c>
      <c r="CG113" s="967"/>
      <c r="CH113" s="967"/>
      <c r="CI113" s="967"/>
      <c r="CJ113" s="967"/>
      <c r="CK113" s="997"/>
      <c r="CL113" s="998"/>
      <c r="CM113" s="968" t="s">
        <v>459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v>625</v>
      </c>
      <c r="DH113" s="1011"/>
      <c r="DI113" s="1011"/>
      <c r="DJ113" s="1011"/>
      <c r="DK113" s="1012"/>
      <c r="DL113" s="1013" t="s">
        <v>419</v>
      </c>
      <c r="DM113" s="1011"/>
      <c r="DN113" s="1011"/>
      <c r="DO113" s="1011"/>
      <c r="DP113" s="1012"/>
      <c r="DQ113" s="1013" t="s">
        <v>391</v>
      </c>
      <c r="DR113" s="1011"/>
      <c r="DS113" s="1011"/>
      <c r="DT113" s="1011"/>
      <c r="DU113" s="1012"/>
      <c r="DV113" s="1014" t="s">
        <v>391</v>
      </c>
      <c r="DW113" s="1015"/>
      <c r="DX113" s="1015"/>
      <c r="DY113" s="1015"/>
      <c r="DZ113" s="1016"/>
    </row>
    <row r="114" spans="1:130" s="246" customFormat="1" ht="26.25" customHeight="1" x14ac:dyDescent="0.2">
      <c r="A114" s="1006"/>
      <c r="B114" s="1007"/>
      <c r="C114" s="1002" t="s">
        <v>460</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1569</v>
      </c>
      <c r="AB114" s="1011"/>
      <c r="AC114" s="1011"/>
      <c r="AD114" s="1011"/>
      <c r="AE114" s="1012"/>
      <c r="AF114" s="1013">
        <v>1190</v>
      </c>
      <c r="AG114" s="1011"/>
      <c r="AH114" s="1011"/>
      <c r="AI114" s="1011"/>
      <c r="AJ114" s="1012"/>
      <c r="AK114" s="1013">
        <v>1188</v>
      </c>
      <c r="AL114" s="1011"/>
      <c r="AM114" s="1011"/>
      <c r="AN114" s="1011"/>
      <c r="AO114" s="1012"/>
      <c r="AP114" s="1014">
        <v>0</v>
      </c>
      <c r="AQ114" s="1015"/>
      <c r="AR114" s="1015"/>
      <c r="AS114" s="1015"/>
      <c r="AT114" s="1016"/>
      <c r="AU114" s="952"/>
      <c r="AV114" s="953"/>
      <c r="AW114" s="953"/>
      <c r="AX114" s="953"/>
      <c r="AY114" s="953"/>
      <c r="AZ114" s="1001" t="s">
        <v>461</v>
      </c>
      <c r="BA114" s="1002"/>
      <c r="BB114" s="1002"/>
      <c r="BC114" s="1002"/>
      <c r="BD114" s="1002"/>
      <c r="BE114" s="1002"/>
      <c r="BF114" s="1002"/>
      <c r="BG114" s="1002"/>
      <c r="BH114" s="1002"/>
      <c r="BI114" s="1002"/>
      <c r="BJ114" s="1002"/>
      <c r="BK114" s="1002"/>
      <c r="BL114" s="1002"/>
      <c r="BM114" s="1002"/>
      <c r="BN114" s="1002"/>
      <c r="BO114" s="1002"/>
      <c r="BP114" s="1003"/>
      <c r="BQ114" s="971">
        <v>3984239</v>
      </c>
      <c r="BR114" s="972"/>
      <c r="BS114" s="972"/>
      <c r="BT114" s="972"/>
      <c r="BU114" s="972"/>
      <c r="BV114" s="972">
        <v>3727768</v>
      </c>
      <c r="BW114" s="972"/>
      <c r="BX114" s="972"/>
      <c r="BY114" s="972"/>
      <c r="BZ114" s="972"/>
      <c r="CA114" s="972">
        <v>3334606</v>
      </c>
      <c r="CB114" s="972"/>
      <c r="CC114" s="972"/>
      <c r="CD114" s="972"/>
      <c r="CE114" s="972"/>
      <c r="CF114" s="966">
        <v>27.1</v>
      </c>
      <c r="CG114" s="967"/>
      <c r="CH114" s="967"/>
      <c r="CI114" s="967"/>
      <c r="CJ114" s="967"/>
      <c r="CK114" s="997"/>
      <c r="CL114" s="998"/>
      <c r="CM114" s="968" t="s">
        <v>462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456</v>
      </c>
      <c r="DH114" s="1011"/>
      <c r="DI114" s="1011"/>
      <c r="DJ114" s="1011"/>
      <c r="DK114" s="1012"/>
      <c r="DL114" s="1013" t="s">
        <v>446</v>
      </c>
      <c r="DM114" s="1011"/>
      <c r="DN114" s="1011"/>
      <c r="DO114" s="1011"/>
      <c r="DP114" s="1012"/>
      <c r="DQ114" s="1013" t="s">
        <v>446</v>
      </c>
      <c r="DR114" s="1011"/>
      <c r="DS114" s="1011"/>
      <c r="DT114" s="1011"/>
      <c r="DU114" s="1012"/>
      <c r="DV114" s="1014" t="s">
        <v>391</v>
      </c>
      <c r="DW114" s="1015"/>
      <c r="DX114" s="1015"/>
      <c r="DY114" s="1015"/>
      <c r="DZ114" s="1016"/>
    </row>
    <row r="115" spans="1:130" s="246" customFormat="1" ht="26.25" customHeight="1" x14ac:dyDescent="0.2">
      <c r="A115" s="1006"/>
      <c r="B115" s="1007"/>
      <c r="C115" s="1002" t="s">
        <v>463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28623</v>
      </c>
      <c r="AB115" s="986"/>
      <c r="AC115" s="986"/>
      <c r="AD115" s="986"/>
      <c r="AE115" s="987"/>
      <c r="AF115" s="988">
        <v>27292</v>
      </c>
      <c r="AG115" s="986"/>
      <c r="AH115" s="986"/>
      <c r="AI115" s="986"/>
      <c r="AJ115" s="987"/>
      <c r="AK115" s="988">
        <v>27473</v>
      </c>
      <c r="AL115" s="986"/>
      <c r="AM115" s="986"/>
      <c r="AN115" s="986"/>
      <c r="AO115" s="987"/>
      <c r="AP115" s="989">
        <v>0.2</v>
      </c>
      <c r="AQ115" s="990"/>
      <c r="AR115" s="990"/>
      <c r="AS115" s="990"/>
      <c r="AT115" s="991"/>
      <c r="AU115" s="952"/>
      <c r="AV115" s="953"/>
      <c r="AW115" s="953"/>
      <c r="AX115" s="953"/>
      <c r="AY115" s="953"/>
      <c r="AZ115" s="1001" t="s">
        <v>464</v>
      </c>
      <c r="BA115" s="1002"/>
      <c r="BB115" s="1002"/>
      <c r="BC115" s="1002"/>
      <c r="BD115" s="1002"/>
      <c r="BE115" s="1002"/>
      <c r="BF115" s="1002"/>
      <c r="BG115" s="1002"/>
      <c r="BH115" s="1002"/>
      <c r="BI115" s="1002"/>
      <c r="BJ115" s="1002"/>
      <c r="BK115" s="1002"/>
      <c r="BL115" s="1002"/>
      <c r="BM115" s="1002"/>
      <c r="BN115" s="1002"/>
      <c r="BO115" s="1002"/>
      <c r="BP115" s="1003"/>
      <c r="BQ115" s="971">
        <v>80033</v>
      </c>
      <c r="BR115" s="972"/>
      <c r="BS115" s="972"/>
      <c r="BT115" s="972"/>
      <c r="BU115" s="972"/>
      <c r="BV115" s="972">
        <v>82601</v>
      </c>
      <c r="BW115" s="972"/>
      <c r="BX115" s="972"/>
      <c r="BY115" s="972"/>
      <c r="BZ115" s="972"/>
      <c r="CA115" s="972">
        <v>70422</v>
      </c>
      <c r="CB115" s="972"/>
      <c r="CC115" s="972"/>
      <c r="CD115" s="972"/>
      <c r="CE115" s="972"/>
      <c r="CF115" s="966">
        <v>0.6</v>
      </c>
      <c r="CG115" s="967"/>
      <c r="CH115" s="967"/>
      <c r="CI115" s="967"/>
      <c r="CJ115" s="967"/>
      <c r="CK115" s="997"/>
      <c r="CL115" s="998"/>
      <c r="CM115" s="1001" t="s">
        <v>465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446</v>
      </c>
      <c r="DH115" s="1011"/>
      <c r="DI115" s="1011"/>
      <c r="DJ115" s="1011"/>
      <c r="DK115" s="1012"/>
      <c r="DL115" s="1013" t="s">
        <v>446</v>
      </c>
      <c r="DM115" s="1011"/>
      <c r="DN115" s="1011"/>
      <c r="DO115" s="1011"/>
      <c r="DP115" s="1012"/>
      <c r="DQ115" s="1013" t="s">
        <v>456</v>
      </c>
      <c r="DR115" s="1011"/>
      <c r="DS115" s="1011"/>
      <c r="DT115" s="1011"/>
      <c r="DU115" s="1012"/>
      <c r="DV115" s="1014" t="s">
        <v>419</v>
      </c>
      <c r="DW115" s="1015"/>
      <c r="DX115" s="1015"/>
      <c r="DY115" s="1015"/>
      <c r="DZ115" s="1016"/>
    </row>
    <row r="116" spans="1:130" s="246" customFormat="1" ht="26.25" customHeight="1" x14ac:dyDescent="0.2">
      <c r="A116" s="1008"/>
      <c r="B116" s="1009"/>
      <c r="C116" s="1017" t="s">
        <v>466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3</v>
      </c>
      <c r="AB116" s="1011"/>
      <c r="AC116" s="1011"/>
      <c r="AD116" s="1011"/>
      <c r="AE116" s="1012"/>
      <c r="AF116" s="1013">
        <v>20</v>
      </c>
      <c r="AG116" s="1011"/>
      <c r="AH116" s="1011"/>
      <c r="AI116" s="1011"/>
      <c r="AJ116" s="1012"/>
      <c r="AK116" s="1013">
        <v>15</v>
      </c>
      <c r="AL116" s="1011"/>
      <c r="AM116" s="1011"/>
      <c r="AN116" s="1011"/>
      <c r="AO116" s="1012"/>
      <c r="AP116" s="1014">
        <v>0</v>
      </c>
      <c r="AQ116" s="1015"/>
      <c r="AR116" s="1015"/>
      <c r="AS116" s="1015"/>
      <c r="AT116" s="1016"/>
      <c r="AU116" s="952"/>
      <c r="AV116" s="953"/>
      <c r="AW116" s="953"/>
      <c r="AX116" s="953"/>
      <c r="AY116" s="953"/>
      <c r="AZ116" s="1019" t="s">
        <v>467</v>
      </c>
      <c r="BA116" s="1020"/>
      <c r="BB116" s="1020"/>
      <c r="BC116" s="1020"/>
      <c r="BD116" s="1020"/>
      <c r="BE116" s="1020"/>
      <c r="BF116" s="1020"/>
      <c r="BG116" s="1020"/>
      <c r="BH116" s="1020"/>
      <c r="BI116" s="1020"/>
      <c r="BJ116" s="1020"/>
      <c r="BK116" s="1020"/>
      <c r="BL116" s="1020"/>
      <c r="BM116" s="1020"/>
      <c r="BN116" s="1020"/>
      <c r="BO116" s="1020"/>
      <c r="BP116" s="1021"/>
      <c r="BQ116" s="971" t="s">
        <v>419</v>
      </c>
      <c r="BR116" s="972"/>
      <c r="BS116" s="972"/>
      <c r="BT116" s="972"/>
      <c r="BU116" s="972"/>
      <c r="BV116" s="972" t="s">
        <v>391</v>
      </c>
      <c r="BW116" s="972"/>
      <c r="BX116" s="972"/>
      <c r="BY116" s="972"/>
      <c r="BZ116" s="972"/>
      <c r="CA116" s="972" t="s">
        <v>446</v>
      </c>
      <c r="CB116" s="972"/>
      <c r="CC116" s="972"/>
      <c r="CD116" s="972"/>
      <c r="CE116" s="972"/>
      <c r="CF116" s="966" t="s">
        <v>391</v>
      </c>
      <c r="CG116" s="967"/>
      <c r="CH116" s="967"/>
      <c r="CI116" s="967"/>
      <c r="CJ116" s="967"/>
      <c r="CK116" s="997"/>
      <c r="CL116" s="998"/>
      <c r="CM116" s="968" t="s">
        <v>468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16934</v>
      </c>
      <c r="DH116" s="1011"/>
      <c r="DI116" s="1011"/>
      <c r="DJ116" s="1011"/>
      <c r="DK116" s="1012"/>
      <c r="DL116" s="1013">
        <v>8467</v>
      </c>
      <c r="DM116" s="1011"/>
      <c r="DN116" s="1011"/>
      <c r="DO116" s="1011"/>
      <c r="DP116" s="1012"/>
      <c r="DQ116" s="1013" t="s">
        <v>446</v>
      </c>
      <c r="DR116" s="1011"/>
      <c r="DS116" s="1011"/>
      <c r="DT116" s="1011"/>
      <c r="DU116" s="1012"/>
      <c r="DV116" s="1014" t="s">
        <v>446</v>
      </c>
      <c r="DW116" s="1015"/>
      <c r="DX116" s="1015"/>
      <c r="DY116" s="1015"/>
      <c r="DZ116" s="1016"/>
    </row>
    <row r="117" spans="1:130" s="246" customFormat="1" ht="26.25" customHeight="1" x14ac:dyDescent="0.2">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469</v>
      </c>
      <c r="Z117" s="938"/>
      <c r="AA117" s="1028">
        <v>4172949</v>
      </c>
      <c r="AB117" s="1029"/>
      <c r="AC117" s="1029"/>
      <c r="AD117" s="1029"/>
      <c r="AE117" s="1030"/>
      <c r="AF117" s="1031">
        <v>4270509</v>
      </c>
      <c r="AG117" s="1029"/>
      <c r="AH117" s="1029"/>
      <c r="AI117" s="1029"/>
      <c r="AJ117" s="1030"/>
      <c r="AK117" s="1031">
        <v>4265167</v>
      </c>
      <c r="AL117" s="1029"/>
      <c r="AM117" s="1029"/>
      <c r="AN117" s="1029"/>
      <c r="AO117" s="1030"/>
      <c r="AP117" s="1032"/>
      <c r="AQ117" s="1033"/>
      <c r="AR117" s="1033"/>
      <c r="AS117" s="1033"/>
      <c r="AT117" s="1034"/>
      <c r="AU117" s="952"/>
      <c r="AV117" s="953"/>
      <c r="AW117" s="953"/>
      <c r="AX117" s="953"/>
      <c r="AY117" s="953"/>
      <c r="AZ117" s="1019" t="s">
        <v>470</v>
      </c>
      <c r="BA117" s="1020"/>
      <c r="BB117" s="1020"/>
      <c r="BC117" s="1020"/>
      <c r="BD117" s="1020"/>
      <c r="BE117" s="1020"/>
      <c r="BF117" s="1020"/>
      <c r="BG117" s="1020"/>
      <c r="BH117" s="1020"/>
      <c r="BI117" s="1020"/>
      <c r="BJ117" s="1020"/>
      <c r="BK117" s="1020"/>
      <c r="BL117" s="1020"/>
      <c r="BM117" s="1020"/>
      <c r="BN117" s="1020"/>
      <c r="BO117" s="1020"/>
      <c r="BP117" s="1021"/>
      <c r="BQ117" s="971" t="s">
        <v>456</v>
      </c>
      <c r="BR117" s="972"/>
      <c r="BS117" s="972"/>
      <c r="BT117" s="972"/>
      <c r="BU117" s="972"/>
      <c r="BV117" s="972" t="s">
        <v>450</v>
      </c>
      <c r="BW117" s="972"/>
      <c r="BX117" s="972"/>
      <c r="BY117" s="972"/>
      <c r="BZ117" s="972"/>
      <c r="CA117" s="972" t="s">
        <v>456</v>
      </c>
      <c r="CB117" s="972"/>
      <c r="CC117" s="972"/>
      <c r="CD117" s="972"/>
      <c r="CE117" s="972"/>
      <c r="CF117" s="966" t="s">
        <v>455</v>
      </c>
      <c r="CG117" s="967"/>
      <c r="CH117" s="967"/>
      <c r="CI117" s="967"/>
      <c r="CJ117" s="967"/>
      <c r="CK117" s="997"/>
      <c r="CL117" s="998"/>
      <c r="CM117" s="968" t="s">
        <v>471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456</v>
      </c>
      <c r="DH117" s="1011"/>
      <c r="DI117" s="1011"/>
      <c r="DJ117" s="1011"/>
      <c r="DK117" s="1012"/>
      <c r="DL117" s="1013" t="s">
        <v>456</v>
      </c>
      <c r="DM117" s="1011"/>
      <c r="DN117" s="1011"/>
      <c r="DO117" s="1011"/>
      <c r="DP117" s="1012"/>
      <c r="DQ117" s="1013" t="s">
        <v>455</v>
      </c>
      <c r="DR117" s="1011"/>
      <c r="DS117" s="1011"/>
      <c r="DT117" s="1011"/>
      <c r="DU117" s="1012"/>
      <c r="DV117" s="1014" t="s">
        <v>455</v>
      </c>
      <c r="DW117" s="1015"/>
      <c r="DX117" s="1015"/>
      <c r="DY117" s="1015"/>
      <c r="DZ117" s="1016"/>
    </row>
    <row r="118" spans="1:130" s="246" customFormat="1" ht="26.25" customHeight="1" x14ac:dyDescent="0.2">
      <c r="A118" s="956" t="s">
        <v>440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438</v>
      </c>
      <c r="AB118" s="937"/>
      <c r="AC118" s="937"/>
      <c r="AD118" s="937"/>
      <c r="AE118" s="938"/>
      <c r="AF118" s="936" t="s">
        <v>306</v>
      </c>
      <c r="AG118" s="937"/>
      <c r="AH118" s="937"/>
      <c r="AI118" s="937"/>
      <c r="AJ118" s="938"/>
      <c r="AK118" s="936" t="s">
        <v>305</v>
      </c>
      <c r="AL118" s="937"/>
      <c r="AM118" s="937"/>
      <c r="AN118" s="937"/>
      <c r="AO118" s="938"/>
      <c r="AP118" s="1023" t="s">
        <v>439</v>
      </c>
      <c r="AQ118" s="1024"/>
      <c r="AR118" s="1024"/>
      <c r="AS118" s="1024"/>
      <c r="AT118" s="1025"/>
      <c r="AU118" s="952"/>
      <c r="AV118" s="953"/>
      <c r="AW118" s="953"/>
      <c r="AX118" s="953"/>
      <c r="AY118" s="953"/>
      <c r="AZ118" s="1026" t="s">
        <v>472</v>
      </c>
      <c r="BA118" s="1017"/>
      <c r="BB118" s="1017"/>
      <c r="BC118" s="1017"/>
      <c r="BD118" s="1017"/>
      <c r="BE118" s="1017"/>
      <c r="BF118" s="1017"/>
      <c r="BG118" s="1017"/>
      <c r="BH118" s="1017"/>
      <c r="BI118" s="1017"/>
      <c r="BJ118" s="1017"/>
      <c r="BK118" s="1017"/>
      <c r="BL118" s="1017"/>
      <c r="BM118" s="1017"/>
      <c r="BN118" s="1017"/>
      <c r="BO118" s="1017"/>
      <c r="BP118" s="1018"/>
      <c r="BQ118" s="1049" t="s">
        <v>455</v>
      </c>
      <c r="BR118" s="1050"/>
      <c r="BS118" s="1050"/>
      <c r="BT118" s="1050"/>
      <c r="BU118" s="1050"/>
      <c r="BV118" s="1050" t="s">
        <v>446</v>
      </c>
      <c r="BW118" s="1050"/>
      <c r="BX118" s="1050"/>
      <c r="BY118" s="1050"/>
      <c r="BZ118" s="1050"/>
      <c r="CA118" s="1050" t="s">
        <v>446</v>
      </c>
      <c r="CB118" s="1050"/>
      <c r="CC118" s="1050"/>
      <c r="CD118" s="1050"/>
      <c r="CE118" s="1050"/>
      <c r="CF118" s="966" t="s">
        <v>419</v>
      </c>
      <c r="CG118" s="967"/>
      <c r="CH118" s="967"/>
      <c r="CI118" s="967"/>
      <c r="CJ118" s="967"/>
      <c r="CK118" s="997"/>
      <c r="CL118" s="998"/>
      <c r="CM118" s="968" t="s">
        <v>473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455</v>
      </c>
      <c r="DH118" s="1011"/>
      <c r="DI118" s="1011"/>
      <c r="DJ118" s="1011"/>
      <c r="DK118" s="1012"/>
      <c r="DL118" s="1013" t="s">
        <v>446</v>
      </c>
      <c r="DM118" s="1011"/>
      <c r="DN118" s="1011"/>
      <c r="DO118" s="1011"/>
      <c r="DP118" s="1012"/>
      <c r="DQ118" s="1013" t="s">
        <v>446</v>
      </c>
      <c r="DR118" s="1011"/>
      <c r="DS118" s="1011"/>
      <c r="DT118" s="1011"/>
      <c r="DU118" s="1012"/>
      <c r="DV118" s="1014" t="s">
        <v>455</v>
      </c>
      <c r="DW118" s="1015"/>
      <c r="DX118" s="1015"/>
      <c r="DY118" s="1015"/>
      <c r="DZ118" s="1016"/>
    </row>
    <row r="119" spans="1:130" s="246" customFormat="1" ht="26.25" customHeight="1" x14ac:dyDescent="0.2">
      <c r="A119" s="1110" t="s">
        <v>443</v>
      </c>
      <c r="B119" s="996"/>
      <c r="C119" s="975" t="s">
        <v>444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446</v>
      </c>
      <c r="AB119" s="944"/>
      <c r="AC119" s="944"/>
      <c r="AD119" s="944"/>
      <c r="AE119" s="945"/>
      <c r="AF119" s="946" t="s">
        <v>419</v>
      </c>
      <c r="AG119" s="944"/>
      <c r="AH119" s="944"/>
      <c r="AI119" s="944"/>
      <c r="AJ119" s="945"/>
      <c r="AK119" s="946">
        <v>978</v>
      </c>
      <c r="AL119" s="944"/>
      <c r="AM119" s="944"/>
      <c r="AN119" s="944"/>
      <c r="AO119" s="945"/>
      <c r="AP119" s="947">
        <v>0</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474</v>
      </c>
      <c r="BP119" s="1058"/>
      <c r="BQ119" s="1049">
        <v>51410979</v>
      </c>
      <c r="BR119" s="1050"/>
      <c r="BS119" s="1050"/>
      <c r="BT119" s="1050"/>
      <c r="BU119" s="1050"/>
      <c r="BV119" s="1050">
        <v>50843682</v>
      </c>
      <c r="BW119" s="1050"/>
      <c r="BX119" s="1050"/>
      <c r="BY119" s="1050"/>
      <c r="BZ119" s="1050"/>
      <c r="CA119" s="1050">
        <v>51557776</v>
      </c>
      <c r="CB119" s="1050"/>
      <c r="CC119" s="1050"/>
      <c r="CD119" s="1050"/>
      <c r="CE119" s="1050"/>
      <c r="CF119" s="1051"/>
      <c r="CG119" s="1052"/>
      <c r="CH119" s="1052"/>
      <c r="CI119" s="1052"/>
      <c r="CJ119" s="1053"/>
      <c r="CK119" s="999"/>
      <c r="CL119" s="1000"/>
      <c r="CM119" s="1054" t="s">
        <v>475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124314</v>
      </c>
      <c r="DH119" s="1036"/>
      <c r="DI119" s="1036"/>
      <c r="DJ119" s="1036"/>
      <c r="DK119" s="1037"/>
      <c r="DL119" s="1035">
        <v>108092</v>
      </c>
      <c r="DM119" s="1036"/>
      <c r="DN119" s="1036"/>
      <c r="DO119" s="1036"/>
      <c r="DP119" s="1037"/>
      <c r="DQ119" s="1035">
        <v>91657</v>
      </c>
      <c r="DR119" s="1036"/>
      <c r="DS119" s="1036"/>
      <c r="DT119" s="1036"/>
      <c r="DU119" s="1037"/>
      <c r="DV119" s="1038">
        <v>0.7</v>
      </c>
      <c r="DW119" s="1039"/>
      <c r="DX119" s="1039"/>
      <c r="DY119" s="1039"/>
      <c r="DZ119" s="1040"/>
    </row>
    <row r="120" spans="1:130" s="246" customFormat="1" ht="26.25" customHeight="1" x14ac:dyDescent="0.2">
      <c r="A120" s="1111"/>
      <c r="B120" s="998"/>
      <c r="C120" s="968" t="s">
        <v>449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446</v>
      </c>
      <c r="AB120" s="1011"/>
      <c r="AC120" s="1011"/>
      <c r="AD120" s="1011"/>
      <c r="AE120" s="1012"/>
      <c r="AF120" s="1013" t="s">
        <v>227</v>
      </c>
      <c r="AG120" s="1011"/>
      <c r="AH120" s="1011"/>
      <c r="AI120" s="1011"/>
      <c r="AJ120" s="1012"/>
      <c r="AK120" s="1013" t="s">
        <v>450</v>
      </c>
      <c r="AL120" s="1011"/>
      <c r="AM120" s="1011"/>
      <c r="AN120" s="1011"/>
      <c r="AO120" s="1012"/>
      <c r="AP120" s="1014" t="s">
        <v>227</v>
      </c>
      <c r="AQ120" s="1015"/>
      <c r="AR120" s="1015"/>
      <c r="AS120" s="1015"/>
      <c r="AT120" s="1016"/>
      <c r="AU120" s="1041" t="s">
        <v>476</v>
      </c>
      <c r="AV120" s="1042"/>
      <c r="AW120" s="1042"/>
      <c r="AX120" s="1042"/>
      <c r="AY120" s="1043"/>
      <c r="AZ120" s="992" t="s">
        <v>477</v>
      </c>
      <c r="BA120" s="941"/>
      <c r="BB120" s="941"/>
      <c r="BC120" s="941"/>
      <c r="BD120" s="941"/>
      <c r="BE120" s="941"/>
      <c r="BF120" s="941"/>
      <c r="BG120" s="941"/>
      <c r="BH120" s="941"/>
      <c r="BI120" s="941"/>
      <c r="BJ120" s="941"/>
      <c r="BK120" s="941"/>
      <c r="BL120" s="941"/>
      <c r="BM120" s="941"/>
      <c r="BN120" s="941"/>
      <c r="BO120" s="941"/>
      <c r="BP120" s="942"/>
      <c r="BQ120" s="978">
        <v>11273875</v>
      </c>
      <c r="BR120" s="979"/>
      <c r="BS120" s="979"/>
      <c r="BT120" s="979"/>
      <c r="BU120" s="979"/>
      <c r="BV120" s="979">
        <v>10584293</v>
      </c>
      <c r="BW120" s="979"/>
      <c r="BX120" s="979"/>
      <c r="BY120" s="979"/>
      <c r="BZ120" s="979"/>
      <c r="CA120" s="979">
        <v>9594744</v>
      </c>
      <c r="CB120" s="979"/>
      <c r="CC120" s="979"/>
      <c r="CD120" s="979"/>
      <c r="CE120" s="979"/>
      <c r="CF120" s="993">
        <v>78</v>
      </c>
      <c r="CG120" s="994"/>
      <c r="CH120" s="994"/>
      <c r="CI120" s="994"/>
      <c r="CJ120" s="994"/>
      <c r="CK120" s="1059" t="s">
        <v>478</v>
      </c>
      <c r="CL120" s="1060"/>
      <c r="CM120" s="1060"/>
      <c r="CN120" s="1060"/>
      <c r="CO120" s="1061"/>
      <c r="CP120" s="1067" t="s">
        <v>479</v>
      </c>
      <c r="CQ120" s="1068"/>
      <c r="CR120" s="1068"/>
      <c r="CS120" s="1068"/>
      <c r="CT120" s="1068"/>
      <c r="CU120" s="1068"/>
      <c r="CV120" s="1068"/>
      <c r="CW120" s="1068"/>
      <c r="CX120" s="1068"/>
      <c r="CY120" s="1068"/>
      <c r="CZ120" s="1068"/>
      <c r="DA120" s="1068"/>
      <c r="DB120" s="1068"/>
      <c r="DC120" s="1068"/>
      <c r="DD120" s="1068"/>
      <c r="DE120" s="1068"/>
      <c r="DF120" s="1069"/>
      <c r="DG120" s="978">
        <v>3803032</v>
      </c>
      <c r="DH120" s="979"/>
      <c r="DI120" s="979"/>
      <c r="DJ120" s="979"/>
      <c r="DK120" s="979"/>
      <c r="DL120" s="979">
        <v>3502844</v>
      </c>
      <c r="DM120" s="979"/>
      <c r="DN120" s="979"/>
      <c r="DO120" s="979"/>
      <c r="DP120" s="979"/>
      <c r="DQ120" s="979">
        <v>3517740</v>
      </c>
      <c r="DR120" s="979"/>
      <c r="DS120" s="979"/>
      <c r="DT120" s="979"/>
      <c r="DU120" s="979"/>
      <c r="DV120" s="980">
        <v>28.6</v>
      </c>
      <c r="DW120" s="980"/>
      <c r="DX120" s="980"/>
      <c r="DY120" s="980"/>
      <c r="DZ120" s="981"/>
    </row>
    <row r="121" spans="1:130" s="246" customFormat="1" ht="26.25" customHeight="1" x14ac:dyDescent="0.2">
      <c r="A121" s="1111"/>
      <c r="B121" s="998"/>
      <c r="C121" s="1019" t="s">
        <v>480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1805</v>
      </c>
      <c r="AB121" s="1011"/>
      <c r="AC121" s="1011"/>
      <c r="AD121" s="1011"/>
      <c r="AE121" s="1012"/>
      <c r="AF121" s="1013">
        <v>637</v>
      </c>
      <c r="AG121" s="1011"/>
      <c r="AH121" s="1011"/>
      <c r="AI121" s="1011"/>
      <c r="AJ121" s="1012"/>
      <c r="AK121" s="1013" t="s">
        <v>227</v>
      </c>
      <c r="AL121" s="1011"/>
      <c r="AM121" s="1011"/>
      <c r="AN121" s="1011"/>
      <c r="AO121" s="1012"/>
      <c r="AP121" s="1014" t="s">
        <v>419</v>
      </c>
      <c r="AQ121" s="1015"/>
      <c r="AR121" s="1015"/>
      <c r="AS121" s="1015"/>
      <c r="AT121" s="1016"/>
      <c r="AU121" s="1044"/>
      <c r="AV121" s="1045"/>
      <c r="AW121" s="1045"/>
      <c r="AX121" s="1045"/>
      <c r="AY121" s="1046"/>
      <c r="AZ121" s="1001" t="s">
        <v>481</v>
      </c>
      <c r="BA121" s="1002"/>
      <c r="BB121" s="1002"/>
      <c r="BC121" s="1002"/>
      <c r="BD121" s="1002"/>
      <c r="BE121" s="1002"/>
      <c r="BF121" s="1002"/>
      <c r="BG121" s="1002"/>
      <c r="BH121" s="1002"/>
      <c r="BI121" s="1002"/>
      <c r="BJ121" s="1002"/>
      <c r="BK121" s="1002"/>
      <c r="BL121" s="1002"/>
      <c r="BM121" s="1002"/>
      <c r="BN121" s="1002"/>
      <c r="BO121" s="1002"/>
      <c r="BP121" s="1003"/>
      <c r="BQ121" s="971">
        <v>408491</v>
      </c>
      <c r="BR121" s="972"/>
      <c r="BS121" s="972"/>
      <c r="BT121" s="972"/>
      <c r="BU121" s="972"/>
      <c r="BV121" s="972">
        <v>402588</v>
      </c>
      <c r="BW121" s="972"/>
      <c r="BX121" s="972"/>
      <c r="BY121" s="972"/>
      <c r="BZ121" s="972"/>
      <c r="CA121" s="972">
        <v>358834</v>
      </c>
      <c r="CB121" s="972"/>
      <c r="CC121" s="972"/>
      <c r="CD121" s="972"/>
      <c r="CE121" s="972"/>
      <c r="CF121" s="966">
        <v>2.9</v>
      </c>
      <c r="CG121" s="967"/>
      <c r="CH121" s="967"/>
      <c r="CI121" s="967"/>
      <c r="CJ121" s="967"/>
      <c r="CK121" s="1062"/>
      <c r="CL121" s="1063"/>
      <c r="CM121" s="1063"/>
      <c r="CN121" s="1063"/>
      <c r="CO121" s="1064"/>
      <c r="CP121" s="1072" t="s">
        <v>482</v>
      </c>
      <c r="CQ121" s="1073"/>
      <c r="CR121" s="1073"/>
      <c r="CS121" s="1073"/>
      <c r="CT121" s="1073"/>
      <c r="CU121" s="1073"/>
      <c r="CV121" s="1073"/>
      <c r="CW121" s="1073"/>
      <c r="CX121" s="1073"/>
      <c r="CY121" s="1073"/>
      <c r="CZ121" s="1073"/>
      <c r="DA121" s="1073"/>
      <c r="DB121" s="1073"/>
      <c r="DC121" s="1073"/>
      <c r="DD121" s="1073"/>
      <c r="DE121" s="1073"/>
      <c r="DF121" s="1074"/>
      <c r="DG121" s="971">
        <v>3074315</v>
      </c>
      <c r="DH121" s="972"/>
      <c r="DI121" s="972"/>
      <c r="DJ121" s="972"/>
      <c r="DK121" s="972"/>
      <c r="DL121" s="972">
        <v>3031898</v>
      </c>
      <c r="DM121" s="972"/>
      <c r="DN121" s="972"/>
      <c r="DO121" s="972"/>
      <c r="DP121" s="972"/>
      <c r="DQ121" s="972">
        <v>2826830</v>
      </c>
      <c r="DR121" s="972"/>
      <c r="DS121" s="972"/>
      <c r="DT121" s="972"/>
      <c r="DU121" s="972"/>
      <c r="DV121" s="973">
        <v>23</v>
      </c>
      <c r="DW121" s="973"/>
      <c r="DX121" s="973"/>
      <c r="DY121" s="973"/>
      <c r="DZ121" s="974"/>
    </row>
    <row r="122" spans="1:130" s="246" customFormat="1" ht="26.25" customHeight="1" x14ac:dyDescent="0.2">
      <c r="A122" s="1111"/>
      <c r="B122" s="998"/>
      <c r="C122" s="968" t="s">
        <v>462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446</v>
      </c>
      <c r="AB122" s="1011"/>
      <c r="AC122" s="1011"/>
      <c r="AD122" s="1011"/>
      <c r="AE122" s="1012"/>
      <c r="AF122" s="1013" t="s">
        <v>446</v>
      </c>
      <c r="AG122" s="1011"/>
      <c r="AH122" s="1011"/>
      <c r="AI122" s="1011"/>
      <c r="AJ122" s="1012"/>
      <c r="AK122" s="1013" t="s">
        <v>227</v>
      </c>
      <c r="AL122" s="1011"/>
      <c r="AM122" s="1011"/>
      <c r="AN122" s="1011"/>
      <c r="AO122" s="1012"/>
      <c r="AP122" s="1014" t="s">
        <v>446</v>
      </c>
      <c r="AQ122" s="1015"/>
      <c r="AR122" s="1015"/>
      <c r="AS122" s="1015"/>
      <c r="AT122" s="1016"/>
      <c r="AU122" s="1044"/>
      <c r="AV122" s="1045"/>
      <c r="AW122" s="1045"/>
      <c r="AX122" s="1045"/>
      <c r="AY122" s="1046"/>
      <c r="AZ122" s="1026" t="s">
        <v>483</v>
      </c>
      <c r="BA122" s="1017"/>
      <c r="BB122" s="1017"/>
      <c r="BC122" s="1017"/>
      <c r="BD122" s="1017"/>
      <c r="BE122" s="1017"/>
      <c r="BF122" s="1017"/>
      <c r="BG122" s="1017"/>
      <c r="BH122" s="1017"/>
      <c r="BI122" s="1017"/>
      <c r="BJ122" s="1017"/>
      <c r="BK122" s="1017"/>
      <c r="BL122" s="1017"/>
      <c r="BM122" s="1017"/>
      <c r="BN122" s="1017"/>
      <c r="BO122" s="1017"/>
      <c r="BP122" s="1018"/>
      <c r="BQ122" s="1049">
        <v>33343586</v>
      </c>
      <c r="BR122" s="1050"/>
      <c r="BS122" s="1050"/>
      <c r="BT122" s="1050"/>
      <c r="BU122" s="1050"/>
      <c r="BV122" s="1050">
        <v>33874079</v>
      </c>
      <c r="BW122" s="1050"/>
      <c r="BX122" s="1050"/>
      <c r="BY122" s="1050"/>
      <c r="BZ122" s="1050"/>
      <c r="CA122" s="1050">
        <v>35187717</v>
      </c>
      <c r="CB122" s="1050"/>
      <c r="CC122" s="1050"/>
      <c r="CD122" s="1050"/>
      <c r="CE122" s="1050"/>
      <c r="CF122" s="1070">
        <v>286.2</v>
      </c>
      <c r="CG122" s="1071"/>
      <c r="CH122" s="1071"/>
      <c r="CI122" s="1071"/>
      <c r="CJ122" s="1071"/>
      <c r="CK122" s="1062"/>
      <c r="CL122" s="1063"/>
      <c r="CM122" s="1063"/>
      <c r="CN122" s="1063"/>
      <c r="CO122" s="1064"/>
      <c r="CP122" s="1072" t="s">
        <v>484</v>
      </c>
      <c r="CQ122" s="1073"/>
      <c r="CR122" s="1073"/>
      <c r="CS122" s="1073"/>
      <c r="CT122" s="1073"/>
      <c r="CU122" s="1073"/>
      <c r="CV122" s="1073"/>
      <c r="CW122" s="1073"/>
      <c r="CX122" s="1073"/>
      <c r="CY122" s="1073"/>
      <c r="CZ122" s="1073"/>
      <c r="DA122" s="1073"/>
      <c r="DB122" s="1073"/>
      <c r="DC122" s="1073"/>
      <c r="DD122" s="1073"/>
      <c r="DE122" s="1073"/>
      <c r="DF122" s="1074"/>
      <c r="DG122" s="971">
        <v>1715122</v>
      </c>
      <c r="DH122" s="972"/>
      <c r="DI122" s="972"/>
      <c r="DJ122" s="972"/>
      <c r="DK122" s="972"/>
      <c r="DL122" s="972">
        <v>1659693</v>
      </c>
      <c r="DM122" s="972"/>
      <c r="DN122" s="972"/>
      <c r="DO122" s="972"/>
      <c r="DP122" s="972"/>
      <c r="DQ122" s="972">
        <v>1596046</v>
      </c>
      <c r="DR122" s="972"/>
      <c r="DS122" s="972"/>
      <c r="DT122" s="972"/>
      <c r="DU122" s="972"/>
      <c r="DV122" s="973">
        <v>13</v>
      </c>
      <c r="DW122" s="973"/>
      <c r="DX122" s="973"/>
      <c r="DY122" s="973"/>
      <c r="DZ122" s="974"/>
    </row>
    <row r="123" spans="1:130" s="246" customFormat="1" ht="26.25" customHeight="1" x14ac:dyDescent="0.2">
      <c r="A123" s="1111"/>
      <c r="B123" s="998"/>
      <c r="C123" s="968" t="s">
        <v>468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8951</v>
      </c>
      <c r="AB123" s="1011"/>
      <c r="AC123" s="1011"/>
      <c r="AD123" s="1011"/>
      <c r="AE123" s="1012"/>
      <c r="AF123" s="1013">
        <v>8788</v>
      </c>
      <c r="AG123" s="1011"/>
      <c r="AH123" s="1011"/>
      <c r="AI123" s="1011"/>
      <c r="AJ123" s="1012"/>
      <c r="AK123" s="1013">
        <v>8628</v>
      </c>
      <c r="AL123" s="1011"/>
      <c r="AM123" s="1011"/>
      <c r="AN123" s="1011"/>
      <c r="AO123" s="1012"/>
      <c r="AP123" s="1014">
        <v>0.1</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485</v>
      </c>
      <c r="BP123" s="1058"/>
      <c r="BQ123" s="1117">
        <v>45025952</v>
      </c>
      <c r="BR123" s="1118"/>
      <c r="BS123" s="1118"/>
      <c r="BT123" s="1118"/>
      <c r="BU123" s="1118"/>
      <c r="BV123" s="1118">
        <v>44860960</v>
      </c>
      <c r="BW123" s="1118"/>
      <c r="BX123" s="1118"/>
      <c r="BY123" s="1118"/>
      <c r="BZ123" s="1118"/>
      <c r="CA123" s="1118">
        <v>45141295</v>
      </c>
      <c r="CB123" s="1118"/>
      <c r="CC123" s="1118"/>
      <c r="CD123" s="1118"/>
      <c r="CE123" s="1118"/>
      <c r="CF123" s="1051"/>
      <c r="CG123" s="1052"/>
      <c r="CH123" s="1052"/>
      <c r="CI123" s="1052"/>
      <c r="CJ123" s="1053"/>
      <c r="CK123" s="1062"/>
      <c r="CL123" s="1063"/>
      <c r="CM123" s="1063"/>
      <c r="CN123" s="1063"/>
      <c r="CO123" s="1064"/>
      <c r="CP123" s="1072" t="s">
        <v>406</v>
      </c>
      <c r="CQ123" s="1073"/>
      <c r="CR123" s="1073"/>
      <c r="CS123" s="1073"/>
      <c r="CT123" s="1073"/>
      <c r="CU123" s="1073"/>
      <c r="CV123" s="1073"/>
      <c r="CW123" s="1073"/>
      <c r="CX123" s="1073"/>
      <c r="CY123" s="1073"/>
      <c r="CZ123" s="1073"/>
      <c r="DA123" s="1073"/>
      <c r="DB123" s="1073"/>
      <c r="DC123" s="1073"/>
      <c r="DD123" s="1073"/>
      <c r="DE123" s="1073"/>
      <c r="DF123" s="1074"/>
      <c r="DG123" s="1010">
        <v>1027186</v>
      </c>
      <c r="DH123" s="1011"/>
      <c r="DI123" s="1011"/>
      <c r="DJ123" s="1011"/>
      <c r="DK123" s="1012"/>
      <c r="DL123" s="1013">
        <v>642801</v>
      </c>
      <c r="DM123" s="1011"/>
      <c r="DN123" s="1011"/>
      <c r="DO123" s="1011"/>
      <c r="DP123" s="1012"/>
      <c r="DQ123" s="1013">
        <v>802011</v>
      </c>
      <c r="DR123" s="1011"/>
      <c r="DS123" s="1011"/>
      <c r="DT123" s="1011"/>
      <c r="DU123" s="1012"/>
      <c r="DV123" s="1014">
        <v>6.5</v>
      </c>
      <c r="DW123" s="1015"/>
      <c r="DX123" s="1015"/>
      <c r="DY123" s="1015"/>
      <c r="DZ123" s="1016"/>
    </row>
    <row r="124" spans="1:130" s="246" customFormat="1" ht="26.25" customHeight="1" thickBot="1" x14ac:dyDescent="0.25">
      <c r="A124" s="1111"/>
      <c r="B124" s="998"/>
      <c r="C124" s="968" t="s">
        <v>471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419</v>
      </c>
      <c r="AB124" s="1011"/>
      <c r="AC124" s="1011"/>
      <c r="AD124" s="1011"/>
      <c r="AE124" s="1012"/>
      <c r="AF124" s="1013" t="s">
        <v>446</v>
      </c>
      <c r="AG124" s="1011"/>
      <c r="AH124" s="1011"/>
      <c r="AI124" s="1011"/>
      <c r="AJ124" s="1012"/>
      <c r="AK124" s="1013" t="s">
        <v>419</v>
      </c>
      <c r="AL124" s="1011"/>
      <c r="AM124" s="1011"/>
      <c r="AN124" s="1011"/>
      <c r="AO124" s="1012"/>
      <c r="AP124" s="1014" t="s">
        <v>446</v>
      </c>
      <c r="AQ124" s="1015"/>
      <c r="AR124" s="1015"/>
      <c r="AS124" s="1015"/>
      <c r="AT124" s="1016"/>
      <c r="AU124" s="1113" t="s">
        <v>486</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49.4</v>
      </c>
      <c r="BR124" s="1080"/>
      <c r="BS124" s="1080"/>
      <c r="BT124" s="1080"/>
      <c r="BU124" s="1080"/>
      <c r="BV124" s="1080">
        <v>47.6</v>
      </c>
      <c r="BW124" s="1080"/>
      <c r="BX124" s="1080"/>
      <c r="BY124" s="1080"/>
      <c r="BZ124" s="1080"/>
      <c r="CA124" s="1080">
        <v>52.1</v>
      </c>
      <c r="CB124" s="1080"/>
      <c r="CC124" s="1080"/>
      <c r="CD124" s="1080"/>
      <c r="CE124" s="1080"/>
      <c r="CF124" s="1081"/>
      <c r="CG124" s="1082"/>
      <c r="CH124" s="1082"/>
      <c r="CI124" s="1082"/>
      <c r="CJ124" s="1083"/>
      <c r="CK124" s="1065"/>
      <c r="CL124" s="1065"/>
      <c r="CM124" s="1065"/>
      <c r="CN124" s="1065"/>
      <c r="CO124" s="1066"/>
      <c r="CP124" s="1072" t="s">
        <v>487</v>
      </c>
      <c r="CQ124" s="1073"/>
      <c r="CR124" s="1073"/>
      <c r="CS124" s="1073"/>
      <c r="CT124" s="1073"/>
      <c r="CU124" s="1073"/>
      <c r="CV124" s="1073"/>
      <c r="CW124" s="1073"/>
      <c r="CX124" s="1073"/>
      <c r="CY124" s="1073"/>
      <c r="CZ124" s="1073"/>
      <c r="DA124" s="1073"/>
      <c r="DB124" s="1073"/>
      <c r="DC124" s="1073"/>
      <c r="DD124" s="1073"/>
      <c r="DE124" s="1073"/>
      <c r="DF124" s="1074"/>
      <c r="DG124" s="1057">
        <v>338609</v>
      </c>
      <c r="DH124" s="1036"/>
      <c r="DI124" s="1036"/>
      <c r="DJ124" s="1036"/>
      <c r="DK124" s="1037"/>
      <c r="DL124" s="1035">
        <v>768855</v>
      </c>
      <c r="DM124" s="1036"/>
      <c r="DN124" s="1036"/>
      <c r="DO124" s="1036"/>
      <c r="DP124" s="1037"/>
      <c r="DQ124" s="1035">
        <v>752203</v>
      </c>
      <c r="DR124" s="1036"/>
      <c r="DS124" s="1036"/>
      <c r="DT124" s="1036"/>
      <c r="DU124" s="1037"/>
      <c r="DV124" s="1038">
        <v>6.1</v>
      </c>
      <c r="DW124" s="1039"/>
      <c r="DX124" s="1039"/>
      <c r="DY124" s="1039"/>
      <c r="DZ124" s="1040"/>
    </row>
    <row r="125" spans="1:130" s="246" customFormat="1" ht="26.25" customHeight="1" x14ac:dyDescent="0.2">
      <c r="A125" s="1111"/>
      <c r="B125" s="998"/>
      <c r="C125" s="968" t="s">
        <v>473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446</v>
      </c>
      <c r="AB125" s="1011"/>
      <c r="AC125" s="1011"/>
      <c r="AD125" s="1011"/>
      <c r="AE125" s="1012"/>
      <c r="AF125" s="1013" t="s">
        <v>446</v>
      </c>
      <c r="AG125" s="1011"/>
      <c r="AH125" s="1011"/>
      <c r="AI125" s="1011"/>
      <c r="AJ125" s="1012"/>
      <c r="AK125" s="1013" t="s">
        <v>446</v>
      </c>
      <c r="AL125" s="1011"/>
      <c r="AM125" s="1011"/>
      <c r="AN125" s="1011"/>
      <c r="AO125" s="1012"/>
      <c r="AP125" s="1014" t="s">
        <v>446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488</v>
      </c>
      <c r="CL125" s="1060"/>
      <c r="CM125" s="1060"/>
      <c r="CN125" s="1060"/>
      <c r="CO125" s="1061"/>
      <c r="CP125" s="992" t="s">
        <v>489</v>
      </c>
      <c r="CQ125" s="941"/>
      <c r="CR125" s="941"/>
      <c r="CS125" s="941"/>
      <c r="CT125" s="941"/>
      <c r="CU125" s="941"/>
      <c r="CV125" s="941"/>
      <c r="CW125" s="941"/>
      <c r="CX125" s="941"/>
      <c r="CY125" s="941"/>
      <c r="CZ125" s="941"/>
      <c r="DA125" s="941"/>
      <c r="DB125" s="941"/>
      <c r="DC125" s="941"/>
      <c r="DD125" s="941"/>
      <c r="DE125" s="941"/>
      <c r="DF125" s="942"/>
      <c r="DG125" s="978" t="s">
        <v>446</v>
      </c>
      <c r="DH125" s="979"/>
      <c r="DI125" s="979"/>
      <c r="DJ125" s="979"/>
      <c r="DK125" s="979"/>
      <c r="DL125" s="979" t="s">
        <v>446</v>
      </c>
      <c r="DM125" s="979"/>
      <c r="DN125" s="979"/>
      <c r="DO125" s="979"/>
      <c r="DP125" s="979"/>
      <c r="DQ125" s="979" t="s">
        <v>446</v>
      </c>
      <c r="DR125" s="979"/>
      <c r="DS125" s="979"/>
      <c r="DT125" s="979"/>
      <c r="DU125" s="979"/>
      <c r="DV125" s="980" t="s">
        <v>446</v>
      </c>
      <c r="DW125" s="980"/>
      <c r="DX125" s="980"/>
      <c r="DY125" s="980"/>
      <c r="DZ125" s="981"/>
    </row>
    <row r="126" spans="1:130" s="246" customFormat="1" ht="26.25" customHeight="1" thickBot="1" x14ac:dyDescent="0.25">
      <c r="A126" s="1111"/>
      <c r="B126" s="998"/>
      <c r="C126" s="968" t="s">
        <v>475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17867</v>
      </c>
      <c r="AB126" s="1011"/>
      <c r="AC126" s="1011"/>
      <c r="AD126" s="1011"/>
      <c r="AE126" s="1012"/>
      <c r="AF126" s="1013">
        <v>17867</v>
      </c>
      <c r="AG126" s="1011"/>
      <c r="AH126" s="1011"/>
      <c r="AI126" s="1011"/>
      <c r="AJ126" s="1012"/>
      <c r="AK126" s="1013">
        <v>17867</v>
      </c>
      <c r="AL126" s="1011"/>
      <c r="AM126" s="1011"/>
      <c r="AN126" s="1011"/>
      <c r="AO126" s="1012"/>
      <c r="AP126" s="1014">
        <v>0.1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490</v>
      </c>
      <c r="CQ126" s="1002"/>
      <c r="CR126" s="1002"/>
      <c r="CS126" s="1002"/>
      <c r="CT126" s="1002"/>
      <c r="CU126" s="1002"/>
      <c r="CV126" s="1002"/>
      <c r="CW126" s="1002"/>
      <c r="CX126" s="1002"/>
      <c r="CY126" s="1002"/>
      <c r="CZ126" s="1002"/>
      <c r="DA126" s="1002"/>
      <c r="DB126" s="1002"/>
      <c r="DC126" s="1002"/>
      <c r="DD126" s="1002"/>
      <c r="DE126" s="1002"/>
      <c r="DF126" s="1003"/>
      <c r="DG126" s="971">
        <v>57709</v>
      </c>
      <c r="DH126" s="972"/>
      <c r="DI126" s="972"/>
      <c r="DJ126" s="972"/>
      <c r="DK126" s="972"/>
      <c r="DL126" s="972">
        <v>64601</v>
      </c>
      <c r="DM126" s="972"/>
      <c r="DN126" s="972"/>
      <c r="DO126" s="972"/>
      <c r="DP126" s="972"/>
      <c r="DQ126" s="972">
        <v>52422</v>
      </c>
      <c r="DR126" s="972"/>
      <c r="DS126" s="972"/>
      <c r="DT126" s="972"/>
      <c r="DU126" s="972"/>
      <c r="DV126" s="973">
        <v>0.4</v>
      </c>
      <c r="DW126" s="973"/>
      <c r="DX126" s="973"/>
      <c r="DY126" s="973"/>
      <c r="DZ126" s="974"/>
    </row>
    <row r="127" spans="1:130" s="246" customFormat="1" ht="26.25" customHeight="1" x14ac:dyDescent="0.2">
      <c r="A127" s="1112"/>
      <c r="B127" s="1000"/>
      <c r="C127" s="1054" t="s">
        <v>491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446</v>
      </c>
      <c r="AB127" s="1011"/>
      <c r="AC127" s="1011"/>
      <c r="AD127" s="1011"/>
      <c r="AE127" s="1012"/>
      <c r="AF127" s="1013" t="s">
        <v>446</v>
      </c>
      <c r="AG127" s="1011"/>
      <c r="AH127" s="1011"/>
      <c r="AI127" s="1011"/>
      <c r="AJ127" s="1012"/>
      <c r="AK127" s="1013" t="s">
        <v>446</v>
      </c>
      <c r="AL127" s="1011"/>
      <c r="AM127" s="1011"/>
      <c r="AN127" s="1011"/>
      <c r="AO127" s="1012"/>
      <c r="AP127" s="1014" t="s">
        <v>446</v>
      </c>
      <c r="AQ127" s="1015"/>
      <c r="AR127" s="1015"/>
      <c r="AS127" s="1015"/>
      <c r="AT127" s="1016"/>
      <c r="AU127" s="282"/>
      <c r="AV127" s="282"/>
      <c r="AW127" s="282"/>
      <c r="AX127" s="1084" t="s">
        <v>492</v>
      </c>
      <c r="AY127" s="1085"/>
      <c r="AZ127" s="1085"/>
      <c r="BA127" s="1085"/>
      <c r="BB127" s="1085"/>
      <c r="BC127" s="1085"/>
      <c r="BD127" s="1085"/>
      <c r="BE127" s="1086"/>
      <c r="BF127" s="1087" t="s">
        <v>493</v>
      </c>
      <c r="BG127" s="1085"/>
      <c r="BH127" s="1085"/>
      <c r="BI127" s="1085"/>
      <c r="BJ127" s="1085"/>
      <c r="BK127" s="1085"/>
      <c r="BL127" s="1086"/>
      <c r="BM127" s="1087" t="s">
        <v>494</v>
      </c>
      <c r="BN127" s="1085"/>
      <c r="BO127" s="1085"/>
      <c r="BP127" s="1085"/>
      <c r="BQ127" s="1085"/>
      <c r="BR127" s="1085"/>
      <c r="BS127" s="1086"/>
      <c r="BT127" s="1087" t="s">
        <v>495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496</v>
      </c>
      <c r="CQ127" s="1002"/>
      <c r="CR127" s="1002"/>
      <c r="CS127" s="1002"/>
      <c r="CT127" s="1002"/>
      <c r="CU127" s="1002"/>
      <c r="CV127" s="1002"/>
      <c r="CW127" s="1002"/>
      <c r="CX127" s="1002"/>
      <c r="CY127" s="1002"/>
      <c r="CZ127" s="1002"/>
      <c r="DA127" s="1002"/>
      <c r="DB127" s="1002"/>
      <c r="DC127" s="1002"/>
      <c r="DD127" s="1002"/>
      <c r="DE127" s="1002"/>
      <c r="DF127" s="1003"/>
      <c r="DG127" s="971" t="s">
        <v>446</v>
      </c>
      <c r="DH127" s="972"/>
      <c r="DI127" s="972"/>
      <c r="DJ127" s="972"/>
      <c r="DK127" s="972"/>
      <c r="DL127" s="972" t="s">
        <v>446</v>
      </c>
      <c r="DM127" s="972"/>
      <c r="DN127" s="972"/>
      <c r="DO127" s="972"/>
      <c r="DP127" s="972"/>
      <c r="DQ127" s="972" t="s">
        <v>446</v>
      </c>
      <c r="DR127" s="972"/>
      <c r="DS127" s="972"/>
      <c r="DT127" s="972"/>
      <c r="DU127" s="972"/>
      <c r="DV127" s="973" t="s">
        <v>446</v>
      </c>
      <c r="DW127" s="973"/>
      <c r="DX127" s="973"/>
      <c r="DY127" s="973"/>
      <c r="DZ127" s="974"/>
    </row>
    <row r="128" spans="1:130" s="246" customFormat="1" ht="26.25" customHeight="1" thickBot="1" x14ac:dyDescent="0.25">
      <c r="A128" s="1095" t="s">
        <v>497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498</v>
      </c>
      <c r="X128" s="1097"/>
      <c r="Y128" s="1097"/>
      <c r="Z128" s="1098"/>
      <c r="AA128" s="1099">
        <v>63856</v>
      </c>
      <c r="AB128" s="1100"/>
      <c r="AC128" s="1100"/>
      <c r="AD128" s="1100"/>
      <c r="AE128" s="1101"/>
      <c r="AF128" s="1102">
        <v>62063</v>
      </c>
      <c r="AG128" s="1100"/>
      <c r="AH128" s="1100"/>
      <c r="AI128" s="1100"/>
      <c r="AJ128" s="1101"/>
      <c r="AK128" s="1102">
        <v>55617</v>
      </c>
      <c r="AL128" s="1100"/>
      <c r="AM128" s="1100"/>
      <c r="AN128" s="1100"/>
      <c r="AO128" s="1101"/>
      <c r="AP128" s="1103"/>
      <c r="AQ128" s="1104"/>
      <c r="AR128" s="1104"/>
      <c r="AS128" s="1104"/>
      <c r="AT128" s="1105"/>
      <c r="AU128" s="282"/>
      <c r="AV128" s="282"/>
      <c r="AW128" s="282"/>
      <c r="AX128" s="940" t="s">
        <v>499</v>
      </c>
      <c r="AY128" s="941"/>
      <c r="AZ128" s="941"/>
      <c r="BA128" s="941"/>
      <c r="BB128" s="941"/>
      <c r="BC128" s="941"/>
      <c r="BD128" s="941"/>
      <c r="BE128" s="942"/>
      <c r="BF128" s="1106" t="s">
        <v>445</v>
      </c>
      <c r="BG128" s="1107"/>
      <c r="BH128" s="1107"/>
      <c r="BI128" s="1107"/>
      <c r="BJ128" s="1107"/>
      <c r="BK128" s="1107"/>
      <c r="BL128" s="1108"/>
      <c r="BM128" s="1106">
        <v>12.76</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500</v>
      </c>
      <c r="CQ128" s="1089"/>
      <c r="CR128" s="1089"/>
      <c r="CS128" s="1089"/>
      <c r="CT128" s="1089"/>
      <c r="CU128" s="1089"/>
      <c r="CV128" s="1089"/>
      <c r="CW128" s="1089"/>
      <c r="CX128" s="1089"/>
      <c r="CY128" s="1089"/>
      <c r="CZ128" s="1089"/>
      <c r="DA128" s="1089"/>
      <c r="DB128" s="1089"/>
      <c r="DC128" s="1089"/>
      <c r="DD128" s="1089"/>
      <c r="DE128" s="1089"/>
      <c r="DF128" s="1090"/>
      <c r="DG128" s="1091">
        <v>22324</v>
      </c>
      <c r="DH128" s="1092"/>
      <c r="DI128" s="1092"/>
      <c r="DJ128" s="1092"/>
      <c r="DK128" s="1092"/>
      <c r="DL128" s="1092">
        <v>18000</v>
      </c>
      <c r="DM128" s="1092"/>
      <c r="DN128" s="1092"/>
      <c r="DO128" s="1092"/>
      <c r="DP128" s="1092"/>
      <c r="DQ128" s="1092">
        <v>18000</v>
      </c>
      <c r="DR128" s="1092"/>
      <c r="DS128" s="1092"/>
      <c r="DT128" s="1092"/>
      <c r="DU128" s="1092"/>
      <c r="DV128" s="1093">
        <v>0.1</v>
      </c>
      <c r="DW128" s="1093"/>
      <c r="DX128" s="1093"/>
      <c r="DY128" s="1093"/>
      <c r="DZ128" s="1094"/>
    </row>
    <row r="129" spans="1:131" s="246" customFormat="1" ht="26.25" customHeight="1" x14ac:dyDescent="0.2">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501</v>
      </c>
      <c r="X129" s="1126"/>
      <c r="Y129" s="1126"/>
      <c r="Z129" s="1127"/>
      <c r="AA129" s="1010">
        <v>16011617</v>
      </c>
      <c r="AB129" s="1011"/>
      <c r="AC129" s="1011"/>
      <c r="AD129" s="1011"/>
      <c r="AE129" s="1012"/>
      <c r="AF129" s="1013">
        <v>15643390</v>
      </c>
      <c r="AG129" s="1011"/>
      <c r="AH129" s="1011"/>
      <c r="AI129" s="1011"/>
      <c r="AJ129" s="1012"/>
      <c r="AK129" s="1013">
        <v>15309027</v>
      </c>
      <c r="AL129" s="1011"/>
      <c r="AM129" s="1011"/>
      <c r="AN129" s="1011"/>
      <c r="AO129" s="1012"/>
      <c r="AP129" s="1128"/>
      <c r="AQ129" s="1129"/>
      <c r="AR129" s="1129"/>
      <c r="AS129" s="1129"/>
      <c r="AT129" s="1130"/>
      <c r="AU129" s="284"/>
      <c r="AV129" s="284"/>
      <c r="AW129" s="284"/>
      <c r="AX129" s="1119" t="s">
        <v>502</v>
      </c>
      <c r="AY129" s="1002"/>
      <c r="AZ129" s="1002"/>
      <c r="BA129" s="1002"/>
      <c r="BB129" s="1002"/>
      <c r="BC129" s="1002"/>
      <c r="BD129" s="1002"/>
      <c r="BE129" s="1003"/>
      <c r="BF129" s="1120" t="s">
        <v>445</v>
      </c>
      <c r="BG129" s="1121"/>
      <c r="BH129" s="1121"/>
      <c r="BI129" s="1121"/>
      <c r="BJ129" s="1121"/>
      <c r="BK129" s="1121"/>
      <c r="BL129" s="1122"/>
      <c r="BM129" s="1120">
        <v>17.760000000000002</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503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504</v>
      </c>
      <c r="X130" s="1126"/>
      <c r="Y130" s="1126"/>
      <c r="Z130" s="1127"/>
      <c r="AA130" s="1010">
        <v>3105543</v>
      </c>
      <c r="AB130" s="1011"/>
      <c r="AC130" s="1011"/>
      <c r="AD130" s="1011"/>
      <c r="AE130" s="1012"/>
      <c r="AF130" s="1013">
        <v>3085105</v>
      </c>
      <c r="AG130" s="1011"/>
      <c r="AH130" s="1011"/>
      <c r="AI130" s="1011"/>
      <c r="AJ130" s="1012"/>
      <c r="AK130" s="1013">
        <v>3014803</v>
      </c>
      <c r="AL130" s="1011"/>
      <c r="AM130" s="1011"/>
      <c r="AN130" s="1011"/>
      <c r="AO130" s="1012"/>
      <c r="AP130" s="1128"/>
      <c r="AQ130" s="1129"/>
      <c r="AR130" s="1129"/>
      <c r="AS130" s="1129"/>
      <c r="AT130" s="1130"/>
      <c r="AU130" s="284"/>
      <c r="AV130" s="284"/>
      <c r="AW130" s="284"/>
      <c r="AX130" s="1119" t="s">
        <v>505</v>
      </c>
      <c r="AY130" s="1002"/>
      <c r="AZ130" s="1002"/>
      <c r="BA130" s="1002"/>
      <c r="BB130" s="1002"/>
      <c r="BC130" s="1002"/>
      <c r="BD130" s="1002"/>
      <c r="BE130" s="1003"/>
      <c r="BF130" s="1156">
        <v>8.8000000000000007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506</v>
      </c>
      <c r="X131" s="1164"/>
      <c r="Y131" s="1164"/>
      <c r="Z131" s="1165"/>
      <c r="AA131" s="1057">
        <v>12906074</v>
      </c>
      <c r="AB131" s="1036"/>
      <c r="AC131" s="1036"/>
      <c r="AD131" s="1036"/>
      <c r="AE131" s="1037"/>
      <c r="AF131" s="1035">
        <v>12558285</v>
      </c>
      <c r="AG131" s="1036"/>
      <c r="AH131" s="1036"/>
      <c r="AI131" s="1036"/>
      <c r="AJ131" s="1037"/>
      <c r="AK131" s="1035">
        <v>12294224</v>
      </c>
      <c r="AL131" s="1036"/>
      <c r="AM131" s="1036"/>
      <c r="AN131" s="1036"/>
      <c r="AO131" s="1037"/>
      <c r="AP131" s="1166"/>
      <c r="AQ131" s="1167"/>
      <c r="AR131" s="1167"/>
      <c r="AS131" s="1167"/>
      <c r="AT131" s="1168"/>
      <c r="AU131" s="284"/>
      <c r="AV131" s="284"/>
      <c r="AW131" s="284"/>
      <c r="AX131" s="1138" t="s">
        <v>507</v>
      </c>
      <c r="AY131" s="1089"/>
      <c r="AZ131" s="1089"/>
      <c r="BA131" s="1089"/>
      <c r="BB131" s="1089"/>
      <c r="BC131" s="1089"/>
      <c r="BD131" s="1089"/>
      <c r="BE131" s="1090"/>
      <c r="BF131" s="1139">
        <v>52.1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508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509</v>
      </c>
      <c r="W132" s="1149"/>
      <c r="X132" s="1149"/>
      <c r="Y132" s="1149"/>
      <c r="Z132" s="1150"/>
      <c r="AA132" s="1151">
        <v>7.7757961099999999</v>
      </c>
      <c r="AB132" s="1152"/>
      <c r="AC132" s="1152"/>
      <c r="AD132" s="1152"/>
      <c r="AE132" s="1153"/>
      <c r="AF132" s="1154">
        <v>8.9450191649999997</v>
      </c>
      <c r="AG132" s="1152"/>
      <c r="AH132" s="1152"/>
      <c r="AI132" s="1152"/>
      <c r="AJ132" s="1153"/>
      <c r="AK132" s="1154">
        <v>9.7179537319999998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510</v>
      </c>
      <c r="W133" s="1132"/>
      <c r="X133" s="1132"/>
      <c r="Y133" s="1132"/>
      <c r="Z133" s="1133"/>
      <c r="AA133" s="1134">
        <v>8.6999999999999993</v>
      </c>
      <c r="AB133" s="1135"/>
      <c r="AC133" s="1135"/>
      <c r="AD133" s="1135"/>
      <c r="AE133" s="1136"/>
      <c r="AF133" s="1134">
        <v>8.5</v>
      </c>
      <c r="AG133" s="1135"/>
      <c r="AH133" s="1135"/>
      <c r="AI133" s="1135"/>
      <c r="AJ133" s="1136"/>
      <c r="AK133" s="1134">
        <v>8.8000000000000007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ecwd+OhUIuZ6SXVjK3llJKp6N09gCU0iBVNqCaav/T6LjpFlNdGQjYhj3QobyWpLlZaKRHEVDbSfzCXZBm07sA==" saltValue="buUzyhxpmx37/sCe/Rzb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TLIwO4/CjjGgZQ6a9v2w5woyT1r3lbYMzx1P/fB5E+ZNYp59Bni9y64cN4fHISodfsT3BoMd2Bz8g1o9wXTfCA==" saltValue="FTmPaDOyXLv0WXkuiAIowQ==" spinCount="100000"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kODuN9urUbNteaoRX14ZupB3Uv8hUzr3BCETnGyHw0B97CfteD8Zv+MMfbhXKXunEf0Z7CVr35M/YhAXPAIHGA==" saltValue="RcfYPDwFFpyKygmtA8xuBw==" spinCount="100000" sheet="1" objects="1" scenarios="1"/>
  <dataConsolidate/>
  <phoneticPr fontId="2"/>
  <printOptions horizontalCentered="1" verticalCentered="1"/>
  <pageMargins left="0" right="0" top="0" bottom="0" header="0" footer="0"/>
  <pageSetup paperSize="9" scale="49"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514</v>
      </c>
      <c r="AP7" s="303"/>
      <c r="AQ7" s="304" t="s">
        <v>515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516</v>
      </c>
      <c r="AQ8" s="310" t="s">
        <v>517</v>
      </c>
      <c r="AR8" s="311" t="s">
        <v>518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519</v>
      </c>
      <c r="AL9" s="1175"/>
      <c r="AM9" s="1175"/>
      <c r="AN9" s="1176"/>
      <c r="AO9" s="312">
        <v>4542031</v>
      </c>
      <c r="AP9" s="312">
        <v>119467</v>
      </c>
      <c r="AQ9" s="313">
        <v>90414</v>
      </c>
      <c r="AR9" s="314">
        <v>32.1</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520</v>
      </c>
      <c r="AL10" s="1175"/>
      <c r="AM10" s="1175"/>
      <c r="AN10" s="1176"/>
      <c r="AO10" s="315">
        <v>708393</v>
      </c>
      <c r="AP10" s="315">
        <v>18633</v>
      </c>
      <c r="AQ10" s="316">
        <v>7325</v>
      </c>
      <c r="AR10" s="317">
        <v>154.4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521</v>
      </c>
      <c r="AL11" s="1175"/>
      <c r="AM11" s="1175"/>
      <c r="AN11" s="1176"/>
      <c r="AO11" s="315">
        <v>157412</v>
      </c>
      <c r="AP11" s="315">
        <v>4140</v>
      </c>
      <c r="AQ11" s="316">
        <v>9426</v>
      </c>
      <c r="AR11" s="317">
        <v>-56.1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522</v>
      </c>
      <c r="AL12" s="1175"/>
      <c r="AM12" s="1175"/>
      <c r="AN12" s="1176"/>
      <c r="AO12" s="315">
        <v>415820</v>
      </c>
      <c r="AP12" s="315">
        <v>10937</v>
      </c>
      <c r="AQ12" s="316">
        <v>1167</v>
      </c>
      <c r="AR12" s="317">
        <v>837.2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523</v>
      </c>
      <c r="AL13" s="1175"/>
      <c r="AM13" s="1175"/>
      <c r="AN13" s="1176"/>
      <c r="AO13" s="315" t="s">
        <v>524</v>
      </c>
      <c r="AP13" s="315" t="s">
        <v>524</v>
      </c>
      <c r="AQ13" s="316">
        <v>3</v>
      </c>
      <c r="AR13" s="317" t="s">
        <v>524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525</v>
      </c>
      <c r="AL14" s="1175"/>
      <c r="AM14" s="1175"/>
      <c r="AN14" s="1176"/>
      <c r="AO14" s="315">
        <v>159052</v>
      </c>
      <c r="AP14" s="315">
        <v>4183</v>
      </c>
      <c r="AQ14" s="316">
        <v>4078</v>
      </c>
      <c r="AR14" s="317">
        <v>2.6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526</v>
      </c>
      <c r="AL15" s="1175"/>
      <c r="AM15" s="1175"/>
      <c r="AN15" s="1176"/>
      <c r="AO15" s="315" t="s">
        <v>524</v>
      </c>
      <c r="AP15" s="315" t="s">
        <v>524</v>
      </c>
      <c r="AQ15" s="316">
        <v>2195</v>
      </c>
      <c r="AR15" s="317" t="s">
        <v>524</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527</v>
      </c>
      <c r="AL16" s="1178"/>
      <c r="AM16" s="1178"/>
      <c r="AN16" s="1179"/>
      <c r="AO16" s="315">
        <v>-535480</v>
      </c>
      <c r="AP16" s="315">
        <v>-14085</v>
      </c>
      <c r="AQ16" s="316">
        <v>-8893</v>
      </c>
      <c r="AR16" s="317">
        <v>58.4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5447228</v>
      </c>
      <c r="AP17" s="315">
        <v>143276</v>
      </c>
      <c r="AQ17" s="316">
        <v>105714</v>
      </c>
      <c r="AR17" s="317">
        <v>35.5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532</v>
      </c>
      <c r="AL21" s="1170"/>
      <c r="AM21" s="1170"/>
      <c r="AN21" s="1171"/>
      <c r="AO21" s="327">
        <v>14.12</v>
      </c>
      <c r="AP21" s="328">
        <v>10.07</v>
      </c>
      <c r="AQ21" s="329">
        <v>4.05</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533</v>
      </c>
      <c r="AL22" s="1170"/>
      <c r="AM22" s="1170"/>
      <c r="AN22" s="1171"/>
      <c r="AO22" s="332">
        <v>92.5</v>
      </c>
      <c r="AP22" s="333">
        <v>97.6</v>
      </c>
      <c r="AQ22" s="334">
        <v>-5.0999999999999996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514</v>
      </c>
      <c r="AP30" s="303"/>
      <c r="AQ30" s="304" t="s">
        <v>515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516</v>
      </c>
      <c r="AQ31" s="310" t="s">
        <v>517</v>
      </c>
      <c r="AR31" s="311" t="s">
        <v>518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537</v>
      </c>
      <c r="AL32" s="1186"/>
      <c r="AM32" s="1186"/>
      <c r="AN32" s="1187"/>
      <c r="AO32" s="342">
        <v>3431451</v>
      </c>
      <c r="AP32" s="342">
        <v>90256</v>
      </c>
      <c r="AQ32" s="343">
        <v>67110</v>
      </c>
      <c r="AR32" s="344">
        <v>34.5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538</v>
      </c>
      <c r="AL33" s="1186"/>
      <c r="AM33" s="1186"/>
      <c r="AN33" s="1187"/>
      <c r="AO33" s="342" t="s">
        <v>524</v>
      </c>
      <c r="AP33" s="342" t="s">
        <v>524</v>
      </c>
      <c r="AQ33" s="343" t="s">
        <v>524</v>
      </c>
      <c r="AR33" s="344" t="s">
        <v>524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539</v>
      </c>
      <c r="AL34" s="1186"/>
      <c r="AM34" s="1186"/>
      <c r="AN34" s="1187"/>
      <c r="AO34" s="342" t="s">
        <v>524</v>
      </c>
      <c r="AP34" s="342" t="s">
        <v>524</v>
      </c>
      <c r="AQ34" s="343">
        <v>6</v>
      </c>
      <c r="AR34" s="344" t="s">
        <v>524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540</v>
      </c>
      <c r="AL35" s="1186"/>
      <c r="AM35" s="1186"/>
      <c r="AN35" s="1187"/>
      <c r="AO35" s="342">
        <v>805040</v>
      </c>
      <c r="AP35" s="342">
        <v>21175</v>
      </c>
      <c r="AQ35" s="343">
        <v>17795</v>
      </c>
      <c r="AR35" s="344">
        <v>19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541</v>
      </c>
      <c r="AL36" s="1186"/>
      <c r="AM36" s="1186"/>
      <c r="AN36" s="1187"/>
      <c r="AO36" s="342">
        <v>1188</v>
      </c>
      <c r="AP36" s="342">
        <v>31</v>
      </c>
      <c r="AQ36" s="343">
        <v>2500</v>
      </c>
      <c r="AR36" s="344">
        <v>-98.8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542</v>
      </c>
      <c r="AL37" s="1186"/>
      <c r="AM37" s="1186"/>
      <c r="AN37" s="1187"/>
      <c r="AO37" s="342">
        <v>27473</v>
      </c>
      <c r="AP37" s="342">
        <v>723</v>
      </c>
      <c r="AQ37" s="343">
        <v>1001</v>
      </c>
      <c r="AR37" s="344">
        <v>-27.8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543</v>
      </c>
      <c r="AL38" s="1189"/>
      <c r="AM38" s="1189"/>
      <c r="AN38" s="1190"/>
      <c r="AO38" s="345">
        <v>15</v>
      </c>
      <c r="AP38" s="345">
        <v>0</v>
      </c>
      <c r="AQ38" s="346">
        <v>4</v>
      </c>
      <c r="AR38" s="334">
        <v>-100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544</v>
      </c>
      <c r="AL39" s="1189"/>
      <c r="AM39" s="1189"/>
      <c r="AN39" s="1190"/>
      <c r="AO39" s="342">
        <v>-55617</v>
      </c>
      <c r="AP39" s="342">
        <v>-1463</v>
      </c>
      <c r="AQ39" s="343">
        <v>-3748</v>
      </c>
      <c r="AR39" s="344">
        <v>-61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545</v>
      </c>
      <c r="AL40" s="1186"/>
      <c r="AM40" s="1186"/>
      <c r="AN40" s="1187"/>
      <c r="AO40" s="342">
        <v>-3014803</v>
      </c>
      <c r="AP40" s="342">
        <v>-79297</v>
      </c>
      <c r="AQ40" s="343">
        <v>-58908</v>
      </c>
      <c r="AR40" s="344">
        <v>34.6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1194747</v>
      </c>
      <c r="AP41" s="342">
        <v>31425</v>
      </c>
      <c r="AQ41" s="343">
        <v>25761</v>
      </c>
      <c r="AR41" s="344">
        <v>22</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514</v>
      </c>
      <c r="AN49" s="1182" t="s">
        <v>549</v>
      </c>
      <c r="AO49" s="1183"/>
      <c r="AP49" s="1183"/>
      <c r="AQ49" s="1183"/>
      <c r="AR49" s="118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550</v>
      </c>
      <c r="AO50" s="359" t="s">
        <v>551</v>
      </c>
      <c r="AP50" s="360" t="s">
        <v>552</v>
      </c>
      <c r="AQ50" s="361" t="s">
        <v>553</v>
      </c>
      <c r="AR50" s="362" t="s">
        <v>554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5692276</v>
      </c>
      <c r="AN51" s="364">
        <v>138434</v>
      </c>
      <c r="AO51" s="365">
        <v>15.2</v>
      </c>
      <c r="AP51" s="366">
        <v>106614</v>
      </c>
      <c r="AQ51" s="367">
        <v>17.2</v>
      </c>
      <c r="AR51" s="368">
        <v>-2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2106419</v>
      </c>
      <c r="AN52" s="372">
        <v>51227</v>
      </c>
      <c r="AO52" s="373">
        <v>-13.2</v>
      </c>
      <c r="AP52" s="374">
        <v>45545</v>
      </c>
      <c r="AQ52" s="375">
        <v>20.7</v>
      </c>
      <c r="AR52" s="376">
        <v>-33.9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4832858</v>
      </c>
      <c r="AN53" s="364">
        <v>119548</v>
      </c>
      <c r="AO53" s="365">
        <v>-13.6</v>
      </c>
      <c r="AP53" s="366">
        <v>85459</v>
      </c>
      <c r="AQ53" s="367">
        <v>-19.8</v>
      </c>
      <c r="AR53" s="368">
        <v>6.2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1946621</v>
      </c>
      <c r="AN54" s="372">
        <v>48153</v>
      </c>
      <c r="AO54" s="373">
        <v>-6</v>
      </c>
      <c r="AP54" s="374">
        <v>44378</v>
      </c>
      <c r="AQ54" s="375">
        <v>-2.6</v>
      </c>
      <c r="AR54" s="376">
        <v>-3.4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7069093</v>
      </c>
      <c r="AN55" s="364">
        <v>177763</v>
      </c>
      <c r="AO55" s="365">
        <v>48.7</v>
      </c>
      <c r="AP55" s="366">
        <v>83280</v>
      </c>
      <c r="AQ55" s="367">
        <v>-2.5</v>
      </c>
      <c r="AR55" s="368">
        <v>51.2</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2187095</v>
      </c>
      <c r="AN56" s="372">
        <v>54998</v>
      </c>
      <c r="AO56" s="373">
        <v>14.2</v>
      </c>
      <c r="AP56" s="374">
        <v>43123</v>
      </c>
      <c r="AQ56" s="375">
        <v>-2.8</v>
      </c>
      <c r="AR56" s="376">
        <v>17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4765419</v>
      </c>
      <c r="AN57" s="364">
        <v>122357</v>
      </c>
      <c r="AO57" s="365">
        <v>-31.2</v>
      </c>
      <c r="AP57" s="366">
        <v>88968</v>
      </c>
      <c r="AQ57" s="367">
        <v>6.8</v>
      </c>
      <c r="AR57" s="368">
        <v>-38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2203369</v>
      </c>
      <c r="AN58" s="372">
        <v>56574</v>
      </c>
      <c r="AO58" s="373">
        <v>2.9</v>
      </c>
      <c r="AP58" s="374">
        <v>45482</v>
      </c>
      <c r="AQ58" s="375">
        <v>5.5</v>
      </c>
      <c r="AR58" s="376">
        <v>-2.6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5356955</v>
      </c>
      <c r="AN59" s="364">
        <v>140902</v>
      </c>
      <c r="AO59" s="365">
        <v>15.2</v>
      </c>
      <c r="AP59" s="366">
        <v>85173</v>
      </c>
      <c r="AQ59" s="367">
        <v>-4.3</v>
      </c>
      <c r="AR59" s="368">
        <v>19.5</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2229765</v>
      </c>
      <c r="AN60" s="372">
        <v>58649</v>
      </c>
      <c r="AO60" s="373">
        <v>3.7</v>
      </c>
      <c r="AP60" s="374">
        <v>43913</v>
      </c>
      <c r="AQ60" s="375">
        <v>-3.4</v>
      </c>
      <c r="AR60" s="376">
        <v>7.1</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5543320</v>
      </c>
      <c r="AN61" s="379">
        <v>139801</v>
      </c>
      <c r="AO61" s="380">
        <v>6.9</v>
      </c>
      <c r="AP61" s="381">
        <v>89899</v>
      </c>
      <c r="AQ61" s="382">
        <v>-0.5</v>
      </c>
      <c r="AR61" s="368">
        <v>7.4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2134654</v>
      </c>
      <c r="AN62" s="372">
        <v>53920</v>
      </c>
      <c r="AO62" s="373">
        <v>0.3</v>
      </c>
      <c r="AP62" s="374">
        <v>44488</v>
      </c>
      <c r="AQ62" s="375">
        <v>3.5</v>
      </c>
      <c r="AR62" s="376">
        <v>-3.2</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tjxRmg5o0aTpbt6kTyt46B/cgCoexux7EK9+cFl1eX1XxubIjqs7387xpZDgrKPqa+VoX2eGLF0BVGOrpJBF4w==" saltValue="/iMGgQjtsZgAlpJ74or5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horizontalDpi="4294967294"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g7uFRdV8lWWvZ79PLVA8Oy+wYtrVk3cHi91ihxKc2jl14SLrM8RiR2athcvlSUVMIKJGSDIY2QiACEQ4z7BMA==" saltValue="p+iQiqmf5JvE3qv+NvCs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uFRik0i9h/eYktb0bIqTG68DbrSiaRRBSaq9wscnCCJYwbe1aCLVXhc5w7wQyyNUow/DnvQH8exfg9PGwHDHA==" saltValue="vzKfQRNRie/np/XDsbd+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94" t="s">
        <v>3</v>
      </c>
      <c r="D47" s="1194"/>
      <c r="E47" s="1195"/>
      <c r="F47" s="11">
        <v>22.12</v>
      </c>
      <c r="G47" s="12">
        <v>25.87</v>
      </c>
      <c r="H47" s="12">
        <v>30.17</v>
      </c>
      <c r="I47" s="12">
        <v>29.65</v>
      </c>
      <c r="J47" s="13">
        <v>22.67</v>
      </c>
    </row>
    <row r="48" spans="2:10" ht="57.75" customHeight="1" x14ac:dyDescent="0.2">
      <c r="B48" s="14"/>
      <c r="C48" s="1196" t="s">
        <v>4</v>
      </c>
      <c r="D48" s="1196"/>
      <c r="E48" s="1197"/>
      <c r="F48" s="15">
        <v>5.19</v>
      </c>
      <c r="G48" s="16">
        <v>6.5</v>
      </c>
      <c r="H48" s="16">
        <v>4.18</v>
      </c>
      <c r="I48" s="16">
        <v>5.92</v>
      </c>
      <c r="J48" s="17">
        <v>5.57</v>
      </c>
    </row>
    <row r="49" spans="2:10" ht="57.75" customHeight="1" thickBot="1" x14ac:dyDescent="0.25">
      <c r="B49" s="18"/>
      <c r="C49" s="1198" t="s">
        <v>5</v>
      </c>
      <c r="D49" s="1198"/>
      <c r="E49" s="1199"/>
      <c r="F49" s="19">
        <v>2.9</v>
      </c>
      <c r="G49" s="20">
        <v>5.05</v>
      </c>
      <c r="H49" s="20">
        <v>0.69</v>
      </c>
      <c r="I49" s="20">
        <v>0.41</v>
      </c>
      <c r="J49" s="21" t="s">
        <v>570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n/RxEYePmujHN3heovV+hINW9SakG268AEAUezgIZEYUgcqARKxRs+hLBfLwacTOxxvIojTKIuw+ZF06iiRrQ==" saltValue="PCWH9sdMtblDkpmXj2oB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2020-03-18T04:15:09Z</cp:lastPrinted>
  <dcterms:created xsi:type="dcterms:W3CDTF">2020-02-10T05:39:20Z</dcterms:created>
  <dcterms:modified xsi:type="dcterms:W3CDTF">2020-09-30T23:53:00Z</dcterms:modified>
  <cp:category/>
</cp:coreProperties>
</file>