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Q:\0003_財政係\017_各種財政報告・公表\03_財政状況資料集\2024（R6年度）\4.ホームページ公表\R4（2回目）\"/>
    </mc:Choice>
  </mc:AlternateContent>
  <xr:revisionPtr revIDLastSave="0" documentId="13_ncr:1_{0F47026E-D52A-4BBD-8D45-B171368E6BA9}" xr6:coauthVersionLast="47" xr6:coauthVersionMax="47" xr10:uidLastSave="{00000000-0000-0000-0000-000000000000}"/>
  <bookViews>
    <workbookView xWindow="-110" yWindow="-110" windowWidth="19420" windowHeight="1150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8"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BE41" i="10"/>
  <c r="AM41" i="10"/>
  <c r="U41" i="10"/>
  <c r="C41" i="10"/>
  <c r="BE40" i="10"/>
  <c r="AM40" i="10"/>
  <c r="U40" i="10"/>
  <c r="C40" i="10"/>
  <c r="BE39" i="10"/>
  <c r="AM39" i="10"/>
  <c r="U39" i="10"/>
  <c r="C39" i="10"/>
  <c r="BE38" i="10"/>
  <c r="U38" i="10"/>
  <c r="C38" i="10"/>
  <c r="BE37" i="10"/>
  <c r="C37" i="10"/>
  <c r="BE36" i="10"/>
  <c r="C36" i="10"/>
  <c r="BE35" i="10"/>
  <c r="BW34" i="10"/>
  <c r="BW35" i="10" s="1"/>
  <c r="BW36" i="10" s="1"/>
  <c r="BW37" i="10" s="1"/>
  <c r="BW38" i="10" s="1"/>
  <c r="BW39" i="10" s="1"/>
  <c r="BW40" i="10" s="1"/>
  <c r="BW41" i="10" s="1"/>
  <c r="BW42" i="10" s="1"/>
  <c r="BW43" i="10" s="1"/>
  <c r="C34" i="10"/>
  <c r="C35" i="10" s="1"/>
  <c r="CO34" i="10" l="1"/>
  <c r="CO35" i="10" s="1"/>
  <c r="CO36" i="10" s="1"/>
  <c r="CO37" i="10" s="1"/>
  <c r="CO38" i="10" s="1"/>
  <c r="CO39" i="10" s="1"/>
  <c r="CO40" i="10" s="1"/>
  <c r="CO41" i="10" s="1"/>
  <c r="U34" i="10"/>
  <c r="U35" i="10" s="1"/>
  <c r="U36" i="10" s="1"/>
  <c r="U37" i="10" s="1"/>
  <c r="AM34" i="10"/>
  <c r="AM35" i="10" s="1"/>
  <c r="AM36" i="10" s="1"/>
  <c r="AM37" i="10" s="1"/>
  <c r="AM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<sst xmlns="http://schemas.openxmlformats.org/spreadsheetml/2006/main" count="1185" uniqueCount="641">
  <si>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</si>
  <si>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</si>
  <si>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</si>
  <si>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</si>
  <si>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</si>
  <si>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</si>
  <si>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</si>
  <si>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</si>
  <si>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</si>
  <si>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</si>
  <si>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</si>
  <si>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</si>
  <si>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</si>
  <si>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</si>
  <si>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</si>
  <si>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</si>
  <si>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</si>
  <si>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</si>
  <si>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</si>
  <si>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</si>
  <si>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</si>
  <si>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</si>
  <si>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</si>
  <si>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</si>
  <si>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</si>
  <si>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</si>
  <si>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</si>
  <si>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</si>
  <si>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</si>
  <si>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</si>
  <si>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</si>
  <si>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</si>
  <si>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</si>
  <si>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</si>
  <si>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</si>
  <si>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</si>
  <si>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</si>
  <si>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</si>
  <si>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</si>
  <si>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</si>
  <si>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</si>
  <si>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</si>
  <si>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</si>
  <si>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</si>
  <si>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</si>
  <si>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</si>
  <si>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</si>
  <si>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</si>
  <si>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</si>
  <si>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</si>
  <si>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</si>
  <si>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</si>
  <si>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</si>
  <si>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</si>
  <si>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</si>
  <si>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</si>
  <si>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</si>
  <si>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</si>
  <si>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</si>
  <si>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</si>
  <si>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</si>
  <si>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</si>
  <si>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</si>
  <si>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</si>
  <si>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</si>
  <si>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</si>
  <si>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</si>
  <si>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</si>
  <si>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</si>
  <si>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</si>
  <si>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</si>
  <si>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</si>
  <si>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</si>
  <si>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</si>
  <si>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</si>
  <si>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</si>
  <si>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</si>
  <si>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</si>
  <si>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</si>
  <si>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</si>
  <si>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</si>
  <si>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</si>
  <si>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</si>
  <si>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</si>
  <si>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</si>
  <si>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</si>
  <si>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</si>
  <si>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Ⅰ－１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</si>
  <si>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</si>
  <si>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</si>
  <si>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</si>
  <si>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</si>
  <si>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</si>
  <si>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</si>
  <si>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</si>
  <si>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</si>
  <si>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</si>
  <si>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</si>
  <si>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</si>
  <si>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</si>
  <si>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西予市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</si>
  <si>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</si>
  <si>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</si>
  <si>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</si>
  <si>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</si>
  <si>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</si>
  <si>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</si>
  <si>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</si>
  <si>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</si>
  <si>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</si>
  <si>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</si>
  <si>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</si>
  <si>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</si>
  <si>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</si>
  <si>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</si>
  <si>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</si>
  <si>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</si>
  <si>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</si>
  <si>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</si>
  <si>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</si>
  <si>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</si>
  <si>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</si>
  <si>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</si>
  <si>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</si>
  <si>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</si>
  <si>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</si>
  <si>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</si>
  <si>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</si>
  <si>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</si>
  <si>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</si>
  <si>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</si>
  <si>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</si>
  <si>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</si>
  <si>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</si>
  <si>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</si>
  <si>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</si>
  <si>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</si>
  <si>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</si>
  <si>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</si>
  <si>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</si>
  <si>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</si>
  <si>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</si>
  <si>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</si>
  <si>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</si>
  <si>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</si>
  <si>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</si>
  <si>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</si>
  <si>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</si>
  <si>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</si>
  <si>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</si>
  <si>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</si>
  <si>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</si>
  <si>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</si>
  <si>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</si>
  <si>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</si>
  <si>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</si>
  <si>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</si>
  <si>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</si>
  <si>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</si>
  <si>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</si>
  <si>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</si>
  <si>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</si>
  <si>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</si>
  <si>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</si>
  <si>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</si>
  <si>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</si>
  <si>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</si>
  <si>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</si>
  <si>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</si>
  <si>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</si>
  <si>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</si>
  <si>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</si>
  <si>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</si>
  <si>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</si>
  <si>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</si>
  <si>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</si>
  <si>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</si>
  <si>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</si>
  <si>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</si>
  <si>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</si>
  <si>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</si>
  <si>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</si>
  <si>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</si>
  <si>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</si>
  <si>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</si>
  <si>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</si>
  <si>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</si>
  <si>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</si>
  <si>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</si>
  <si>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</si>
  <si>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</si>
  <si>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</si>
  <si>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</si>
  <si>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</si>
  <si>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</si>
  <si>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</si>
  <si>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</si>
  <si>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</si>
  <si>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</si>
  <si>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</si>
  <si>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</si>
  <si>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</si>
  <si>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</si>
  <si>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</si>
  <si>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</si>
  <si>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</si>
  <si>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</si>
  <si>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</si>
  <si>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</si>
  <si>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</si>
  <si>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</si>
  <si>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</si>
  <si>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</si>
  <si>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</si>
  <si>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</si>
  <si>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</si>
  <si>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</si>
  <si>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</si>
  <si>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愛媛県西予市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</si>
  <si>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</si>
  <si>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</si>
  <si>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</si>
  <si>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</si>
  <si>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</si>
  <si>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</si>
  <si>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</si>
  <si>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</si>
  <si>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</si>
  <si>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</si>
  <si>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</si>
  <si>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</si>
  <si>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</si>
  <si>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</si>
  <si>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</si>
  <si>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</si>
  <si>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</si>
  <si>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</si>
  <si>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</si>
  <si>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</si>
  <si>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</si>
  <si>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</si>
  <si>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</si>
  <si>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</si>
  <si>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</si>
  <si>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</si>
  <si>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</si>
  <si>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</si>
  <si>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</si>
  <si>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</si>
  <si>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</si>
  <si>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</si>
  <si>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</si>
  <si>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</si>
  <si>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</si>
  <si>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</si>
  <si>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</si>
  <si>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</si>
  <si>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</si>
  <si>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</si>
  <si>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</si>
  <si>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</si>
  <si>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</si>
  <si>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</si>
  <si>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</si>
  <si>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</si>
  <si>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</si>
  <si>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</si>
  <si>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</si>
  <si>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</si>
  <si>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</si>
  <si>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</si>
  <si>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</si>
  <si>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</si>
  <si>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</si>
  <si>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</si>
  <si>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</si>
  <si>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</si>
  <si>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</si>
  <si>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</si>
  <si>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</si>
  <si>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</si>
  <si>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</si>
  <si>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</si>
  <si>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</si>
  <si>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</si>
  <si>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</si>
  <si>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</si>
  <si>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</si>
  <si>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</si>
  <si>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</si>
  <si>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</si>
  <si>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</si>
  <si>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</si>
  <si>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</si>
  <si>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</si>
  <si>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</si>
  <si>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</si>
  <si>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</si>
  <si>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</si>
  <si>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</si>
  <si>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</si>
  <si>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</si>
  <si>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</si>
  <si>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</si>
  <si>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</si>
  <si>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</si>
  <si>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</si>
  <si>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</si>
  <si>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</si>
  <si>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</si>
  <si>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</si>
  <si>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</si>
  <si>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</si>
  <si>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</si>
  <si>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</si>
  <si>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</si>
  <si>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</si>
  <si>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</si>
  <si>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</si>
  <si>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</si>
  <si>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</si>
  <si>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</si>
  <si>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</si>
  <si>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</si>
  <si>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</si>
  <si>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</si>
  <si>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</si>
  <si>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</si>
  <si>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</si>
  <si>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</si>
  <si>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</si>
  <si>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</si>
  <si>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</si>
  <si>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</si>
  <si>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</si>
  <si>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</si>
  <si>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</si>
  <si>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</si>
  <si>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</si>
  <si>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</si>
  <si>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</si>
  <si>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</si>
  <si>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</si>
  <si>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</si>
  <si>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</si>
  <si>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介護サービス</t>
    <phoneticPr fontId="5"/>
  </si>
  <si>
    <t>被保険者数(人)</t>
  </si>
  <si>
    <t>　積立金</t>
    <phoneticPr fontId="5"/>
  </si>
  <si>
    <t>　うち臨時財政対策債</t>
    <phoneticPr fontId="5"/>
  </si>
  <si>
    <t>簡易水道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</si>
  <si>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</si>
  <si>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</si>
  <si>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</si>
  <si>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</si>
  <si>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</si>
  <si>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</si>
  <si>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</si>
  <si>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</si>
  <si>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</si>
  <si>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</si>
  <si>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</si>
  <si>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</si>
  <si>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</si>
  <si>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</si>
  <si>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</si>
  <si>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</si>
  <si>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</si>
  <si>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</si>
  <si>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</si>
  <si>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</si>
  <si>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</si>
  <si>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</si>
  <si>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愛媛県西予市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</si>
  <si>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</si>
  <si>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</si>
  <si>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</si>
  <si>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</si>
  <si>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</si>
  <si>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</si>
  <si>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</si>
  <si>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</si>
  <si>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</si>
  <si>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</si>
  <si>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</si>
  <si>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</si>
  <si>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</si>
  <si>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</si>
  <si>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</si>
  <si>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</si>
  <si>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</si>
  <si>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</si>
  <si>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</si>
  <si>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</si>
  <si>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育英会奨学資金貸付特別会計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</si>
  <si>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</si>
  <si>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</si>
  <si>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</si>
  <si>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</si>
  <si>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</si>
  <si>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</si>
  <si>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</si>
  <si>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</si>
  <si>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</si>
  <si>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</si>
  <si>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</si>
  <si>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</si>
  <si>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</si>
  <si>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</si>
  <si>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</si>
  <si>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</si>
  <si>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後期高齢者医療特別会計</t>
    <phoneticPr fontId="5"/>
  </si>
  <si>
    <t>介護保険特別会計(保険事業勘定）</t>
    <phoneticPr fontId="5"/>
  </si>
  <si>
    <t>水道事業会計</t>
    <phoneticPr fontId="5"/>
  </si>
  <si>
    <t>法適用企業</t>
    <phoneticPr fontId="5"/>
  </si>
  <si>
    <t>簡易水道事業会計</t>
    <phoneticPr fontId="5"/>
  </si>
  <si>
    <t>公共下水道事業会計</t>
    <phoneticPr fontId="5"/>
  </si>
  <si>
    <t>法適用企業</t>
    <phoneticPr fontId="5"/>
  </si>
  <si>
    <t>病院事業会計</t>
    <phoneticPr fontId="5"/>
  </si>
  <si>
    <t>野村介護老人保健施設事業会計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</si>
  <si>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</si>
  <si>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</si>
  <si>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</si>
  <si>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</si>
  <si>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</si>
  <si>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</si>
  <si>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</si>
  <si>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</si>
  <si>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</si>
  <si>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</si>
  <si>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</si>
  <si>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</si>
  <si>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</si>
  <si>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</si>
  <si>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</si>
  <si>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</si>
  <si>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</si>
  <si>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</si>
  <si>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</si>
  <si>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</si>
  <si>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</si>
  <si>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</si>
  <si>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</si>
  <si>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</si>
  <si>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</si>
  <si>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</si>
  <si>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</si>
  <si>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</si>
  <si>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</si>
  <si>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</si>
  <si>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</si>
  <si>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</si>
  <si>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</si>
  <si>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</si>
  <si>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</si>
  <si>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</si>
  <si>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</si>
  <si>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</si>
  <si>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</si>
  <si>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</si>
  <si>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</si>
  <si>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</si>
  <si>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</si>
  <si>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</si>
  <si>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</si>
  <si>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</si>
  <si>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</si>
  <si>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</si>
  <si>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</si>
  <si>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</si>
  <si>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</si>
  <si>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</si>
  <si>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</si>
  <si>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</si>
  <si>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</si>
  <si>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</si>
  <si>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</si>
  <si>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</si>
  <si>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</si>
  <si>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</si>
  <si>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</si>
  <si>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</si>
  <si>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</si>
  <si>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</si>
  <si>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</si>
  <si>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</si>
  <si>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</si>
  <si>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</si>
  <si>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</si>
  <si>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</si>
  <si>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公共下水道事業会計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</si>
  <si>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</si>
  <si>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</si>
  <si>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</si>
  <si>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</si>
  <si>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</si>
  <si>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</si>
  <si>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</si>
  <si>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</si>
  <si>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</si>
  <si>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</si>
  <si>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</si>
  <si>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</si>
  <si>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</si>
  <si>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</si>
  <si>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</si>
  <si>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</si>
  <si>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</si>
  <si>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</si>
  <si>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</si>
  <si>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</si>
  <si>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</si>
  <si>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</si>
  <si>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</si>
  <si>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</si>
  <si>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</si>
  <si>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</si>
  <si>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</si>
  <si>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</si>
  <si>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</si>
  <si>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</si>
  <si>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</si>
  <si>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</si>
  <si>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</si>
  <si>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</si>
  <si>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</si>
  <si>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</si>
  <si>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</si>
  <si>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</si>
  <si>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</si>
  <si>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</si>
  <si>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</si>
  <si>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</si>
  <si>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</si>
  <si>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</si>
  <si>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</si>
  <si>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</si>
  <si>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</si>
  <si>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</si>
  <si>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</si>
  <si>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</si>
  <si>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</si>
  <si>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</si>
  <si>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</si>
  <si>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</si>
  <si>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</si>
  <si>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</si>
  <si>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</si>
  <si>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</si>
  <si>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</si>
  <si>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</si>
  <si>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</si>
  <si>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</si>
  <si>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</si>
  <si>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</si>
  <si>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</si>
  <si>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</si>
  <si>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</si>
  <si>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</si>
  <si>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</si>
  <si>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</si>
  <si>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</si>
  <si>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</si>
  <si>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</si>
  <si>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</si>
  <si>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</si>
  <si>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</si>
  <si>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</si>
  <si>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</si>
  <si>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</si>
  <si>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</si>
  <si>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</si>
  <si>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</si>
  <si>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</si>
  <si>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</si>
  <si>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</si>
  <si>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</si>
  <si>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</si>
  <si>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8.11</t>
  </si>
  <si>
    <t>▲ 0.15</t>
  </si>
  <si>
    <t>▲ 3.98</t>
  </si>
  <si>
    <t>▲ 3.41</t>
  </si>
  <si>
    <t>病院事業会計</t>
  </si>
  <si>
    <t>一般会計</t>
  </si>
  <si>
    <t>水道事業会計</t>
  </si>
  <si>
    <t>公共下水道事業会計</t>
  </si>
  <si>
    <t>介護保険特別会計(保険事業勘定）</t>
  </si>
  <si>
    <t>野村介護老人保健施設事業会計</t>
  </si>
  <si>
    <t>簡易水道事業会計</t>
  </si>
  <si>
    <t>国民健康保険特別会計(事業勘定)</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</si>
  <si>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</si>
  <si>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</si>
  <si>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</si>
  <si>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</si>
  <si>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</si>
  <si>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</si>
  <si>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</si>
  <si>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</si>
  <si>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</si>
  <si>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あけはまシーサイドサンパーク（株）</t>
  </si>
  <si>
    <t>（株）どんぶり館</t>
  </si>
  <si>
    <t>（財）宇和文化会館</t>
  </si>
  <si>
    <t>西予ＣＡＴＶ（株）</t>
  </si>
  <si>
    <t>（株）グリーンヒル</t>
  </si>
  <si>
    <t>（株）エフシー</t>
  </si>
  <si>
    <t>（株）城川ファクトリー</t>
  </si>
  <si>
    <t>西予市土地開発公社</t>
  </si>
  <si>
    <t>○</t>
    <phoneticPr fontId="2"/>
  </si>
  <si>
    <t>八幡浜地区施設事務組合 一般会計</t>
    <rPh sb="12" eb="14">
      <t>イッパン</t>
    </rPh>
    <rPh sb="14" eb="16">
      <t>カイケイ</t>
    </rPh>
    <phoneticPr fontId="2"/>
  </si>
  <si>
    <t>八幡浜地区施設事務組合 消防事業特別会計</t>
  </si>
  <si>
    <t>八幡浜地区施設事務組合 一次救急休日・夜間診療所事業特別会計</t>
  </si>
  <si>
    <t>八幡浜地区施設事務組合 し尿処理事業特別会計</t>
  </si>
  <si>
    <t>八幡浜地区施設事務組合 特別養護老人ホーム事業特別会計</t>
  </si>
  <si>
    <t>八幡浜・大洲地区広域市町村圏組合 一般会計</t>
    <rPh sb="17" eb="19">
      <t>イッパン</t>
    </rPh>
    <rPh sb="19" eb="21">
      <t>カイケイ</t>
    </rPh>
    <phoneticPr fontId="2"/>
  </si>
  <si>
    <t>八幡浜・大洲地区広域市町村圏組合 八幡浜・大洲地方拠点都市対策室特別会計</t>
  </si>
  <si>
    <t>八幡浜・大洲地区広域市町村圏組合 運動公園特別会計</t>
  </si>
  <si>
    <t>愛媛県市町総合事務組合 退職手当事業分</t>
  </si>
  <si>
    <t>愛媛県市町総合事務組合 消防補償事業分</t>
  </si>
  <si>
    <t>愛媛県市町総合事務組合 交通災害共済事業分</t>
  </si>
  <si>
    <t>愛媛県市町総合事務組合 自治会館事業分</t>
  </si>
  <si>
    <t>愛媛県市町総合事務組合 議員公務災害事業分</t>
  </si>
  <si>
    <t>愛媛県市町総合事務組合 共通経費分</t>
  </si>
  <si>
    <t>愛媛地方税滞納整理機構</t>
  </si>
  <si>
    <t>愛媛県後期高齢者医療広域連合 一般会計</t>
    <rPh sb="15" eb="17">
      <t>イッパン</t>
    </rPh>
    <rPh sb="17" eb="19">
      <t>カイケイ</t>
    </rPh>
    <phoneticPr fontId="2"/>
  </si>
  <si>
    <t>愛媛県後期高齢者医療広域連合 後期高齢者医療特別会計</t>
  </si>
  <si>
    <t>南予水道企業団</t>
  </si>
  <si>
    <t>西予市地域振興基金</t>
    <rPh sb="0" eb="3">
      <t>セイヨシ</t>
    </rPh>
    <rPh sb="3" eb="9">
      <t>チイキシンコウキキン</t>
    </rPh>
    <phoneticPr fontId="5"/>
  </si>
  <si>
    <t>西予市公共施設整備基金</t>
    <rPh sb="0" eb="3">
      <t>セイヨシ</t>
    </rPh>
    <rPh sb="3" eb="5">
      <t>コウキョウ</t>
    </rPh>
    <rPh sb="5" eb="7">
      <t>シセツ</t>
    </rPh>
    <rPh sb="7" eb="11">
      <t>セイビキキン</t>
    </rPh>
    <phoneticPr fontId="5"/>
  </si>
  <si>
    <t>西予市災害対策基金</t>
    <rPh sb="0" eb="3">
      <t>セイヨシ</t>
    </rPh>
    <rPh sb="3" eb="5">
      <t>サイガイ</t>
    </rPh>
    <rPh sb="5" eb="7">
      <t>タイサク</t>
    </rPh>
    <rPh sb="7" eb="9">
      <t>キキン</t>
    </rPh>
    <phoneticPr fontId="5"/>
  </si>
  <si>
    <t>西予市ふるさと応援基金</t>
    <rPh sb="0" eb="3">
      <t>セイヨシ</t>
    </rPh>
    <rPh sb="7" eb="9">
      <t>オウエン</t>
    </rPh>
    <rPh sb="9" eb="11">
      <t>キキン</t>
    </rPh>
    <phoneticPr fontId="5"/>
  </si>
  <si>
    <t>白水観音水トゥファ保全給水設備維持管理事業基金</t>
    <rPh sb="0" eb="2">
      <t>シラミズ</t>
    </rPh>
    <rPh sb="2" eb="4">
      <t>カンノン</t>
    </rPh>
    <rPh sb="4" eb="5">
      <t>ミズ</t>
    </rPh>
    <rPh sb="9" eb="11">
      <t>ホゼン</t>
    </rPh>
    <rPh sb="11" eb="13">
      <t>キュウスイ</t>
    </rPh>
    <rPh sb="13" eb="15">
      <t>セツビ</t>
    </rPh>
    <rPh sb="15" eb="17">
      <t>イジ</t>
    </rPh>
    <rPh sb="17" eb="19">
      <t>カンリ</t>
    </rPh>
    <rPh sb="19" eb="21">
      <t>ジギョウ</t>
    </rPh>
    <rPh sb="21" eb="23">
      <t>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</si>
  <si>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</si>
  <si>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</si>
  <si>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は、類似団体平均を上回っており、令和３年度から9.6ポイント悪化している。これは、令和４年度において、PFI事業（卯之町はちのじまちづくり事業）に係る債務負担行為に基づく支出予定額及び地方債現在高が令和３年度と比べ増加したためである。今後、充当可能な特定歳入である基金が減少し、将来負担比率は上昇する見込みである。有形固定資産減価償却率について類似団体平均を下回っている主な要因としては、認定こども園・幼稚園・保育所39.7％、図書館が14.3％、庁舎が30.8％と類似団体平均を下回っていることが挙げられる。しかしながら福祉施設の有形固定資産減価償却率は97.2％、体育館・プールは73.3％と、老朽化が著しく、これら施設は類似団体と比較して有形固定資産減価償却率が特に上回っており、公共施設等総合管理計画に基づき、除却・更新など老朽化対策に取り組んでいく。</t>
    <rPh sb="41" eb="43">
      <t>アッカ</t>
    </rPh>
    <rPh sb="65" eb="67">
      <t>ジギョウ</t>
    </rPh>
    <rPh sb="68" eb="71">
      <t>ウノマチ</t>
    </rPh>
    <rPh sb="80" eb="82">
      <t>ジギョウ</t>
    </rPh>
    <rPh sb="84" eb="85">
      <t>カカワ</t>
    </rPh>
    <rPh sb="86" eb="92">
      <t>サイムフタンコウイ</t>
    </rPh>
    <rPh sb="93" eb="94">
      <t>モト</t>
    </rPh>
    <rPh sb="100" eb="101">
      <t>ガク</t>
    </rPh>
    <rPh sb="101" eb="102">
      <t>オヨ</t>
    </rPh>
    <rPh sb="106" eb="109">
      <t>ゲンザイダカ</t>
    </rPh>
    <rPh sb="118" eb="120">
      <t>ゾウカ</t>
    </rPh>
    <rPh sb="131" eb="135">
      <t>ジュウトウカノウ</t>
    </rPh>
    <rPh sb="136" eb="140">
      <t>トクテイサイニュウ</t>
    </rPh>
    <rPh sb="143" eb="145">
      <t>キキン</t>
    </rPh>
    <rPh sb="146" eb="148">
      <t>ゲンショウ</t>
    </rPh>
    <rPh sb="235" eb="237">
      <t>チョウシャ</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</si>
  <si>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</si>
  <si>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</si>
  <si>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</si>
  <si>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</si>
  <si>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</si>
  <si>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</si>
  <si>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実質公債費比率は類似団体平均を上回っており、令和３年度から0.9ポイント悪化している。
　今後も、大型事業等の過疎対策事業債及び合併特例事業債の元金償還金、債務負担行為に基づく支出予定額の増加を見込んでおり、将来負担比率の増加とともに実質公債費比率も上昇すると予測している。将来負担比率、実質公債費比率は類似団体平均が減少傾向にある一方で、本市は今後増加の一途をたどる見込みであるため、行財政改革を推進し、投資的経費の抑制、地方債の計画管理による残高の抑制を図り、将来持続可能な財政構造の確立に取り組んでいく必要がある。</t>
    <rPh sb="171" eb="172">
      <t>ホン</t>
    </rPh>
    <rPh sb="172" eb="173">
      <t>シ</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</si>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</sst>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7226C22A-4D4A-42E5-8415-FA3D68BDE684}"/>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85173</c:v>
                </c:pt>
                <c:pt idx="1">
                  <c:v>94081</c:v>
                </c:pt>
                <c:pt idx="2">
                  <c:v>92632</c:v>
                </c:pt>
                <c:pt idx="3">
                  <c:v>96469</c:v>
                </c:pt>
                <c:pt idx="4">
                  <c:v>85743</c:v>
                </c:pt>
              </c:numCache>
            </c:numRef>
          </c:val>
          <c:smooth val="0"/>
          <c:extLst>
            <c:ext xmlns:c16="http://schemas.microsoft.com/office/drawing/2014/chart" uri="{C3380CC4-5D6E-409C-BE32-E72D297353CC}">
              <c16:uniqueId val="{00000000-599D-4F65-B355-9B42A66AB10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140902</c:v>
                </c:pt>
                <c:pt idx="1">
                  <c:v>151692</c:v>
                </c:pt>
                <c:pt idx="2">
                  <c:v>133271</c:v>
                </c:pt>
                <c:pt idx="3">
                  <c:v>136425</c:v>
                </c:pt>
                <c:pt idx="4">
                  <c:v>196275</c:v>
                </c:pt>
              </c:numCache>
            </c:numRef>
          </c:val>
          <c:smooth val="0"/>
          <c:extLst>
            <c:ext xmlns:c16="http://schemas.microsoft.com/office/drawing/2014/chart" uri="{C3380CC4-5D6E-409C-BE32-E72D297353CC}">
              <c16:uniqueId val="{00000001-599D-4F65-B355-9B42A66AB10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5.57</c:v>
                </c:pt>
                <c:pt idx="1">
                  <c:v>8.85</c:v>
                </c:pt>
                <c:pt idx="2">
                  <c:v>6.56</c:v>
                </c:pt>
                <c:pt idx="3">
                  <c:v>9.51</c:v>
                </c:pt>
                <c:pt idx="4">
                  <c:v>8.35</c:v>
                </c:pt>
              </c:numCache>
            </c:numRef>
          </c:val>
          <c:extLst>
            <c:ext xmlns:c16="http://schemas.microsoft.com/office/drawing/2014/chart" uri="{C3380CC4-5D6E-409C-BE32-E72D297353CC}">
              <c16:uniqueId val="{00000000-F31A-483C-9025-022936AE9F5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22.67</c:v>
                </c:pt>
                <c:pt idx="1">
                  <c:v>19.53</c:v>
                </c:pt>
                <c:pt idx="2">
                  <c:v>16.91</c:v>
                </c:pt>
                <c:pt idx="3">
                  <c:v>14.75</c:v>
                </c:pt>
                <c:pt idx="4">
                  <c:v>12.89</c:v>
                </c:pt>
              </c:numCache>
            </c:numRef>
          </c:val>
          <c:extLst>
            <c:ext xmlns:c16="http://schemas.microsoft.com/office/drawing/2014/chart" uri="{C3380CC4-5D6E-409C-BE32-E72D297353CC}">
              <c16:uniqueId val="{00000001-F31A-483C-9025-022936AE9F5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-8.11</c:v>
                </c:pt>
                <c:pt idx="1">
                  <c:v>-0.15</c:v>
                </c:pt>
                <c:pt idx="2">
                  <c:v>-3.98</c:v>
                </c:pt>
                <c:pt idx="3">
                  <c:v>1.68</c:v>
                </c:pt>
                <c:pt idx="4">
                  <c:v>-3.41</c:v>
                </c:pt>
              </c:numCache>
            </c:numRef>
          </c:val>
          <c:smooth val="0"/>
          <c:extLst>
            <c:ext xmlns:c16="http://schemas.microsoft.com/office/drawing/2014/chart" uri="{C3380CC4-5D6E-409C-BE32-E72D297353CC}">
              <c16:uniqueId val="{00000002-F31A-483C-9025-022936AE9F5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0.23</c:v>
                </c:pt>
                <c:pt idx="2">
                  <c:v>#N/A</c:v>
                </c:pt>
                <c:pt idx="3">
                  <c:v>0.88</c:v>
                </c:pt>
                <c:pt idx="4">
                  <c:v>#N/A</c:v>
                </c:pt>
                <c:pt idx="5">
                  <c:v>0.28999999999999998</c:v>
                </c:pt>
                <c:pt idx="6">
                  <c:v>#N/A</c:v>
                </c:pt>
                <c:pt idx="7">
                  <c:v>0.21</c:v>
                </c:pt>
                <c:pt idx="8">
                  <c:v>#N/A</c:v>
                </c:pt>
                <c:pt idx="9">
                  <c:v>0.38</c:v>
                </c:pt>
              </c:numCache>
            </c:numRef>
          </c:val>
          <c:extLst>
            <c:ext xmlns:c16="http://schemas.microsoft.com/office/drawing/2014/chart" uri="{C3380CC4-5D6E-409C-BE32-E72D297353CC}">
              <c16:uniqueId val="{00000000-BBD9-49C6-91A8-9531907890A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BD9-49C6-91A8-9531907890A0}"/>
            </c:ext>
          </c:extLst>
        </c:ser>
        <c:ser>
          <c:idx val="2"/>
          <c:order val="2"/>
          <c:tx>
            <c:strRef>
              <c:f>データシート!$A$29</c:f>
              <c:strCache>
                <c:ptCount val="1"/>
                <c:pt idx="0">
                  <c:v>国民健康保険特別会計(事業勘定)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0.96</c:v>
                </c:pt>
                <c:pt idx="2">
                  <c:v>#N/A</c:v>
                </c:pt>
                <c:pt idx="3">
                  <c:v>1.38</c:v>
                </c:pt>
                <c:pt idx="4">
                  <c:v>#N/A</c:v>
                </c:pt>
                <c:pt idx="5">
                  <c:v>0.44</c:v>
                </c:pt>
                <c:pt idx="6">
                  <c:v>#N/A</c:v>
                </c:pt>
                <c:pt idx="7">
                  <c:v>0.38</c:v>
                </c:pt>
                <c:pt idx="8">
                  <c:v>#N/A</c:v>
                </c:pt>
                <c:pt idx="9">
                  <c:v>0.27</c:v>
                </c:pt>
              </c:numCache>
            </c:numRef>
          </c:val>
          <c:extLst>
            <c:ext xmlns:c16="http://schemas.microsoft.com/office/drawing/2014/chart" uri="{C3380CC4-5D6E-409C-BE32-E72D297353CC}">
              <c16:uniqueId val="{00000002-BBD9-49C6-91A8-9531907890A0}"/>
            </c:ext>
          </c:extLst>
        </c:ser>
        <c:ser>
          <c:idx val="3"/>
          <c:order val="3"/>
          <c:tx>
            <c:strRef>
              <c:f>データシート!$A$30</c:f>
              <c:strCache>
                <c:ptCount val="1"/>
                <c:pt idx="0">
                  <c:v>簡易水道事業会計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#N/A</c:v>
                </c:pt>
                <c:pt idx="5">
                  <c:v>0.63</c:v>
                </c:pt>
                <c:pt idx="6">
                  <c:v>#N/A</c:v>
                </c:pt>
                <c:pt idx="7">
                  <c:v>0.65</c:v>
                </c:pt>
                <c:pt idx="8">
                  <c:v>#N/A</c:v>
                </c:pt>
                <c:pt idx="9">
                  <c:v>0.72</c:v>
                </c:pt>
              </c:numCache>
            </c:numRef>
          </c:val>
          <c:extLst>
            <c:ext xmlns:c16="http://schemas.microsoft.com/office/drawing/2014/chart" uri="{C3380CC4-5D6E-409C-BE32-E72D297353CC}">
              <c16:uniqueId val="{00000003-BBD9-49C6-91A8-9531907890A0}"/>
            </c:ext>
          </c:extLst>
        </c:ser>
        <c:ser>
          <c:idx val="4"/>
          <c:order val="4"/>
          <c:tx>
            <c:strRef>
              <c:f>データシート!$A$31</c:f>
              <c:strCache>
                <c:ptCount val="1"/>
                <c:pt idx="0">
                  <c:v>野村介護老人保健施設事業会計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0.54</c:v>
                </c:pt>
                <c:pt idx="2">
                  <c:v>#N/A</c:v>
                </c:pt>
                <c:pt idx="3">
                  <c:v>0.63</c:v>
                </c:pt>
                <c:pt idx="4">
                  <c:v>#N/A</c:v>
                </c:pt>
                <c:pt idx="5">
                  <c:v>0.76</c:v>
                </c:pt>
                <c:pt idx="6">
                  <c:v>#N/A</c:v>
                </c:pt>
                <c:pt idx="7">
                  <c:v>0.89</c:v>
                </c:pt>
                <c:pt idx="8">
                  <c:v>#N/A</c:v>
                </c:pt>
                <c:pt idx="9">
                  <c:v>0.97</c:v>
                </c:pt>
              </c:numCache>
            </c:numRef>
          </c:val>
          <c:extLst>
            <c:ext xmlns:c16="http://schemas.microsoft.com/office/drawing/2014/chart" uri="{C3380CC4-5D6E-409C-BE32-E72D297353CC}">
              <c16:uniqueId val="{00000004-BBD9-49C6-91A8-9531907890A0}"/>
            </c:ext>
          </c:extLst>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0.47</c:v>
                </c:pt>
                <c:pt idx="2">
                  <c:v>#N/A</c:v>
                </c:pt>
                <c:pt idx="3">
                  <c:v>7.0000000000000007E-2</c:v>
                </c:pt>
                <c:pt idx="4">
                  <c:v>#N/A</c:v>
                </c:pt>
                <c:pt idx="5">
                  <c:v>0.36</c:v>
                </c:pt>
                <c:pt idx="6">
                  <c:v>#N/A</c:v>
                </c:pt>
                <c:pt idx="7">
                  <c:v>1.05</c:v>
                </c:pt>
                <c:pt idx="8">
                  <c:v>#N/A</c:v>
                </c:pt>
                <c:pt idx="9">
                  <c:v>1.57</c:v>
                </c:pt>
              </c:numCache>
            </c:numRef>
          </c:val>
          <c:extLst>
            <c:ext xmlns:c16="http://schemas.microsoft.com/office/drawing/2014/chart" uri="{C3380CC4-5D6E-409C-BE32-E72D297353CC}">
              <c16:uniqueId val="{00000005-BBD9-49C6-91A8-9531907890A0}"/>
            </c:ext>
          </c:extLst>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c:v>
                </c:pt>
                <c:pt idx="1">
                  <c:v>0</c:v>
                </c:pt>
                <c:pt idx="2">
                  <c:v>0</c:v>
                </c:pt>
                <c:pt idx="3">
                  <c:v>0</c:v>
                </c:pt>
                <c:pt idx="4">
                  <c:v>#N/A</c:v>
                </c:pt>
                <c:pt idx="5">
                  <c:v>1.1000000000000001</c:v>
                </c:pt>
                <c:pt idx="6">
                  <c:v>#N/A</c:v>
                </c:pt>
                <c:pt idx="7">
                  <c:v>1.44</c:v>
                </c:pt>
                <c:pt idx="8">
                  <c:v>#N/A</c:v>
                </c:pt>
                <c:pt idx="9">
                  <c:v>1.89</c:v>
                </c:pt>
              </c:numCache>
            </c:numRef>
          </c:val>
          <c:extLst>
            <c:ext xmlns:c16="http://schemas.microsoft.com/office/drawing/2014/chart" uri="{C3380CC4-5D6E-409C-BE32-E72D297353CC}">
              <c16:uniqueId val="{00000006-BBD9-49C6-91A8-9531907890A0}"/>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5.07</c:v>
                </c:pt>
                <c:pt idx="2">
                  <c:v>#N/A</c:v>
                </c:pt>
                <c:pt idx="3">
                  <c:v>4.92</c:v>
                </c:pt>
                <c:pt idx="4">
                  <c:v>#N/A</c:v>
                </c:pt>
                <c:pt idx="5">
                  <c:v>5.21</c:v>
                </c:pt>
                <c:pt idx="6">
                  <c:v>#N/A</c:v>
                </c:pt>
                <c:pt idx="7">
                  <c:v>4.8600000000000003</c:v>
                </c:pt>
                <c:pt idx="8">
                  <c:v>#N/A</c:v>
                </c:pt>
                <c:pt idx="9">
                  <c:v>4.42</c:v>
                </c:pt>
              </c:numCache>
            </c:numRef>
          </c:val>
          <c:extLst>
            <c:ext xmlns:c16="http://schemas.microsoft.com/office/drawing/2014/chart" uri="{C3380CC4-5D6E-409C-BE32-E72D297353CC}">
              <c16:uniqueId val="{00000007-BBD9-49C6-91A8-9531907890A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5.46</c:v>
                </c:pt>
                <c:pt idx="2">
                  <c:v>#N/A</c:v>
                </c:pt>
                <c:pt idx="3">
                  <c:v>8.6999999999999993</c:v>
                </c:pt>
                <c:pt idx="4">
                  <c:v>#N/A</c:v>
                </c:pt>
                <c:pt idx="5">
                  <c:v>6.39</c:v>
                </c:pt>
                <c:pt idx="6">
                  <c:v>#N/A</c:v>
                </c:pt>
                <c:pt idx="7">
                  <c:v>9.43</c:v>
                </c:pt>
                <c:pt idx="8">
                  <c:v>#N/A</c:v>
                </c:pt>
                <c:pt idx="9">
                  <c:v>8.25</c:v>
                </c:pt>
              </c:numCache>
            </c:numRef>
          </c:val>
          <c:extLst>
            <c:ext xmlns:c16="http://schemas.microsoft.com/office/drawing/2014/chart" uri="{C3380CC4-5D6E-409C-BE32-E72D297353CC}">
              <c16:uniqueId val="{00000008-BBD9-49C6-91A8-9531907890A0}"/>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11.92</c:v>
                </c:pt>
                <c:pt idx="2">
                  <c:v>#N/A</c:v>
                </c:pt>
                <c:pt idx="3">
                  <c:v>12.52</c:v>
                </c:pt>
                <c:pt idx="4">
                  <c:v>#N/A</c:v>
                </c:pt>
                <c:pt idx="5">
                  <c:v>12.47</c:v>
                </c:pt>
                <c:pt idx="6">
                  <c:v>#N/A</c:v>
                </c:pt>
                <c:pt idx="7">
                  <c:v>12.09</c:v>
                </c:pt>
                <c:pt idx="8">
                  <c:v>#N/A</c:v>
                </c:pt>
                <c:pt idx="9">
                  <c:v>10.9</c:v>
                </c:pt>
              </c:numCache>
            </c:numRef>
          </c:val>
          <c:extLst>
            <c:ext xmlns:c16="http://schemas.microsoft.com/office/drawing/2014/chart" uri="{C3380CC4-5D6E-409C-BE32-E72D297353CC}">
              <c16:uniqueId val="{00000009-BBD9-49C6-91A8-9531907890A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3072</c:v>
                </c:pt>
                <c:pt idx="5">
                  <c:v>3200</c:v>
                </c:pt>
                <c:pt idx="8">
                  <c:v>3483</c:v>
                </c:pt>
                <c:pt idx="11">
                  <c:v>3507</c:v>
                </c:pt>
                <c:pt idx="14">
                  <c:v>3749</c:v>
                </c:pt>
              </c:numCache>
            </c:numRef>
          </c:val>
          <c:extLst>
            <c:ext xmlns:c16="http://schemas.microsoft.com/office/drawing/2014/chart" uri="{C3380CC4-5D6E-409C-BE32-E72D297353CC}">
              <c16:uniqueId val="{00000000-C39A-45D5-A8C7-3D11FE76798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39A-45D5-A8C7-3D11FE76798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27</c:v>
                </c:pt>
                <c:pt idx="3">
                  <c:v>23</c:v>
                </c:pt>
                <c:pt idx="6">
                  <c:v>66</c:v>
                </c:pt>
                <c:pt idx="9">
                  <c:v>48</c:v>
                </c:pt>
                <c:pt idx="12">
                  <c:v>108</c:v>
                </c:pt>
              </c:numCache>
            </c:numRef>
          </c:val>
          <c:extLst>
            <c:ext xmlns:c16="http://schemas.microsoft.com/office/drawing/2014/chart" uri="{C3380CC4-5D6E-409C-BE32-E72D297353CC}">
              <c16:uniqueId val="{00000002-C39A-45D5-A8C7-3D11FE76798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c:v>
                </c:pt>
                <c:pt idx="3">
                  <c:v>0</c:v>
                </c:pt>
                <c:pt idx="6">
                  <c:v>0</c:v>
                </c:pt>
                <c:pt idx="9">
                  <c:v>8</c:v>
                </c:pt>
                <c:pt idx="12">
                  <c:v>14</c:v>
                </c:pt>
              </c:numCache>
            </c:numRef>
          </c:val>
          <c:extLst>
            <c:ext xmlns:c16="http://schemas.microsoft.com/office/drawing/2014/chart" uri="{C3380CC4-5D6E-409C-BE32-E72D297353CC}">
              <c16:uniqueId val="{00000003-C39A-45D5-A8C7-3D11FE76798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805</c:v>
                </c:pt>
                <c:pt idx="3">
                  <c:v>822</c:v>
                </c:pt>
                <c:pt idx="6">
                  <c:v>761</c:v>
                </c:pt>
                <c:pt idx="9">
                  <c:v>769</c:v>
                </c:pt>
                <c:pt idx="12">
                  <c:v>819</c:v>
                </c:pt>
              </c:numCache>
            </c:numRef>
          </c:val>
          <c:extLst>
            <c:ext xmlns:c16="http://schemas.microsoft.com/office/drawing/2014/chart" uri="{C3380CC4-5D6E-409C-BE32-E72D297353CC}">
              <c16:uniqueId val="{00000004-C39A-45D5-A8C7-3D11FE76798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9A-45D5-A8C7-3D11FE76798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39A-45D5-A8C7-3D11FE76798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3431</c:v>
                </c:pt>
                <c:pt idx="3">
                  <c:v>3629</c:v>
                </c:pt>
                <c:pt idx="6">
                  <c:v>4039</c:v>
                </c:pt>
                <c:pt idx="9">
                  <c:v>4295</c:v>
                </c:pt>
                <c:pt idx="12">
                  <c:v>4419</c:v>
                </c:pt>
              </c:numCache>
            </c:numRef>
          </c:val>
          <c:extLst>
            <c:ext xmlns:c16="http://schemas.microsoft.com/office/drawing/2014/chart" uri="{C3380CC4-5D6E-409C-BE32-E72D297353CC}">
              <c16:uniqueId val="{00000007-C39A-45D5-A8C7-3D11FE76798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1192</c:v>
                </c:pt>
                <c:pt idx="2">
                  <c:v>#N/A</c:v>
                </c:pt>
                <c:pt idx="3">
                  <c:v>#N/A</c:v>
                </c:pt>
                <c:pt idx="4">
                  <c:v>1274</c:v>
                </c:pt>
                <c:pt idx="5">
                  <c:v>#N/A</c:v>
                </c:pt>
                <c:pt idx="6">
                  <c:v>#N/A</c:v>
                </c:pt>
                <c:pt idx="7">
                  <c:v>1383</c:v>
                </c:pt>
                <c:pt idx="8">
                  <c:v>#N/A</c:v>
                </c:pt>
                <c:pt idx="9">
                  <c:v>#N/A</c:v>
                </c:pt>
                <c:pt idx="10">
                  <c:v>1613</c:v>
                </c:pt>
                <c:pt idx="11">
                  <c:v>#N/A</c:v>
                </c:pt>
                <c:pt idx="12">
                  <c:v>#N/A</c:v>
                </c:pt>
                <c:pt idx="13">
                  <c:v>1611</c:v>
                </c:pt>
                <c:pt idx="14">
                  <c:v>#N/A</c:v>
                </c:pt>
              </c:numCache>
            </c:numRef>
          </c:val>
          <c:smooth val="0"/>
          <c:extLst>
            <c:ext xmlns:c16="http://schemas.microsoft.com/office/drawing/2014/chart" uri="{C3380CC4-5D6E-409C-BE32-E72D297353CC}">
              <c16:uniqueId val="{00000008-C39A-45D5-A8C7-3D11FE76798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35188</c:v>
                </c:pt>
                <c:pt idx="5">
                  <c:v>35393</c:v>
                </c:pt>
                <c:pt idx="8">
                  <c:v>34522</c:v>
                </c:pt>
                <c:pt idx="11">
                  <c:v>33794</c:v>
                </c:pt>
                <c:pt idx="14">
                  <c:v>33811</c:v>
                </c:pt>
              </c:numCache>
            </c:numRef>
          </c:val>
          <c:extLst>
            <c:ext xmlns:c16="http://schemas.microsoft.com/office/drawing/2014/chart" uri="{C3380CC4-5D6E-409C-BE32-E72D297353CC}">
              <c16:uniqueId val="{00000000-31E9-4D0B-8095-643E6C2899F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359</c:v>
                </c:pt>
                <c:pt idx="5">
                  <c:v>389</c:v>
                </c:pt>
                <c:pt idx="8">
                  <c:v>803</c:v>
                </c:pt>
                <c:pt idx="11">
                  <c:v>978</c:v>
                </c:pt>
                <c:pt idx="14">
                  <c:v>1080</c:v>
                </c:pt>
              </c:numCache>
            </c:numRef>
          </c:val>
          <c:extLst>
            <c:ext xmlns:c16="http://schemas.microsoft.com/office/drawing/2014/chart" uri="{C3380CC4-5D6E-409C-BE32-E72D297353CC}">
              <c16:uniqueId val="{00000001-31E9-4D0B-8095-643E6C2899F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9595</c:v>
                </c:pt>
                <c:pt idx="5">
                  <c:v>8630</c:v>
                </c:pt>
                <c:pt idx="8">
                  <c:v>8705</c:v>
                </c:pt>
                <c:pt idx="11">
                  <c:v>8724</c:v>
                </c:pt>
                <c:pt idx="14">
                  <c:v>8163</c:v>
                </c:pt>
              </c:numCache>
            </c:numRef>
          </c:val>
          <c:extLst>
            <c:ext xmlns:c16="http://schemas.microsoft.com/office/drawing/2014/chart" uri="{C3380CC4-5D6E-409C-BE32-E72D297353CC}">
              <c16:uniqueId val="{00000002-31E9-4D0B-8095-643E6C2899F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1E9-4D0B-8095-643E6C2899F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1E9-4D0B-8095-643E6C2899F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70</c:v>
                </c:pt>
                <c:pt idx="3">
                  <c:v>43</c:v>
                </c:pt>
                <c:pt idx="6">
                  <c:v>41</c:v>
                </c:pt>
                <c:pt idx="9">
                  <c:v>9</c:v>
                </c:pt>
                <c:pt idx="12">
                  <c:v>18</c:v>
                </c:pt>
              </c:numCache>
            </c:numRef>
          </c:val>
          <c:extLst>
            <c:ext xmlns:c16="http://schemas.microsoft.com/office/drawing/2014/chart" uri="{C3380CC4-5D6E-409C-BE32-E72D297353CC}">
              <c16:uniqueId val="{00000005-31E9-4D0B-8095-643E6C2899F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3335</c:v>
                </c:pt>
                <c:pt idx="3">
                  <c:v>3181</c:v>
                </c:pt>
                <c:pt idx="6">
                  <c:v>3219</c:v>
                </c:pt>
                <c:pt idx="9">
                  <c:v>3192</c:v>
                </c:pt>
                <c:pt idx="12">
                  <c:v>3084</c:v>
                </c:pt>
              </c:numCache>
            </c:numRef>
          </c:val>
          <c:extLst>
            <c:ext xmlns:c16="http://schemas.microsoft.com/office/drawing/2014/chart" uri="{C3380CC4-5D6E-409C-BE32-E72D297353CC}">
              <c16:uniqueId val="{00000006-31E9-4D0B-8095-643E6C2899F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23</c:v>
                </c:pt>
                <c:pt idx="3">
                  <c:v>54</c:v>
                </c:pt>
                <c:pt idx="6">
                  <c:v>131</c:v>
                </c:pt>
                <c:pt idx="9">
                  <c:v>122</c:v>
                </c:pt>
                <c:pt idx="12">
                  <c:v>106</c:v>
                </c:pt>
              </c:numCache>
            </c:numRef>
          </c:val>
          <c:extLst>
            <c:ext xmlns:c16="http://schemas.microsoft.com/office/drawing/2014/chart" uri="{C3380CC4-5D6E-409C-BE32-E72D297353CC}">
              <c16:uniqueId val="{00000007-31E9-4D0B-8095-643E6C2899F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9495</c:v>
                </c:pt>
                <c:pt idx="3">
                  <c:v>9580</c:v>
                </c:pt>
                <c:pt idx="6">
                  <c:v>9581</c:v>
                </c:pt>
                <c:pt idx="9">
                  <c:v>8738</c:v>
                </c:pt>
                <c:pt idx="12">
                  <c:v>8281</c:v>
                </c:pt>
              </c:numCache>
            </c:numRef>
          </c:val>
          <c:extLst>
            <c:ext xmlns:c16="http://schemas.microsoft.com/office/drawing/2014/chart" uri="{C3380CC4-5D6E-409C-BE32-E72D297353CC}">
              <c16:uniqueId val="{00000008-31E9-4D0B-8095-643E6C2899F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92</c:v>
                </c:pt>
                <c:pt idx="3">
                  <c:v>75</c:v>
                </c:pt>
                <c:pt idx="6">
                  <c:v>58</c:v>
                </c:pt>
                <c:pt idx="9">
                  <c:v>43</c:v>
                </c:pt>
                <c:pt idx="12">
                  <c:v>644</c:v>
                </c:pt>
              </c:numCache>
            </c:numRef>
          </c:val>
          <c:extLst>
            <c:ext xmlns:c16="http://schemas.microsoft.com/office/drawing/2014/chart" uri="{C3380CC4-5D6E-409C-BE32-E72D297353CC}">
              <c16:uniqueId val="{00000009-31E9-4D0B-8095-643E6C2899F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38543</c:v>
                </c:pt>
                <c:pt idx="3">
                  <c:v>40179</c:v>
                </c:pt>
                <c:pt idx="6">
                  <c:v>39916</c:v>
                </c:pt>
                <c:pt idx="9">
                  <c:v>39626</c:v>
                </c:pt>
                <c:pt idx="12">
                  <c:v>40017</c:v>
                </c:pt>
              </c:numCache>
            </c:numRef>
          </c:val>
          <c:extLst>
            <c:ext xmlns:c16="http://schemas.microsoft.com/office/drawing/2014/chart" uri="{C3380CC4-5D6E-409C-BE32-E72D297353CC}">
              <c16:uniqueId val="{0000000A-31E9-4D0B-8095-643E6C2899F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6416</c:v>
                </c:pt>
                <c:pt idx="2">
                  <c:v>#N/A</c:v>
                </c:pt>
                <c:pt idx="3">
                  <c:v>#N/A</c:v>
                </c:pt>
                <c:pt idx="4">
                  <c:v>8699</c:v>
                </c:pt>
                <c:pt idx="5">
                  <c:v>#N/A</c:v>
                </c:pt>
                <c:pt idx="6">
                  <c:v>#N/A</c:v>
                </c:pt>
                <c:pt idx="7">
                  <c:v>8916</c:v>
                </c:pt>
                <c:pt idx="8">
                  <c:v>#N/A</c:v>
                </c:pt>
                <c:pt idx="9">
                  <c:v>#N/A</c:v>
                </c:pt>
                <c:pt idx="10">
                  <c:v>8234</c:v>
                </c:pt>
                <c:pt idx="11">
                  <c:v>#N/A</c:v>
                </c:pt>
                <c:pt idx="12">
                  <c:v>#N/A</c:v>
                </c:pt>
                <c:pt idx="13">
                  <c:v>9096</c:v>
                </c:pt>
                <c:pt idx="14">
                  <c:v>#N/A</c:v>
                </c:pt>
              </c:numCache>
            </c:numRef>
          </c:val>
          <c:smooth val="0"/>
          <c:extLst>
            <c:ext xmlns:c16="http://schemas.microsoft.com/office/drawing/2014/chart" uri="{C3380CC4-5D6E-409C-BE32-E72D297353CC}">
              <c16:uniqueId val="{0000000B-31E9-4D0B-8095-643E6C2899F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2649</c:v>
                </c:pt>
                <c:pt idx="1">
                  <c:v>2403</c:v>
                </c:pt>
                <c:pt idx="2">
                  <c:v>2066</c:v>
                </c:pt>
              </c:numCache>
            </c:numRef>
          </c:val>
          <c:extLst>
            <c:ext xmlns:c16="http://schemas.microsoft.com/office/drawing/2014/chart" uri="{C3380CC4-5D6E-409C-BE32-E72D297353CC}">
              <c16:uniqueId val="{00000000-F023-4260-91B8-3F005DF624B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1115</c:v>
                </c:pt>
                <c:pt idx="1">
                  <c:v>1274</c:v>
                </c:pt>
                <c:pt idx="2">
                  <c:v>1124</c:v>
                </c:pt>
              </c:numCache>
            </c:numRef>
          </c:val>
          <c:extLst>
            <c:ext xmlns:c16="http://schemas.microsoft.com/office/drawing/2014/chart" uri="{C3380CC4-5D6E-409C-BE32-E72D297353CC}">
              <c16:uniqueId val="{00000001-F023-4260-91B8-3F005DF624B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6492</c:v>
                </c:pt>
                <c:pt idx="1">
                  <c:v>6454</c:v>
                </c:pt>
                <c:pt idx="2">
                  <c:v>6269</c:v>
                </c:pt>
              </c:numCache>
            </c:numRef>
          </c:val>
          <c:extLst>
            <c:ext xmlns:c16="http://schemas.microsoft.com/office/drawing/2014/chart" uri="{C3380CC4-5D6E-409C-BE32-E72D297353CC}">
              <c16:uniqueId val="{00000002-F023-4260-91B8-3F005DF624B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{D1769DCC-E174-4413-BF66-1C4A022EA537}</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B995-48E3-97C6-B1AA3CDF69C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{63D0534F-F210-4003-8C17-5CE35F050900}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995-48E3-97C6-B1AA3CDF69C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{C39A26ED-AE20-47D9-841A-FC8997B02F3A}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995-48E3-97C6-B1AA3CDF69C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{85C6D82A-BDDA-480E-9477-661562FE2DE3}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995-48E3-97C6-B1AA3CDF69C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{69F877DB-161C-4E6E-93DB-15EF978530A1}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995-48E3-97C6-B1AA3CDF69CC}"/>
                </c:ext>
              </c:extLst>
            </c:dLbl>
            <c:dLbl>
              <c:idx val="8"/>
              <c:layout>
                <c:manualLayout>
                  <c:x val="0"/>
                  <c:y val="-1.7459239926808322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{B14C343D-E36B-4C9A-B90C-A90F9168CA34}</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B995-48E3-97C6-B1AA3CDF69CC}"/>
                </c:ext>
              </c:extLst>
            </c:dLbl>
            <c:dLbl>
              <c:idx val="16"/>
              <c:layout>
                <c:manualLayout>
                  <c:x val="0"/>
                  <c:y val="1.7459239926808239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{B5718284-BAEC-442E-AF8B-C1B560427A8C}</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B995-48E3-97C6-B1AA3CDF69CC}"/>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{2E791D5D-2DC7-48EB-847E-2DB3C593161B}</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B995-48E3-97C6-B1AA3CDF69CC}"/>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{932E89E7-FF93-4593-A454-14CDFF96ADC7}</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B995-48E3-97C6-B1AA3CDF69C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56.9</c:v>
                </c:pt>
                <c:pt idx="8">
                  <c:v>56.8</c:v>
                </c:pt>
                <c:pt idx="16">
                  <c:v>56.8</c:v>
                </c:pt>
                <c:pt idx="24">
                  <c:v>57</c:v>
                </c:pt>
                <c:pt idx="32">
                  <c:v>57.6</c:v>
                </c:pt>
              </c:numCache>
            </c:numRef>
          </c:xVal>
          <c:yVal>
            <c:numRef>
              <c:f>公会計指標分析・財政指標組合せ分析表!$BP$51:$DC$51</c:f>
              <c:numCache>
                <c:formatCode>#,##0.0;"▲ "#,##0.0</c:formatCode>
                <c:ptCount val="40"/>
                <c:pt idx="0">
                  <c:v>52.1</c:v>
                </c:pt>
                <c:pt idx="8">
                  <c:v>72.400000000000006</c:v>
                </c:pt>
                <c:pt idx="16">
                  <c:v>72.900000000000006</c:v>
                </c:pt>
                <c:pt idx="24">
                  <c:v>64.099999999999994</c:v>
                </c:pt>
                <c:pt idx="32">
                  <c:v>73.7</c:v>
                </c:pt>
              </c:numCache>
            </c:numRef>
          </c:yVal>
          <c:smooth val="0"/>
          <c:extLst>
            <c:ext xmlns:c16="http://schemas.microsoft.com/office/drawing/2014/chart" uri="{C3380CC4-5D6E-409C-BE32-E72D297353CC}">
              <c16:uniqueId val="{00000009-B995-48E3-97C6-B1AA3CDF69C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6225965507811692E-2"/>
                  <c:y val="-6.4739042105865174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{6DC5F2AD-1C73-4078-AC46-944985BD48FF}</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B995-48E3-97C6-B1AA3CDF69C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{82863E47-E959-45DD-8809-1BA5392FA035}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995-48E3-97C6-B1AA3CDF69C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{7C599375-58C8-4AEE-8709-A3783178C698}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995-48E3-97C6-B1AA3CDF69C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{9AE8437B-37EF-41D4-9F54-0E3B2369AF7C}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995-48E3-97C6-B1AA3CDF69C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{531299A5-0AA6-423F-8D3F-464F18D0C593}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995-48E3-97C6-B1AA3CDF69CC}"/>
                </c:ext>
              </c:extLst>
            </c:dLbl>
            <c:dLbl>
              <c:idx val="8"/>
              <c:layout>
                <c:manualLayout>
                  <c:x val="-3.7934985611994772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{8B168DDC-23E0-42C6-8E49-B8D6C48ADE6C}</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B995-48E3-97C6-B1AA3CDF69CC}"/>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{5C9D333B-3197-4999-BF7D-A9162ED8AAB8}</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B995-48E3-97C6-B1AA3CDF69CC}"/>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{8A608518-9B70-4DEE-AE21-E1C664E1C2F8}</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B995-48E3-97C6-B1AA3CDF69CC}"/>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{36BD85C3-2679-4ACE-9402-7CD075B444D0}</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B995-48E3-97C6-B1AA3CDF69C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60.8</c:v>
                </c:pt>
                <c:pt idx="8">
                  <c:v>61</c:v>
                </c:pt>
                <c:pt idx="16">
                  <c:v>61.7</c:v>
                </c:pt>
                <c:pt idx="24">
                  <c:v>62.5</c:v>
                </c:pt>
                <c:pt idx="32">
                  <c:v>65</c:v>
                </c:pt>
              </c:numCache>
            </c:numRef>
          </c:xVal>
          <c:yVal>
            <c:numRef>
              <c:f>公会計指標分析・財政指標組合せ分析表!$BP$55:$DC$55</c:f>
              <c:numCache>
                <c:formatCode>#,##0.0;"▲ "#,##0.0</c:formatCode>
                <c:ptCount val="40"/>
                <c:pt idx="0">
                  <c:v>48</c:v>
                </c:pt>
                <c:pt idx="8">
                  <c:v>49.1</c:v>
                </c:pt>
                <c:pt idx="16">
                  <c:v>41.5</c:v>
                </c:pt>
                <c:pt idx="24">
                  <c:v>25.2</c:v>
                </c:pt>
                <c:pt idx="32">
                  <c:v>15.7</c:v>
                </c:pt>
              </c:numCache>
            </c:numRef>
          </c:yVal>
          <c:smooth val="0"/>
          <c:extLst>
            <c:ext xmlns:c16="http://schemas.microsoft.com/office/drawing/2014/chart" uri="{C3380CC4-5D6E-409C-BE32-E72D297353CC}">
              <c16:uniqueId val="{00000013-B995-48E3-97C6-B1AA3CDF69CC}"/>
            </c:ext>
          </c:extLst>
        </c:ser>
        <c:dLbls>
          <c:showLegendKey val="0"/>
          <c:showVal val="1"/>
          <c:showCatName val="0"/>
          <c:showSerName val="0"/>
          <c:showPercent val="0"/>
          <c:showBubbleSize val="0"/>
        </c:dLbls>
        <c:axId val="46179840"/>
        <c:axId val="46181760"/>
      </c:scatterChart>
      <c:valAx>
        <c:axId val="46179840"/>
        <c:scaling>
          <c:orientation val="maxMin"/>
          <c:max val="66"/>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{BF250929-8AA8-4A94-8A3E-8F478BB2FCD9}</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2DC0-4FB0-84AA-3F1CD9B53F1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{C2605A53-791F-4A02-8AF7-493BA6679317}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DC0-4FB0-84AA-3F1CD9B53F1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{4D6DD51D-D048-4653-979F-D08BCFC7461F}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DC0-4FB0-84AA-3F1CD9B53F1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{F43ED616-E3B3-4720-910E-00275C72E506}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DC0-4FB0-84AA-3F1CD9B53F1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{E1319ADA-9D8E-46DA-A411-108C48A95602}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DC0-4FB0-84AA-3F1CD9B53F15}"/>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{D49D529B-C644-41DE-A3E2-3DE265CFE064}</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2DC0-4FB0-84AA-3F1CD9B53F15}"/>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{5D7E4A8A-486F-4508-A23E-C6300B251FF5}</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2DC0-4FB0-84AA-3F1CD9B53F15}"/>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{EBC38973-A327-48FF-8034-63551F06137C}</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2DC0-4FB0-84AA-3F1CD9B53F15}"/>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{4071BD21-F602-4F4A-A363-1DAD4491F889}</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2DC0-4FB0-84AA-3F1CD9B53F1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8.8000000000000007</c:v>
                </c:pt>
                <c:pt idx="8">
                  <c:v>9.6999999999999993</c:v>
                </c:pt>
                <c:pt idx="16">
                  <c:v>10.5</c:v>
                </c:pt>
                <c:pt idx="24">
                  <c:v>11.4</c:v>
                </c:pt>
                <c:pt idx="32">
                  <c:v>12.3</c:v>
                </c:pt>
              </c:numCache>
            </c:numRef>
          </c:xVal>
          <c:yVal>
            <c:numRef>
              <c:f>公会計指標分析・財政指標組合せ分析表!$BP$73:$DC$73</c:f>
              <c:numCache>
                <c:formatCode>#,##0.0;"▲ "#,##0.0</c:formatCode>
                <c:ptCount val="40"/>
                <c:pt idx="0">
                  <c:v>52.1</c:v>
                </c:pt>
                <c:pt idx="8">
                  <c:v>72.400000000000006</c:v>
                </c:pt>
                <c:pt idx="16">
                  <c:v>72.900000000000006</c:v>
                </c:pt>
                <c:pt idx="24">
                  <c:v>64.099999999999994</c:v>
                </c:pt>
                <c:pt idx="32">
                  <c:v>73.7</c:v>
                </c:pt>
              </c:numCache>
            </c:numRef>
          </c:yVal>
          <c:smooth val="0"/>
          <c:extLst>
            <c:ext xmlns:c16="http://schemas.microsoft.com/office/drawing/2014/chart" uri="{C3380CC4-5D6E-409C-BE32-E72D297353CC}">
              <c16:uniqueId val="{00000009-2DC0-4FB0-84AA-3F1CD9B53F1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4159121094699868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{3D20BE22-78CD-44FC-8129-D2F2FCF6C148}</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2DC0-4FB0-84AA-3F1CD9B53F1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{7518F674-7622-44C4-8955-DC1F5E84847E}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DC0-4FB0-84AA-3F1CD9B53F1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{BF56AF1C-2A1B-4D4F-A56A-DB0E30258485}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DC0-4FB0-84AA-3F1CD9B53F1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{585B2682-C797-4E77-BD5A-F820BE72F4F4}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DC0-4FB0-84AA-3F1CD9B53F1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{FEBD2892-6C69-44A1-87CF-CC662AE9A4F8}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DC0-4FB0-84AA-3F1CD9B53F15}"/>
                </c:ext>
              </c:extLst>
            </c:dLbl>
            <c:dLbl>
              <c:idx val="8"/>
              <c:layout>
                <c:manualLayout>
                  <c:x val="0"/>
                  <c:y val="1.4159463582269202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{551655EC-D603-4064-BCA8-A83348092576}</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2DC0-4FB0-84AA-3F1CD9B53F15}"/>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{20B5E481-39C7-4EC0-9C89-78EE1F06DC50}</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2DC0-4FB0-84AA-3F1CD9B53F15}"/>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{6AEE06EB-7D99-46CE-B5E5-E105184A9FCD}</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2DC0-4FB0-84AA-3F1CD9B53F15}"/>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{82DCF81D-3B69-4DB0-980E-7AB473FC887C}</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2DC0-4FB0-84AA-3F1CD9B53F1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9.5</c:v>
                </c:pt>
                <c:pt idx="16">
                  <c:v>9.1999999999999993</c:v>
                </c:pt>
                <c:pt idx="24">
                  <c:v>8.9</c:v>
                </c:pt>
                <c:pt idx="32">
                  <c:v>8.9</c:v>
                </c:pt>
              </c:numCache>
            </c:numRef>
          </c:xVal>
          <c:yVal>
            <c:numRef>
              <c:f>公会計指標分析・財政指標組合せ分析表!$BP$77:$DC$77</c:f>
              <c:numCache>
                <c:formatCode>#,##0.0;"▲ "#,##0.0</c:formatCode>
                <c:ptCount val="40"/>
                <c:pt idx="0">
                  <c:v>48</c:v>
                </c:pt>
                <c:pt idx="8">
                  <c:v>49.1</c:v>
                </c:pt>
                <c:pt idx="16">
                  <c:v>41.5</c:v>
                </c:pt>
                <c:pt idx="24">
                  <c:v>25.2</c:v>
                </c:pt>
                <c:pt idx="32">
                  <c:v>15.7</c:v>
                </c:pt>
              </c:numCache>
            </c:numRef>
          </c:yVal>
          <c:smooth val="0"/>
          <c:extLst>
            <c:ext xmlns:c16="http://schemas.microsoft.com/office/drawing/2014/chart" uri="{C3380CC4-5D6E-409C-BE32-E72D297353CC}">
              <c16:uniqueId val="{00000013-2DC0-4FB0-84AA-3F1CD9B53F15}"/>
            </c:ext>
          </c:extLst>
        </c:ser>
        <c:dLbls>
          <c:showLegendKey val="0"/>
          <c:showVal val="1"/>
          <c:showCatName val="0"/>
          <c:showSerName val="0"/>
          <c:showPercent val="0"/>
          <c:showBubbleSize val="0"/>
        </c:dLbls>
        <c:axId val="84219776"/>
        <c:axId val="84234240"/>
      </c:scatterChart>
      <c:valAx>
        <c:axId val="84219776"/>
        <c:scaling>
          <c:orientation val="maxMin"/>
          <c:max val="13"/>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9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8BC5F48E-8DD7-4E77-8A6F-4E8A00B300EE}"/>
            </a:ext>
          </a:extLst>
        </xdr:cNvPr>
        <xdr:cNvSpPr/>
      </xdr:nvSpPr>
      <xdr:spPr>
        <a:xfrm>
          <a:off x="666750" y="400050"/>
          <a:ext cx="115347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F9227205-935B-465C-97B3-A90D6C653819}"/>
            </a:ext>
          </a:extLst>
        </xdr:cNvPr>
        <xdr:cNvSpPr/>
      </xdr:nvSpPr>
      <xdr:spPr>
        <a:xfrm>
          <a:off x="18364200" y="390525"/>
          <a:ext cx="3571875" cy="5238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68D8D11C-9CF1-47D3-B170-E438B679A90D}"/>
            </a:ext>
          </a:extLst>
        </xdr:cNvPr>
        <xdr:cNvSpPr/>
      </xdr:nvSpPr>
      <xdr:spPr>
        <a:xfrm>
          <a:off x="18392775" y="409575"/>
          <a:ext cx="3524250" cy="4857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D8311116-5C01-440F-85DD-F96C5CB9F281}"/>
            </a:ext>
          </a:extLst>
        </xdr:cNvPr>
        <xdr:cNvSpPr/>
      </xdr:nvSpPr>
      <xdr:spPr>
        <a:xfrm>
          <a:off x="18411825" y="438150"/>
          <a:ext cx="3486150"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愛媛県西予市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DBCE837D-81BE-448B-A6FD-303B144B1E83}"/>
            </a:ext>
          </a:extLst>
        </xdr:cNvPr>
        <xdr:cNvSpPr/>
      </xdr:nvSpPr>
      <xdr:spPr>
        <a:xfrm>
          <a:off x="15821025" y="390525"/>
          <a:ext cx="2428875" cy="5238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219FE517-200E-4E29-A5E2-FC5DFC4CAAA7}"/>
            </a:ext>
          </a:extLst>
        </xdr:cNvPr>
        <xdr:cNvSpPr/>
      </xdr:nvSpPr>
      <xdr:spPr>
        <a:xfrm>
          <a:off x="15840075" y="409575"/>
          <a:ext cx="2390775" cy="4857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61EA9986-ED71-4157-9D9E-18A1C5FFC259}"/>
            </a:ext>
          </a:extLst>
        </xdr:cNvPr>
        <xdr:cNvSpPr/>
      </xdr:nvSpPr>
      <xdr:spPr>
        <a:xfrm>
          <a:off x="15868650" y="438150"/>
          <a:ext cx="23336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D1FED283-7703-40A2-BC3C-3533038A0FB6}"/>
            </a:ext>
          </a:extLst>
        </xdr:cNvPr>
        <xdr:cNvSpPr/>
      </xdr:nvSpPr>
      <xdr:spPr>
        <a:xfrm>
          <a:off x="762000" y="1143000"/>
          <a:ext cx="8763000" cy="16573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A931F407-974B-48AE-9E19-2F4536789BB9}"/>
            </a:ext>
          </a:extLst>
        </xdr:cNvPr>
        <xdr:cNvSpPr/>
      </xdr:nvSpPr>
      <xdr:spPr>
        <a:xfrm>
          <a:off x="876300" y="1171575"/>
          <a:ext cx="126682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7111E279-C50C-4692-869C-9170A5123C5D}"/>
            </a:ext>
          </a:extLst>
        </xdr:cNvPr>
        <xdr:cNvSpPr/>
      </xdr:nvSpPr>
      <xdr:spPr>
        <a:xfrm>
          <a:off x="2095500" y="1171575"/>
          <a:ext cx="11430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35,232
34,924
514.34
35,617,090
33,878,011
1,338,523
16,030,806
40,016,971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5F530110-53CB-4C0D-A085-BB666EAD87B3}"/>
            </a:ext>
          </a:extLst>
        </xdr:cNvPr>
        <xdr:cNvSpPr/>
      </xdr:nvSpPr>
      <xdr:spPr>
        <a:xfrm>
          <a:off x="3295650" y="1171575"/>
          <a:ext cx="13906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5595CFD9-2B49-4BA3-8FE3-643F49DB28B0}"/>
            </a:ext>
          </a:extLst>
        </xdr:cNvPr>
        <xdr:cNvSpPr/>
      </xdr:nvSpPr>
      <xdr:spPr>
        <a:xfrm>
          <a:off x="4686300" y="1190625"/>
          <a:ext cx="1838325"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B8438509-8E2B-482D-96F3-EE41B4BE7871}"/>
            </a:ext>
          </a:extLst>
        </xdr:cNvPr>
        <xdr:cNvSpPr/>
      </xdr:nvSpPr>
      <xdr:spPr>
        <a:xfrm>
          <a:off x="6524625" y="1190625"/>
          <a:ext cx="1162050"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73.7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B97AF120-F363-4388-A102-0061F100CCF8}"/>
            </a:ext>
          </a:extLst>
        </xdr:cNvPr>
        <xdr:cNvSpPr/>
      </xdr:nvSpPr>
      <xdr:spPr>
        <a:xfrm>
          <a:off x="7743825" y="1190625"/>
          <a:ext cx="581025"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E1FAF8D5-2A2B-4AE6-BB5E-5C2BD7E73D41}"/>
            </a:ext>
          </a:extLst>
        </xdr:cNvPr>
        <xdr:cNvSpPr/>
      </xdr:nvSpPr>
      <xdr:spPr>
        <a:xfrm>
          <a:off x="4686300" y="1981200"/>
          <a:ext cx="183832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9B4D3FF0-F5AD-4D6C-8BBA-A27D2A667D7A}"/>
            </a:ext>
          </a:extLst>
        </xdr:cNvPr>
        <xdr:cNvSpPr/>
      </xdr:nvSpPr>
      <xdr:spPr>
        <a:xfrm>
          <a:off x="6591300" y="1981200"/>
          <a:ext cx="31242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F8C23848-8BCD-494A-A6AA-5FEAD66EF3D7}"/>
            </a:ext>
          </a:extLst>
        </xdr:cNvPr>
        <xdr:cNvSpPr/>
      </xdr:nvSpPr>
      <xdr:spPr>
        <a:xfrm>
          <a:off x="9744075" y="1143000"/>
          <a:ext cx="1304925" cy="10858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EAECF6A0-3F67-40C7-95FA-A204AEBC668B}"/>
            </a:ext>
          </a:extLst>
        </xdr:cNvPr>
        <xdr:cNvSpPr/>
      </xdr:nvSpPr>
      <xdr:spPr>
        <a:xfrm>
          <a:off x="9963150" y="1200150"/>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A5735E88-CF26-4158-B40A-51EE48AE6687}"/>
            </a:ext>
          </a:extLst>
        </xdr:cNvPr>
        <xdr:cNvSpPr/>
      </xdr:nvSpPr>
      <xdr:spPr>
        <a:xfrm>
          <a:off x="9963150" y="14573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AD8B7047-700B-40C8-A699-3A42F24F4954}"/>
            </a:ext>
          </a:extLst>
        </xdr:cNvPr>
        <xdr:cNvSpPr/>
      </xdr:nvSpPr>
      <xdr:spPr>
        <a:xfrm>
          <a:off x="9963150" y="1771650"/>
          <a:ext cx="11525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3B21855C-A217-4042-958C-169E8479D997}"/>
            </a:ext>
          </a:extLst>
        </xdr:cNvPr>
        <xdr:cNvCxnSpPr/>
      </xdr:nvCxnSpPr>
      <xdr:spPr>
        <a:xfrm>
          <a:off x="9820275" y="129540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E863BA73-9252-402F-9891-5677AB3A79CC}"/>
            </a:ext>
          </a:extLst>
        </xdr:cNvPr>
        <xdr:cNvCxnSpPr/>
      </xdr:nvCxnSpPr>
      <xdr:spPr>
        <a:xfrm>
          <a:off x="9906000" y="17430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FB944C8C-57F3-47B8-BCFB-D45E82323D21}"/>
            </a:ext>
          </a:extLst>
        </xdr:cNvPr>
        <xdr:cNvCxnSpPr/>
      </xdr:nvCxnSpPr>
      <xdr:spPr>
        <a:xfrm>
          <a:off x="9820275" y="17430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BF7C4854-00F1-4D00-B6C4-683367ABC3DC}"/>
            </a:ext>
          </a:extLst>
        </xdr:cNvPr>
        <xdr:cNvCxnSpPr/>
      </xdr:nvCxnSpPr>
      <xdr:spPr>
        <a:xfrm flipV="1">
          <a:off x="9906000" y="19685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5D8ACBCE-0E8B-4CB3-A73A-BED3D7889A1B}"/>
            </a:ext>
          </a:extLst>
        </xdr:cNvPr>
        <xdr:cNvCxnSpPr/>
      </xdr:nvCxnSpPr>
      <xdr:spPr>
        <a:xfrm>
          <a:off x="9820275" y="210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16566DC5-D164-45A2-8A6E-5B36C28391C4}"/>
            </a:ext>
          </a:extLst>
        </xdr:cNvPr>
        <xdr:cNvSpPr/>
      </xdr:nvSpPr>
      <xdr:spPr>
        <a:xfrm>
          <a:off x="9855200" y="12382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EE78CD7E-6AC3-49D8-88F4-02FF54B29593}"/>
            </a:ext>
          </a:extLst>
        </xdr:cNvPr>
        <xdr:cNvSpPr/>
      </xdr:nvSpPr>
      <xdr:spPr>
        <a:xfrm>
          <a:off x="9855200" y="148590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4F7CEF3E-0CBA-4CC5-8D38-2CA73E2026D1}"/>
            </a:ext>
          </a:extLst>
        </xdr:cNvPr>
        <xdr:cNvSpPr txBox="1"/>
      </xdr:nvSpPr>
      <xdr:spPr>
        <a:xfrm>
          <a:off x="704850" y="2847975"/>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2DBD42B6-635F-4DDA-AAC7-6E54C1A11968}"/>
            </a:ext>
          </a:extLst>
        </xdr:cNvPr>
        <xdr:cNvSpPr txBox="1"/>
      </xdr:nvSpPr>
      <xdr:spPr>
        <a:xfrm>
          <a:off x="704850" y="30861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683684CB-7AC4-4E39-9BB1-CB76FE2C066E}"/>
            </a:ext>
          </a:extLst>
        </xdr:cNvPr>
        <xdr:cNvSpPr txBox="1"/>
      </xdr:nvSpPr>
      <xdr:spPr>
        <a:xfrm>
          <a:off x="704850" y="3324225"/>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C54C35F6-4B94-4F0D-8447-C17394AFE03D}"/>
            </a:ext>
          </a:extLst>
        </xdr:cNvPr>
        <xdr:cNvSpPr txBox="1"/>
      </xdr:nvSpPr>
      <xdr:spPr>
        <a:xfrm>
          <a:off x="704850" y="356235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494DF061-5D95-40F0-ACC0-85CB153FC3A6}"/>
            </a:ext>
          </a:extLst>
        </xdr:cNvPr>
        <xdr:cNvSpPr txBox="1"/>
      </xdr:nvSpPr>
      <xdr:spPr>
        <a:xfrm>
          <a:off x="704850" y="38100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1859F4FB-ED13-49B8-8DE6-8DA0CD5A0C55}"/>
            </a:ext>
          </a:extLst>
        </xdr:cNvPr>
        <xdr:cNvSpPr txBox="1"/>
      </xdr:nvSpPr>
      <xdr:spPr>
        <a:xfrm>
          <a:off x="704850" y="4048125"/>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688C616C-1E13-431F-924F-CE4ED3DCD2FE}"/>
            </a:ext>
          </a:extLst>
        </xdr:cNvPr>
        <xdr:cNvSpPr txBox="1"/>
      </xdr:nvSpPr>
      <xdr:spPr>
        <a:xfrm>
          <a:off x="704850" y="428625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4FF26709-B217-456E-BC29-0667B647236E}"/>
            </a:ext>
          </a:extLst>
        </xdr:cNvPr>
        <xdr:cNvSpPr/>
      </xdr:nvSpPr>
      <xdr:spPr>
        <a:xfrm>
          <a:off x="704850" y="47434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D7424F37-E245-464F-8911-CD1F73395BA4}"/>
            </a:ext>
          </a:extLst>
        </xdr:cNvPr>
        <xdr:cNvSpPr txBox="1"/>
      </xdr:nvSpPr>
      <xdr:spPr>
        <a:xfrm>
          <a:off x="1627662" y="50863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8F88CEEF-E3BB-4794-A84C-CAB05729A321}"/>
            </a:ext>
          </a:extLst>
        </xdr:cNvPr>
        <xdr:cNvSpPr txBox="1"/>
      </xdr:nvSpPr>
      <xdr:spPr>
        <a:xfrm>
          <a:off x="2887189" y="505777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B70EE7AD-6430-40C9-ADA0-CD78C7360389}"/>
            </a:ext>
          </a:extLst>
        </xdr:cNvPr>
        <xdr:cNvSpPr/>
      </xdr:nvSpPr>
      <xdr:spPr>
        <a:xfrm>
          <a:off x="5372100" y="4981575"/>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4676DC31-78D6-4140-9A40-42A5DB729676}"/>
            </a:ext>
          </a:extLst>
        </xdr:cNvPr>
        <xdr:cNvSpPr/>
      </xdr:nvSpPr>
      <xdr:spPr>
        <a:xfrm>
          <a:off x="5372100" y="5162550"/>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477C4EC4-D87D-4591-8225-B4A37F29BBEA}"/>
            </a:ext>
          </a:extLst>
        </xdr:cNvPr>
        <xdr:cNvSpPr/>
      </xdr:nvSpPr>
      <xdr:spPr>
        <a:xfrm>
          <a:off x="6867525" y="498157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CD9EB927-1563-434C-B47E-21476EFF0487}"/>
            </a:ext>
          </a:extLst>
        </xdr:cNvPr>
        <xdr:cNvSpPr/>
      </xdr:nvSpPr>
      <xdr:spPr>
        <a:xfrm>
          <a:off x="6867525" y="5162550"/>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42A62C93-2AF6-4CEA-8938-ADFA4B19AFD2}"/>
            </a:ext>
          </a:extLst>
        </xdr:cNvPr>
        <xdr:cNvSpPr/>
      </xdr:nvSpPr>
      <xdr:spPr>
        <a:xfrm>
          <a:off x="8201025" y="498157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6699C648-8BBE-41AF-96AE-90B74ADBB829}"/>
            </a:ext>
          </a:extLst>
        </xdr:cNvPr>
        <xdr:cNvSpPr/>
      </xdr:nvSpPr>
      <xdr:spPr>
        <a:xfrm>
          <a:off x="8201025" y="5162550"/>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D17B375B-BA2B-4987-AF7E-8FF48619CEEC}"/>
            </a:ext>
          </a:extLst>
        </xdr:cNvPr>
        <xdr:cNvSpPr/>
      </xdr:nvSpPr>
      <xdr:spPr>
        <a:xfrm>
          <a:off x="704850" y="5467350"/>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256B1678-963F-476F-A289-1C204E862FA5}"/>
            </a:ext>
          </a:extLst>
        </xdr:cNvPr>
        <xdr:cNvSpPr/>
      </xdr:nvSpPr>
      <xdr:spPr>
        <a:xfrm>
          <a:off x="5495925" y="5467350"/>
          <a:ext cx="5486400"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1F5317B2-ACBB-4FC8-9262-2A1B229A418D}"/>
            </a:ext>
          </a:extLst>
        </xdr:cNvPr>
        <xdr:cNvSpPr/>
      </xdr:nvSpPr>
      <xdr:spPr>
        <a:xfrm>
          <a:off x="5495925" y="5467350"/>
          <a:ext cx="3457575"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DC771B6-7731-4A15-AE4B-AAE66532CF8D}"/>
            </a:ext>
          </a:extLst>
        </xdr:cNvPr>
        <xdr:cNvSpPr txBox="1"/>
      </xdr:nvSpPr>
      <xdr:spPr>
        <a:xfrm>
          <a:off x="5610225" y="5762625"/>
          <a:ext cx="5248275"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基盤は脆弱で自主財源が乏しく、類似団体平均を大きく下回っている。市内産業の低迷が続く中、市税収入の横ばいが続き、今後は人口減少による地方税減が想定される。令和４年度は前年度に引き続き国税収入の増額等により地方交付税は横ばいとなっ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７月豪雨災害にかかる復旧経費も依然として最重要課題となっており、引き続き厳格な枠予算を徹底し、従来の行政評価等の手法の改善、事業の見直し・整理を行い、行政のスリム化、業務の効率化を図ることで、持続可能な財政基盤の確立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597EFD35-FE5D-479A-8A87-C43FB6BDC1B2}"/>
            </a:ext>
          </a:extLst>
        </xdr:cNvPr>
        <xdr:cNvCxnSpPr/>
      </xdr:nvCxnSpPr>
      <xdr:spPr>
        <a:xfrm>
          <a:off x="704850" y="7743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20B5B75-2078-4E9A-8E2B-1B9EA1B23BE8}"/>
            </a:ext>
          </a:extLst>
        </xdr:cNvPr>
        <xdr:cNvSpPr txBox="1"/>
      </xdr:nvSpPr>
      <xdr:spPr>
        <a:xfrm>
          <a:off x="0" y="760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6159FC7B-D150-4C66-81F0-52ECAE370992}"/>
            </a:ext>
          </a:extLst>
        </xdr:cNvPr>
        <xdr:cNvCxnSpPr/>
      </xdr:nvCxnSpPr>
      <xdr:spPr>
        <a:xfrm>
          <a:off x="704850" y="72866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F3DD740F-B73D-45B9-A7C9-6194248D6305}"/>
            </a:ext>
          </a:extLst>
        </xdr:cNvPr>
        <xdr:cNvSpPr txBox="1"/>
      </xdr:nvSpPr>
      <xdr:spPr>
        <a:xfrm>
          <a:off x="0" y="7150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294408B7-766E-400D-A0C9-99190CDDF18F}"/>
            </a:ext>
          </a:extLst>
        </xdr:cNvPr>
        <xdr:cNvCxnSpPr/>
      </xdr:nvCxnSpPr>
      <xdr:spPr>
        <a:xfrm>
          <a:off x="704850" y="68294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343A13FE-94FE-4B49-87C2-CCA2DD07E598}"/>
            </a:ext>
          </a:extLst>
        </xdr:cNvPr>
        <xdr:cNvSpPr txBox="1"/>
      </xdr:nvSpPr>
      <xdr:spPr>
        <a:xfrm>
          <a:off x="0" y="6693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80504D74-4780-44BF-9AF6-E8264E50935B}"/>
            </a:ext>
          </a:extLst>
        </xdr:cNvPr>
        <xdr:cNvCxnSpPr/>
      </xdr:nvCxnSpPr>
      <xdr:spPr>
        <a:xfrm>
          <a:off x="704850" y="63722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31D234CF-57F3-4D55-AA18-289FC8A2C53C}"/>
            </a:ext>
          </a:extLst>
        </xdr:cNvPr>
        <xdr:cNvSpPr txBox="1"/>
      </xdr:nvSpPr>
      <xdr:spPr>
        <a:xfrm>
          <a:off x="0" y="6236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4F205F16-176B-4E77-AA16-40C04EDEEAC0}"/>
            </a:ext>
          </a:extLst>
        </xdr:cNvPr>
        <xdr:cNvCxnSpPr/>
      </xdr:nvCxnSpPr>
      <xdr:spPr>
        <a:xfrm>
          <a:off x="704850" y="59150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9BB456AB-0736-4CD9-B9EB-5E9775FEC599}"/>
            </a:ext>
          </a:extLst>
        </xdr:cNvPr>
        <xdr:cNvSpPr txBox="1"/>
      </xdr:nvSpPr>
      <xdr:spPr>
        <a:xfrm>
          <a:off x="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68054834-0120-4987-B7EF-A9C52D6050F0}"/>
            </a:ext>
          </a:extLst>
        </xdr:cNvPr>
        <xdr:cNvCxnSpPr/>
      </xdr:nvCxnSpPr>
      <xdr:spPr>
        <a:xfrm>
          <a:off x="704850" y="54673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B6E662A8-51C7-4303-BE01-4B8B8DE8ECFA}"/>
            </a:ext>
          </a:extLst>
        </xdr:cNvPr>
        <xdr:cNvSpPr txBox="1"/>
      </xdr:nvSpPr>
      <xdr:spPr>
        <a:xfrm>
          <a:off x="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997F5EC3-6057-4713-9A41-DA791B9F3670}"/>
            </a:ext>
          </a:extLst>
        </xdr:cNvPr>
        <xdr:cNvSpPr/>
      </xdr:nvSpPr>
      <xdr:spPr>
        <a:xfrm>
          <a:off x="704850" y="5467350"/>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13970</xdr:rowOff>
    </xdr:from>
    <xdr:to>
      <xdr:col>23</xdr:col>
      <xdr:colOff>133350</xdr:colOff>
      <xdr:row>44</xdr:row>
      <xdr:rowOff>165100</xdr:rowOff>
    </xdr:to>
    <xdr:cxnSp macro="">
      <xdr:nvCxnSpPr>
        <xdr:cNvPr id="62" name="直線コネクタ 61">
          <a:extLst>
            <a:ext uri="{FF2B5EF4-FFF2-40B4-BE49-F238E27FC236}">
              <a16:creationId xmlns:a16="http://schemas.microsoft.com/office/drawing/2014/main" id="{8362F152-2125-4398-AD97-C5AE142875BA}"/>
            </a:ext>
          </a:extLst>
        </xdr:cNvPr>
        <xdr:cNvCxnSpPr/>
      </xdr:nvCxnSpPr>
      <xdr:spPr>
        <a:xfrm flipV="1">
          <a:off x="4514850" y="6002020"/>
          <a:ext cx="0" cy="12846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a:extLst>
            <a:ext uri="{FF2B5EF4-FFF2-40B4-BE49-F238E27FC236}">
              <a16:creationId xmlns:a16="http://schemas.microsoft.com/office/drawing/2014/main" id="{C0171BF0-7D83-4E5C-885F-A37AB024146D}"/>
            </a:ext>
          </a:extLst>
        </xdr:cNvPr>
        <xdr:cNvSpPr txBox="1"/>
      </xdr:nvSpPr>
      <xdr:spPr>
        <a:xfrm>
          <a:off x="4581525" y="7265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a:extLst>
            <a:ext uri="{FF2B5EF4-FFF2-40B4-BE49-F238E27FC236}">
              <a16:creationId xmlns:a16="http://schemas.microsoft.com/office/drawing/2014/main" id="{859803B9-AACD-4B5F-87C3-49E69FA732F4}"/>
            </a:ext>
          </a:extLst>
        </xdr:cNvPr>
        <xdr:cNvCxnSpPr/>
      </xdr:nvCxnSpPr>
      <xdr:spPr>
        <a:xfrm>
          <a:off x="4429125" y="72866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100347</xdr:rowOff>
    </xdr:from>
    <xdr:ext cx="762000" cy="259045"/>
    <xdr:sp macro="" textlink="">
      <xdr:nvSpPr>
        <xdr:cNvPr id="65" name="財政力最大値テキスト">
          <a:extLst>
            <a:ext uri="{FF2B5EF4-FFF2-40B4-BE49-F238E27FC236}">
              <a16:creationId xmlns:a16="http://schemas.microsoft.com/office/drawing/2014/main" id="{DD1C8D19-4A13-49D8-B8AE-14B11B3F2102}"/>
            </a:ext>
          </a:extLst>
        </xdr:cNvPr>
        <xdr:cNvSpPr txBox="1"/>
      </xdr:nvSpPr>
      <xdr:spPr>
        <a:xfrm>
          <a:off x="4581525" y="577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13970</xdr:rowOff>
    </xdr:from>
    <xdr:to>
      <xdr:col>24</xdr:col>
      <xdr:colOff>12700</xdr:colOff>
      <xdr:row>37</xdr:row>
      <xdr:rowOff>13970</xdr:rowOff>
    </xdr:to>
    <xdr:cxnSp macro="">
      <xdr:nvCxnSpPr>
        <xdr:cNvPr id="66" name="直線コネクタ 65">
          <a:extLst>
            <a:ext uri="{FF2B5EF4-FFF2-40B4-BE49-F238E27FC236}">
              <a16:creationId xmlns:a16="http://schemas.microsoft.com/office/drawing/2014/main" id="{358B9151-301B-4569-8E05-E819023FB75B}"/>
            </a:ext>
          </a:extLst>
        </xdr:cNvPr>
        <xdr:cNvCxnSpPr/>
      </xdr:nvCxnSpPr>
      <xdr:spPr>
        <a:xfrm>
          <a:off x="4429125" y="600202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68580</xdr:rowOff>
    </xdr:from>
    <xdr:to>
      <xdr:col>23</xdr:col>
      <xdr:colOff>133350</xdr:colOff>
      <xdr:row>44</xdr:row>
      <xdr:rowOff>68580</xdr:rowOff>
    </xdr:to>
    <xdr:cxnSp macro="">
      <xdr:nvCxnSpPr>
        <xdr:cNvPr id="67" name="直線コネクタ 66">
          <a:extLst>
            <a:ext uri="{FF2B5EF4-FFF2-40B4-BE49-F238E27FC236}">
              <a16:creationId xmlns:a16="http://schemas.microsoft.com/office/drawing/2014/main" id="{3864D452-470F-4616-8AB7-68121FC525A9}"/>
            </a:ext>
          </a:extLst>
        </xdr:cNvPr>
        <xdr:cNvCxnSpPr/>
      </xdr:nvCxnSpPr>
      <xdr:spPr>
        <a:xfrm>
          <a:off x="3752850" y="7190105"/>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39387</xdr:rowOff>
    </xdr:from>
    <xdr:ext cx="762000" cy="259045"/>
    <xdr:sp macro="" textlink="">
      <xdr:nvSpPr>
        <xdr:cNvPr id="68" name="財政力平均値テキスト">
          <a:extLst>
            <a:ext uri="{FF2B5EF4-FFF2-40B4-BE49-F238E27FC236}">
              <a16:creationId xmlns:a16="http://schemas.microsoft.com/office/drawing/2014/main" id="{40422DD8-B7F5-4771-B552-B988D5B4A44B}"/>
            </a:ext>
          </a:extLst>
        </xdr:cNvPr>
        <xdr:cNvSpPr txBox="1"/>
      </xdr:nvSpPr>
      <xdr:spPr>
        <a:xfrm>
          <a:off x="4581525" y="66783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a:extLst>
            <a:ext uri="{FF2B5EF4-FFF2-40B4-BE49-F238E27FC236}">
              <a16:creationId xmlns:a16="http://schemas.microsoft.com/office/drawing/2014/main" id="{C7EE6959-8196-49BB-BAC8-35C24AB6B066}"/>
            </a:ext>
          </a:extLst>
        </xdr:cNvPr>
        <xdr:cNvSpPr/>
      </xdr:nvSpPr>
      <xdr:spPr>
        <a:xfrm>
          <a:off x="4467225" y="682688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68580</xdr:rowOff>
    </xdr:to>
    <xdr:cxnSp macro="">
      <xdr:nvCxnSpPr>
        <xdr:cNvPr id="70" name="直線コネクタ 69">
          <a:extLst>
            <a:ext uri="{FF2B5EF4-FFF2-40B4-BE49-F238E27FC236}">
              <a16:creationId xmlns:a16="http://schemas.microsoft.com/office/drawing/2014/main" id="{886E905C-B998-4C6D-B441-150A187C0497}"/>
            </a:ext>
          </a:extLst>
        </xdr:cNvPr>
        <xdr:cNvCxnSpPr/>
      </xdr:nvCxnSpPr>
      <xdr:spPr>
        <a:xfrm>
          <a:off x="2943225" y="7172325"/>
          <a:ext cx="809625"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F51BC331-D6BB-466F-9AC7-7F11F5D760A5}"/>
            </a:ext>
          </a:extLst>
        </xdr:cNvPr>
        <xdr:cNvSpPr/>
      </xdr:nvSpPr>
      <xdr:spPr>
        <a:xfrm>
          <a:off x="3705225" y="682688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134637</xdr:rowOff>
    </xdr:from>
    <xdr:ext cx="736600" cy="259045"/>
    <xdr:sp macro="" textlink="">
      <xdr:nvSpPr>
        <xdr:cNvPr id="72" name="テキスト ボックス 71">
          <a:extLst>
            <a:ext uri="{FF2B5EF4-FFF2-40B4-BE49-F238E27FC236}">
              <a16:creationId xmlns:a16="http://schemas.microsoft.com/office/drawing/2014/main" id="{B5156F23-736B-4E66-87ED-33F222E3AEFC}"/>
            </a:ext>
          </a:extLst>
        </xdr:cNvPr>
        <xdr:cNvSpPr txBox="1"/>
      </xdr:nvSpPr>
      <xdr:spPr>
        <a:xfrm>
          <a:off x="3409950" y="6611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44450</xdr:rowOff>
    </xdr:to>
    <xdr:cxnSp macro="">
      <xdr:nvCxnSpPr>
        <xdr:cNvPr id="73" name="直線コネクタ 72">
          <a:extLst>
            <a:ext uri="{FF2B5EF4-FFF2-40B4-BE49-F238E27FC236}">
              <a16:creationId xmlns:a16="http://schemas.microsoft.com/office/drawing/2014/main" id="{176A2E37-9036-40EE-B351-B6268AEEE343}"/>
            </a:ext>
          </a:extLst>
        </xdr:cNvPr>
        <xdr:cNvCxnSpPr/>
      </xdr:nvCxnSpPr>
      <xdr:spPr>
        <a:xfrm>
          <a:off x="2124075" y="7172325"/>
          <a:ext cx="8191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B2579C9B-9961-4761-8305-96A8D8E2C1D1}"/>
            </a:ext>
          </a:extLst>
        </xdr:cNvPr>
        <xdr:cNvSpPr/>
      </xdr:nvSpPr>
      <xdr:spPr>
        <a:xfrm>
          <a:off x="2886075" y="67818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5" name="テキスト ボックス 74">
          <a:extLst>
            <a:ext uri="{FF2B5EF4-FFF2-40B4-BE49-F238E27FC236}">
              <a16:creationId xmlns:a16="http://schemas.microsoft.com/office/drawing/2014/main" id="{298CB677-0498-44E3-9376-46CFB2025C81}"/>
            </a:ext>
          </a:extLst>
        </xdr:cNvPr>
        <xdr:cNvSpPr txBox="1"/>
      </xdr:nvSpPr>
      <xdr:spPr>
        <a:xfrm>
          <a:off x="2600325" y="656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44450</xdr:rowOff>
    </xdr:to>
    <xdr:cxnSp macro="">
      <xdr:nvCxnSpPr>
        <xdr:cNvPr id="76" name="直線コネクタ 75">
          <a:extLst>
            <a:ext uri="{FF2B5EF4-FFF2-40B4-BE49-F238E27FC236}">
              <a16:creationId xmlns:a16="http://schemas.microsoft.com/office/drawing/2014/main" id="{437BD707-9578-4542-AC6F-21E72DE5BD94}"/>
            </a:ext>
          </a:extLst>
        </xdr:cNvPr>
        <xdr:cNvCxnSpPr/>
      </xdr:nvCxnSpPr>
      <xdr:spPr>
        <a:xfrm>
          <a:off x="1333500" y="717232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a:extLst>
            <a:ext uri="{FF2B5EF4-FFF2-40B4-BE49-F238E27FC236}">
              <a16:creationId xmlns:a16="http://schemas.microsoft.com/office/drawing/2014/main" id="{808B86AC-2A75-4B41-BA9E-0C8E1AE16F96}"/>
            </a:ext>
          </a:extLst>
        </xdr:cNvPr>
        <xdr:cNvSpPr/>
      </xdr:nvSpPr>
      <xdr:spPr>
        <a:xfrm>
          <a:off x="2095500" y="67818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78" name="テキスト ボックス 77">
          <a:extLst>
            <a:ext uri="{FF2B5EF4-FFF2-40B4-BE49-F238E27FC236}">
              <a16:creationId xmlns:a16="http://schemas.microsoft.com/office/drawing/2014/main" id="{CC7565FE-9A97-41D4-AFFF-3A2632C3E6B4}"/>
            </a:ext>
          </a:extLst>
        </xdr:cNvPr>
        <xdr:cNvSpPr txBox="1"/>
      </xdr:nvSpPr>
      <xdr:spPr>
        <a:xfrm>
          <a:off x="1781175" y="656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a:extLst>
            <a:ext uri="{FF2B5EF4-FFF2-40B4-BE49-F238E27FC236}">
              <a16:creationId xmlns:a16="http://schemas.microsoft.com/office/drawing/2014/main" id="{1487CF84-1D37-4914-A8F4-1EE7341E2701}"/>
            </a:ext>
          </a:extLst>
        </xdr:cNvPr>
        <xdr:cNvSpPr/>
      </xdr:nvSpPr>
      <xdr:spPr>
        <a:xfrm>
          <a:off x="1285875" y="6799580"/>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110507</xdr:rowOff>
    </xdr:from>
    <xdr:ext cx="762000" cy="259045"/>
    <xdr:sp macro="" textlink="">
      <xdr:nvSpPr>
        <xdr:cNvPr id="80" name="テキスト ボックス 79">
          <a:extLst>
            <a:ext uri="{FF2B5EF4-FFF2-40B4-BE49-F238E27FC236}">
              <a16:creationId xmlns:a16="http://schemas.microsoft.com/office/drawing/2014/main" id="{CE07763B-904B-4D7D-97D9-968C58B560CC}"/>
            </a:ext>
          </a:extLst>
        </xdr:cNvPr>
        <xdr:cNvSpPr txBox="1"/>
      </xdr:nvSpPr>
      <xdr:spPr>
        <a:xfrm>
          <a:off x="971550" y="6584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71F2FE39-049C-4931-B50E-3095E0621C2F}"/>
            </a:ext>
          </a:extLst>
        </xdr:cNvPr>
        <xdr:cNvSpPr txBox="1"/>
      </xdr:nvSpPr>
      <xdr:spPr>
        <a:xfrm>
          <a:off x="431482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D3727C6E-DCDD-4D12-8D0C-48C172BDA42A}"/>
            </a:ext>
          </a:extLst>
        </xdr:cNvPr>
        <xdr:cNvSpPr txBox="1"/>
      </xdr:nvSpPr>
      <xdr:spPr>
        <a:xfrm>
          <a:off x="355282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141D1697-656D-416B-8595-A49AD3BD2F83}"/>
            </a:ext>
          </a:extLst>
        </xdr:cNvPr>
        <xdr:cNvSpPr txBox="1"/>
      </xdr:nvSpPr>
      <xdr:spPr>
        <a:xfrm>
          <a:off x="27432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42DBF7CB-7B6A-43B3-86B0-6CFEEB13C276}"/>
            </a:ext>
          </a:extLst>
        </xdr:cNvPr>
        <xdr:cNvSpPr txBox="1"/>
      </xdr:nvSpPr>
      <xdr:spPr>
        <a:xfrm>
          <a:off x="193357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E7BEB272-B05E-41FF-B193-05F93B02AFB1}"/>
            </a:ext>
          </a:extLst>
        </xdr:cNvPr>
        <xdr:cNvSpPr txBox="1"/>
      </xdr:nvSpPr>
      <xdr:spPr>
        <a:xfrm>
          <a:off x="113347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17780</xdr:rowOff>
    </xdr:from>
    <xdr:to>
      <xdr:col>23</xdr:col>
      <xdr:colOff>184150</xdr:colOff>
      <xdr:row>44</xdr:row>
      <xdr:rowOff>119380</xdr:rowOff>
    </xdr:to>
    <xdr:sp macro="" textlink="">
      <xdr:nvSpPr>
        <xdr:cNvPr id="86" name="楕円 85">
          <a:extLst>
            <a:ext uri="{FF2B5EF4-FFF2-40B4-BE49-F238E27FC236}">
              <a16:creationId xmlns:a16="http://schemas.microsoft.com/office/drawing/2014/main" id="{1F386A7B-27D5-4AD3-B749-D1CC858F7833}"/>
            </a:ext>
          </a:extLst>
        </xdr:cNvPr>
        <xdr:cNvSpPr/>
      </xdr:nvSpPr>
      <xdr:spPr>
        <a:xfrm>
          <a:off x="4467225" y="714248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85107</xdr:rowOff>
    </xdr:from>
    <xdr:ext cx="762000" cy="259045"/>
    <xdr:sp macro="" textlink="">
      <xdr:nvSpPr>
        <xdr:cNvPr id="87" name="財政力該当値テキスト">
          <a:extLst>
            <a:ext uri="{FF2B5EF4-FFF2-40B4-BE49-F238E27FC236}">
              <a16:creationId xmlns:a16="http://schemas.microsoft.com/office/drawing/2014/main" id="{477464A9-9348-4843-A8FD-E277C7D72518}"/>
            </a:ext>
          </a:extLst>
        </xdr:cNvPr>
        <xdr:cNvSpPr txBox="1"/>
      </xdr:nvSpPr>
      <xdr:spPr>
        <a:xfrm>
          <a:off x="4581525" y="70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17780</xdr:rowOff>
    </xdr:from>
    <xdr:to>
      <xdr:col>19</xdr:col>
      <xdr:colOff>184150</xdr:colOff>
      <xdr:row>44</xdr:row>
      <xdr:rowOff>119380</xdr:rowOff>
    </xdr:to>
    <xdr:sp macro="" textlink="">
      <xdr:nvSpPr>
        <xdr:cNvPr id="88" name="楕円 87">
          <a:extLst>
            <a:ext uri="{FF2B5EF4-FFF2-40B4-BE49-F238E27FC236}">
              <a16:creationId xmlns:a16="http://schemas.microsoft.com/office/drawing/2014/main" id="{6CE2C94D-B165-4A78-B0B8-E1FB5008CE30}"/>
            </a:ext>
          </a:extLst>
        </xdr:cNvPr>
        <xdr:cNvSpPr/>
      </xdr:nvSpPr>
      <xdr:spPr>
        <a:xfrm>
          <a:off x="3705225" y="714248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104157</xdr:rowOff>
    </xdr:from>
    <xdr:ext cx="736600" cy="259045"/>
    <xdr:sp macro="" textlink="">
      <xdr:nvSpPr>
        <xdr:cNvPr id="89" name="テキスト ボックス 88">
          <a:extLst>
            <a:ext uri="{FF2B5EF4-FFF2-40B4-BE49-F238E27FC236}">
              <a16:creationId xmlns:a16="http://schemas.microsoft.com/office/drawing/2014/main" id="{8C24B517-4922-454A-91CC-FECFF4864D56}"/>
            </a:ext>
          </a:extLst>
        </xdr:cNvPr>
        <xdr:cNvSpPr txBox="1"/>
      </xdr:nvSpPr>
      <xdr:spPr>
        <a:xfrm>
          <a:off x="3409950" y="7232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0" name="楕円 89">
          <a:extLst>
            <a:ext uri="{FF2B5EF4-FFF2-40B4-BE49-F238E27FC236}">
              <a16:creationId xmlns:a16="http://schemas.microsoft.com/office/drawing/2014/main" id="{08AD5D28-3C4C-4B1A-9922-27DED95C43B5}"/>
            </a:ext>
          </a:extLst>
        </xdr:cNvPr>
        <xdr:cNvSpPr/>
      </xdr:nvSpPr>
      <xdr:spPr>
        <a:xfrm>
          <a:off x="2886075" y="71247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1" name="テキスト ボックス 90">
          <a:extLst>
            <a:ext uri="{FF2B5EF4-FFF2-40B4-BE49-F238E27FC236}">
              <a16:creationId xmlns:a16="http://schemas.microsoft.com/office/drawing/2014/main" id="{23F31848-0A5C-4113-AF40-908CF387AFB8}"/>
            </a:ext>
          </a:extLst>
        </xdr:cNvPr>
        <xdr:cNvSpPr txBox="1"/>
      </xdr:nvSpPr>
      <xdr:spPr>
        <a:xfrm>
          <a:off x="2600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2" name="楕円 91">
          <a:extLst>
            <a:ext uri="{FF2B5EF4-FFF2-40B4-BE49-F238E27FC236}">
              <a16:creationId xmlns:a16="http://schemas.microsoft.com/office/drawing/2014/main" id="{A0469A77-F776-42AF-8307-71C5DF6ACB9E}"/>
            </a:ext>
          </a:extLst>
        </xdr:cNvPr>
        <xdr:cNvSpPr/>
      </xdr:nvSpPr>
      <xdr:spPr>
        <a:xfrm>
          <a:off x="2095500" y="71247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3" name="テキスト ボックス 92">
          <a:extLst>
            <a:ext uri="{FF2B5EF4-FFF2-40B4-BE49-F238E27FC236}">
              <a16:creationId xmlns:a16="http://schemas.microsoft.com/office/drawing/2014/main" id="{2AFF1012-C281-4AB4-8C4D-6438E6BFF53C}"/>
            </a:ext>
          </a:extLst>
        </xdr:cNvPr>
        <xdr:cNvSpPr txBox="1"/>
      </xdr:nvSpPr>
      <xdr:spPr>
        <a:xfrm>
          <a:off x="178117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4" name="楕円 93">
          <a:extLst>
            <a:ext uri="{FF2B5EF4-FFF2-40B4-BE49-F238E27FC236}">
              <a16:creationId xmlns:a16="http://schemas.microsoft.com/office/drawing/2014/main" id="{88BCBF0D-5E88-47B1-A1B4-847E48118014}"/>
            </a:ext>
          </a:extLst>
        </xdr:cNvPr>
        <xdr:cNvSpPr/>
      </xdr:nvSpPr>
      <xdr:spPr>
        <a:xfrm>
          <a:off x="1285875" y="712470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95" name="テキスト ボックス 94">
          <a:extLst>
            <a:ext uri="{FF2B5EF4-FFF2-40B4-BE49-F238E27FC236}">
              <a16:creationId xmlns:a16="http://schemas.microsoft.com/office/drawing/2014/main" id="{15A34C23-D149-4E0C-A128-3BD6D6D45FF2}"/>
            </a:ext>
          </a:extLst>
        </xdr:cNvPr>
        <xdr:cNvSpPr txBox="1"/>
      </xdr:nvSpPr>
      <xdr:spPr>
        <a:xfrm>
          <a:off x="9715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AA55EABA-E152-4077-AB4E-51AB85ED230A}"/>
            </a:ext>
          </a:extLst>
        </xdr:cNvPr>
        <xdr:cNvSpPr/>
      </xdr:nvSpPr>
      <xdr:spPr>
        <a:xfrm>
          <a:off x="704850" y="834390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4BADC32B-036B-4098-8FA6-40F78198594D}"/>
            </a:ext>
          </a:extLst>
        </xdr:cNvPr>
        <xdr:cNvSpPr txBox="1"/>
      </xdr:nvSpPr>
      <xdr:spPr>
        <a:xfrm>
          <a:off x="1541130" y="86868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8E7E6471-AE7D-40D2-AE08-4F03E2041944}"/>
            </a:ext>
          </a:extLst>
        </xdr:cNvPr>
        <xdr:cNvSpPr txBox="1"/>
      </xdr:nvSpPr>
      <xdr:spPr>
        <a:xfrm>
          <a:off x="2973720" y="865822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8A109ED2-808F-4644-B7EF-8C20E4846BB9}"/>
            </a:ext>
          </a:extLst>
        </xdr:cNvPr>
        <xdr:cNvSpPr/>
      </xdr:nvSpPr>
      <xdr:spPr>
        <a:xfrm>
          <a:off x="5372100" y="8582025"/>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19F268C1-4C6B-4737-83AE-9590E7106CDB}"/>
            </a:ext>
          </a:extLst>
        </xdr:cNvPr>
        <xdr:cNvSpPr/>
      </xdr:nvSpPr>
      <xdr:spPr>
        <a:xfrm>
          <a:off x="5372100" y="8753475"/>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E20D649-FA1F-4834-94EB-414936034670}"/>
            </a:ext>
          </a:extLst>
        </xdr:cNvPr>
        <xdr:cNvSpPr/>
      </xdr:nvSpPr>
      <xdr:spPr>
        <a:xfrm>
          <a:off x="6867525" y="858202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7730FA0F-DA93-4CF7-86D6-0531F5F6AB8C}"/>
            </a:ext>
          </a:extLst>
        </xdr:cNvPr>
        <xdr:cNvSpPr/>
      </xdr:nvSpPr>
      <xdr:spPr>
        <a:xfrm>
          <a:off x="6867525" y="8753475"/>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EF66AD3A-8B9B-42A9-8BCC-C64025C30B7C}"/>
            </a:ext>
          </a:extLst>
        </xdr:cNvPr>
        <xdr:cNvSpPr/>
      </xdr:nvSpPr>
      <xdr:spPr>
        <a:xfrm>
          <a:off x="8201025" y="85820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F52A8FC5-AEEB-4D9F-B6E8-0DFE4475E254}"/>
            </a:ext>
          </a:extLst>
        </xdr:cNvPr>
        <xdr:cNvSpPr/>
      </xdr:nvSpPr>
      <xdr:spPr>
        <a:xfrm>
          <a:off x="8201025" y="8753475"/>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58556A70-5FD7-40E0-BB7D-12C6259F5DEF}"/>
            </a:ext>
          </a:extLst>
        </xdr:cNvPr>
        <xdr:cNvSpPr/>
      </xdr:nvSpPr>
      <xdr:spPr>
        <a:xfrm>
          <a:off x="704850" y="9067800"/>
          <a:ext cx="4619625" cy="22669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8F63E21D-D0FC-4402-A175-959A19626B96}"/>
            </a:ext>
          </a:extLst>
        </xdr:cNvPr>
        <xdr:cNvSpPr/>
      </xdr:nvSpPr>
      <xdr:spPr>
        <a:xfrm>
          <a:off x="5495925" y="9067800"/>
          <a:ext cx="5486400" cy="2266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D769EB59-4CE0-431F-8030-89CED2B47A3E}"/>
            </a:ext>
          </a:extLst>
        </xdr:cNvPr>
        <xdr:cNvSpPr/>
      </xdr:nvSpPr>
      <xdr:spPr>
        <a:xfrm>
          <a:off x="5495925" y="9067800"/>
          <a:ext cx="3457575"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1FEC8626-D038-4420-8559-DB15864A51BA}"/>
            </a:ext>
          </a:extLst>
        </xdr:cNvPr>
        <xdr:cNvSpPr txBox="1"/>
      </xdr:nvSpPr>
      <xdr:spPr>
        <a:xfrm>
          <a:off x="5610225" y="9363075"/>
          <a:ext cx="5248275"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経常収支比率は昨年度から</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ポイント上昇しており、これは電気料・燃料費の価格高騰等による物件費の歳出増加が要因となっている。類似団体と比較して人件費、公債費が多額となっているため類似団体平均値を上回り、また</a:t>
          </a:r>
          <a:r>
            <a:rPr kumimoji="1" lang="en-US" altLang="ja-JP" sz="1300">
              <a:latin typeface="ＭＳ Ｐゴシック" panose="020B0600070205080204" pitchFamily="50" charset="-128"/>
              <a:ea typeface="ＭＳ Ｐゴシック" panose="020B0600070205080204" pitchFamily="50" charset="-128"/>
            </a:rPr>
            <a:t>95</a:t>
          </a:r>
          <a:r>
            <a:rPr kumimoji="1" lang="ja-JP" altLang="en-US" sz="1300">
              <a:latin typeface="ＭＳ Ｐゴシック" panose="020B0600070205080204" pitchFamily="50" charset="-128"/>
              <a:ea typeface="ＭＳ Ｐゴシック" panose="020B0600070205080204" pitchFamily="50" charset="-128"/>
            </a:rPr>
            <a:t>％超の比率となっており、財政の硬直化が懸念される。今後も引き続き、職員の計画的な採用等により義務的経費の縮減に努めるとともに、起債枠の設定による当該年度償還金以上の新規発行を行わないなど、公債費の抑制を図る取組みを行う。また公共施設等総合管理計画に基づき、公共施設の集約を図り、固定的経費削減に努め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1905C9E0-5BD0-430A-A7DA-CF1E842FD21D}"/>
            </a:ext>
          </a:extLst>
        </xdr:cNvPr>
        <xdr:cNvSpPr txBox="1"/>
      </xdr:nvSpPr>
      <xdr:spPr>
        <a:xfrm>
          <a:off x="666750" y="88868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C40A8DA8-F3C8-4E7D-B253-67C48EDD7B6D}"/>
            </a:ext>
          </a:extLst>
        </xdr:cNvPr>
        <xdr:cNvCxnSpPr/>
      </xdr:nvCxnSpPr>
      <xdr:spPr>
        <a:xfrm>
          <a:off x="704850" y="113347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CF05B5CB-BB85-448C-BEDA-92A65E9245AC}"/>
            </a:ext>
          </a:extLst>
        </xdr:cNvPr>
        <xdr:cNvSpPr txBox="1"/>
      </xdr:nvSpPr>
      <xdr:spPr>
        <a:xfrm>
          <a:off x="0" y="1119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3D54893-AFC2-4538-8366-8AFA4A7C8F39}"/>
            </a:ext>
          </a:extLst>
        </xdr:cNvPr>
        <xdr:cNvCxnSpPr/>
      </xdr:nvCxnSpPr>
      <xdr:spPr>
        <a:xfrm>
          <a:off x="704850" y="1100908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D32A567D-C1FF-456F-879B-B2EF617B4A91}"/>
            </a:ext>
          </a:extLst>
        </xdr:cNvPr>
        <xdr:cNvSpPr txBox="1"/>
      </xdr:nvSpPr>
      <xdr:spPr>
        <a:xfrm>
          <a:off x="0" y="1087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1667AA42-B2AF-4E09-89F3-21047B51D30E}"/>
            </a:ext>
          </a:extLst>
        </xdr:cNvPr>
        <xdr:cNvCxnSpPr/>
      </xdr:nvCxnSpPr>
      <xdr:spPr>
        <a:xfrm>
          <a:off x="704850" y="1068977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13E2EAC1-1762-4401-A741-ACB4D0CD7A6A}"/>
            </a:ext>
          </a:extLst>
        </xdr:cNvPr>
        <xdr:cNvSpPr txBox="1"/>
      </xdr:nvSpPr>
      <xdr:spPr>
        <a:xfrm>
          <a:off x="0" y="1055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38F05F3D-862B-4056-BC7E-348C18682942}"/>
            </a:ext>
          </a:extLst>
        </xdr:cNvPr>
        <xdr:cNvCxnSpPr/>
      </xdr:nvCxnSpPr>
      <xdr:spPr>
        <a:xfrm>
          <a:off x="704850" y="1036410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BFA7CC5F-8D0F-452B-BD47-71835DEB2115}"/>
            </a:ext>
          </a:extLst>
        </xdr:cNvPr>
        <xdr:cNvSpPr txBox="1"/>
      </xdr:nvSpPr>
      <xdr:spPr>
        <a:xfrm>
          <a:off x="0" y="1022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15DEC85F-F970-4DA6-9CAE-52DD3D8236F0}"/>
            </a:ext>
          </a:extLst>
        </xdr:cNvPr>
        <xdr:cNvCxnSpPr/>
      </xdr:nvCxnSpPr>
      <xdr:spPr>
        <a:xfrm>
          <a:off x="704850" y="10038443"/>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A13E76F9-E847-488D-B944-6E0DBA9AB93F}"/>
            </a:ext>
          </a:extLst>
        </xdr:cNvPr>
        <xdr:cNvSpPr txBox="1"/>
      </xdr:nvSpPr>
      <xdr:spPr>
        <a:xfrm>
          <a:off x="0" y="989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8C26C971-72C7-45C8-92BD-EA3E4F44C948}"/>
            </a:ext>
          </a:extLst>
        </xdr:cNvPr>
        <xdr:cNvCxnSpPr/>
      </xdr:nvCxnSpPr>
      <xdr:spPr>
        <a:xfrm>
          <a:off x="704850" y="971277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54A52C07-4823-4128-9299-C5479BD3B764}"/>
            </a:ext>
          </a:extLst>
        </xdr:cNvPr>
        <xdr:cNvSpPr txBox="1"/>
      </xdr:nvSpPr>
      <xdr:spPr>
        <a:xfrm>
          <a:off x="0" y="9573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566D42E0-BDA3-4AEE-92AA-29A96AC629F2}"/>
            </a:ext>
          </a:extLst>
        </xdr:cNvPr>
        <xdr:cNvCxnSpPr/>
      </xdr:nvCxnSpPr>
      <xdr:spPr>
        <a:xfrm>
          <a:off x="704850" y="939346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E9CA0735-3876-4DD4-B8A4-2E62ADBE454C}"/>
            </a:ext>
          </a:extLst>
        </xdr:cNvPr>
        <xdr:cNvSpPr txBox="1"/>
      </xdr:nvSpPr>
      <xdr:spPr>
        <a:xfrm>
          <a:off x="0" y="924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108F9E53-5E00-43C7-AA92-78C897CBAF50}"/>
            </a:ext>
          </a:extLst>
        </xdr:cNvPr>
        <xdr:cNvCxnSpPr/>
      </xdr:nvCxnSpPr>
      <xdr:spPr>
        <a:xfrm>
          <a:off x="704850" y="90678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ED47ECC-6A96-4D5E-BD9C-BA6C2D5C318B}"/>
            </a:ext>
          </a:extLst>
        </xdr:cNvPr>
        <xdr:cNvSpPr txBox="1"/>
      </xdr:nvSpPr>
      <xdr:spPr>
        <a:xfrm>
          <a:off x="0" y="892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5AC8B263-5981-43E1-B663-C9AE3A4A7EFB}"/>
            </a:ext>
          </a:extLst>
        </xdr:cNvPr>
        <xdr:cNvSpPr/>
      </xdr:nvSpPr>
      <xdr:spPr>
        <a:xfrm>
          <a:off x="704850" y="9067800"/>
          <a:ext cx="4619625"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66</xdr:row>
      <xdr:rowOff>117022</xdr:rowOff>
    </xdr:to>
    <xdr:cxnSp macro="">
      <xdr:nvCxnSpPr>
        <xdr:cNvPr id="127" name="直線コネクタ 126">
          <a:extLst>
            <a:ext uri="{FF2B5EF4-FFF2-40B4-BE49-F238E27FC236}">
              <a16:creationId xmlns:a16="http://schemas.microsoft.com/office/drawing/2014/main" id="{682B4960-3CD0-42AF-B3E1-02CD336B81BB}"/>
            </a:ext>
          </a:extLst>
        </xdr:cNvPr>
        <xdr:cNvCxnSpPr/>
      </xdr:nvCxnSpPr>
      <xdr:spPr>
        <a:xfrm flipV="1">
          <a:off x="4514850" y="9470390"/>
          <a:ext cx="0" cy="13336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89099</xdr:rowOff>
    </xdr:from>
    <xdr:ext cx="762000" cy="259045"/>
    <xdr:sp macro="" textlink="">
      <xdr:nvSpPr>
        <xdr:cNvPr id="128" name="財政構造の弾力性最小値テキスト">
          <a:extLst>
            <a:ext uri="{FF2B5EF4-FFF2-40B4-BE49-F238E27FC236}">
              <a16:creationId xmlns:a16="http://schemas.microsoft.com/office/drawing/2014/main" id="{F5D0FE10-61AA-4377-A9A8-ACDC11E6B825}"/>
            </a:ext>
          </a:extLst>
        </xdr:cNvPr>
        <xdr:cNvSpPr txBox="1"/>
      </xdr:nvSpPr>
      <xdr:spPr>
        <a:xfrm>
          <a:off x="4581525" y="10772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117022</xdr:rowOff>
    </xdr:from>
    <xdr:to>
      <xdr:col>24</xdr:col>
      <xdr:colOff>12700</xdr:colOff>
      <xdr:row>66</xdr:row>
      <xdr:rowOff>117022</xdr:rowOff>
    </xdr:to>
    <xdr:cxnSp macro="">
      <xdr:nvCxnSpPr>
        <xdr:cNvPr id="129" name="直線コネクタ 128">
          <a:extLst>
            <a:ext uri="{FF2B5EF4-FFF2-40B4-BE49-F238E27FC236}">
              <a16:creationId xmlns:a16="http://schemas.microsoft.com/office/drawing/2014/main" id="{17422651-E228-4E35-8EF5-5B805C7F1EBB}"/>
            </a:ext>
          </a:extLst>
        </xdr:cNvPr>
        <xdr:cNvCxnSpPr/>
      </xdr:nvCxnSpPr>
      <xdr:spPr>
        <a:xfrm>
          <a:off x="4429125" y="1080407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0" name="財政構造の弾力性最大値テキスト">
          <a:extLst>
            <a:ext uri="{FF2B5EF4-FFF2-40B4-BE49-F238E27FC236}">
              <a16:creationId xmlns:a16="http://schemas.microsoft.com/office/drawing/2014/main" id="{219DE1D3-A90F-49EF-98AD-939B66F900EB}"/>
            </a:ext>
          </a:extLst>
        </xdr:cNvPr>
        <xdr:cNvSpPr txBox="1"/>
      </xdr:nvSpPr>
      <xdr:spPr>
        <a:xfrm>
          <a:off x="4581525" y="9229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1" name="直線コネクタ 130">
          <a:extLst>
            <a:ext uri="{FF2B5EF4-FFF2-40B4-BE49-F238E27FC236}">
              <a16:creationId xmlns:a16="http://schemas.microsoft.com/office/drawing/2014/main" id="{A7DD32E8-DD0D-4F36-BAE5-5D29B8BFBF41}"/>
            </a:ext>
          </a:extLst>
        </xdr:cNvPr>
        <xdr:cNvCxnSpPr/>
      </xdr:nvCxnSpPr>
      <xdr:spPr>
        <a:xfrm>
          <a:off x="4429125" y="947039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77107</xdr:rowOff>
    </xdr:from>
    <xdr:to>
      <xdr:col>23</xdr:col>
      <xdr:colOff>133350</xdr:colOff>
      <xdr:row>61</xdr:row>
      <xdr:rowOff>78015</xdr:rowOff>
    </xdr:to>
    <xdr:cxnSp macro="">
      <xdr:nvCxnSpPr>
        <xdr:cNvPr id="132" name="直線コネクタ 131">
          <a:extLst>
            <a:ext uri="{FF2B5EF4-FFF2-40B4-BE49-F238E27FC236}">
              <a16:creationId xmlns:a16="http://schemas.microsoft.com/office/drawing/2014/main" id="{7F95C3F9-9F11-4C4A-BD74-D99B164FA1E5}"/>
            </a:ext>
          </a:extLst>
        </xdr:cNvPr>
        <xdr:cNvCxnSpPr/>
      </xdr:nvCxnSpPr>
      <xdr:spPr>
        <a:xfrm>
          <a:off x="3752850" y="9792607"/>
          <a:ext cx="762000" cy="162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35940</xdr:rowOff>
    </xdr:from>
    <xdr:ext cx="762000" cy="259045"/>
    <xdr:sp macro="" textlink="">
      <xdr:nvSpPr>
        <xdr:cNvPr id="133" name="財政構造の弾力性平均値テキスト">
          <a:extLst>
            <a:ext uri="{FF2B5EF4-FFF2-40B4-BE49-F238E27FC236}">
              <a16:creationId xmlns:a16="http://schemas.microsoft.com/office/drawing/2014/main" id="{1AA5D58E-8236-4ED8-8476-5FB9D9E55163}"/>
            </a:ext>
          </a:extLst>
        </xdr:cNvPr>
        <xdr:cNvSpPr txBox="1"/>
      </xdr:nvSpPr>
      <xdr:spPr>
        <a:xfrm>
          <a:off x="4581525" y="95895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19413</xdr:rowOff>
    </xdr:from>
    <xdr:to>
      <xdr:col>23</xdr:col>
      <xdr:colOff>184150</xdr:colOff>
      <xdr:row>60</xdr:row>
      <xdr:rowOff>121013</xdr:rowOff>
    </xdr:to>
    <xdr:sp macro="" textlink="">
      <xdr:nvSpPr>
        <xdr:cNvPr id="134" name="フローチャート: 判断 133">
          <a:extLst>
            <a:ext uri="{FF2B5EF4-FFF2-40B4-BE49-F238E27FC236}">
              <a16:creationId xmlns:a16="http://schemas.microsoft.com/office/drawing/2014/main" id="{B302FC35-1AF1-406D-8B9C-67CD8645A3D7}"/>
            </a:ext>
          </a:extLst>
        </xdr:cNvPr>
        <xdr:cNvSpPr/>
      </xdr:nvSpPr>
      <xdr:spPr>
        <a:xfrm>
          <a:off x="4467225" y="9734913"/>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77107</xdr:rowOff>
    </xdr:from>
    <xdr:to>
      <xdr:col>19</xdr:col>
      <xdr:colOff>133350</xdr:colOff>
      <xdr:row>61</xdr:row>
      <xdr:rowOff>43543</xdr:rowOff>
    </xdr:to>
    <xdr:cxnSp macro="">
      <xdr:nvCxnSpPr>
        <xdr:cNvPr id="135" name="直線コネクタ 134">
          <a:extLst>
            <a:ext uri="{FF2B5EF4-FFF2-40B4-BE49-F238E27FC236}">
              <a16:creationId xmlns:a16="http://schemas.microsoft.com/office/drawing/2014/main" id="{1ED97DE6-3992-4187-9EA9-C0B851BB523D}"/>
            </a:ext>
          </a:extLst>
        </xdr:cNvPr>
        <xdr:cNvCxnSpPr/>
      </xdr:nvCxnSpPr>
      <xdr:spPr>
        <a:xfrm flipV="1">
          <a:off x="2943225" y="9792607"/>
          <a:ext cx="809625" cy="13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59872</xdr:rowOff>
    </xdr:from>
    <xdr:to>
      <xdr:col>19</xdr:col>
      <xdr:colOff>184150</xdr:colOff>
      <xdr:row>59</xdr:row>
      <xdr:rowOff>161472</xdr:rowOff>
    </xdr:to>
    <xdr:sp macro="" textlink="">
      <xdr:nvSpPr>
        <xdr:cNvPr id="136" name="フローチャート: 判断 135">
          <a:extLst>
            <a:ext uri="{FF2B5EF4-FFF2-40B4-BE49-F238E27FC236}">
              <a16:creationId xmlns:a16="http://schemas.microsoft.com/office/drawing/2014/main" id="{C60E66F3-CEB5-4125-8B88-54B67F795823}"/>
            </a:ext>
          </a:extLst>
        </xdr:cNvPr>
        <xdr:cNvSpPr/>
      </xdr:nvSpPr>
      <xdr:spPr>
        <a:xfrm>
          <a:off x="3705225" y="9613447"/>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199</xdr:rowOff>
    </xdr:from>
    <xdr:ext cx="736600" cy="259045"/>
    <xdr:sp macro="" textlink="">
      <xdr:nvSpPr>
        <xdr:cNvPr id="137" name="テキスト ボックス 136">
          <a:extLst>
            <a:ext uri="{FF2B5EF4-FFF2-40B4-BE49-F238E27FC236}">
              <a16:creationId xmlns:a16="http://schemas.microsoft.com/office/drawing/2014/main" id="{20CAD33D-D4E5-49CA-A738-3D556E026FE1}"/>
            </a:ext>
          </a:extLst>
        </xdr:cNvPr>
        <xdr:cNvSpPr txBox="1"/>
      </xdr:nvSpPr>
      <xdr:spPr>
        <a:xfrm>
          <a:off x="3409950" y="939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121920</xdr:rowOff>
    </xdr:from>
    <xdr:to>
      <xdr:col>15</xdr:col>
      <xdr:colOff>82550</xdr:colOff>
      <xdr:row>61</xdr:row>
      <xdr:rowOff>43543</xdr:rowOff>
    </xdr:to>
    <xdr:cxnSp macro="">
      <xdr:nvCxnSpPr>
        <xdr:cNvPr id="138" name="直線コネクタ 137">
          <a:extLst>
            <a:ext uri="{FF2B5EF4-FFF2-40B4-BE49-F238E27FC236}">
              <a16:creationId xmlns:a16="http://schemas.microsoft.com/office/drawing/2014/main" id="{763A08E5-9BE0-4281-B212-1D5ABAD4F33E}"/>
            </a:ext>
          </a:extLst>
        </xdr:cNvPr>
        <xdr:cNvCxnSpPr/>
      </xdr:nvCxnSpPr>
      <xdr:spPr>
        <a:xfrm>
          <a:off x="2124075" y="9840595"/>
          <a:ext cx="819150" cy="8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26307</xdr:rowOff>
    </xdr:from>
    <xdr:to>
      <xdr:col>15</xdr:col>
      <xdr:colOff>133350</xdr:colOff>
      <xdr:row>60</xdr:row>
      <xdr:rowOff>127907</xdr:rowOff>
    </xdr:to>
    <xdr:sp macro="" textlink="">
      <xdr:nvSpPr>
        <xdr:cNvPr id="139" name="フローチャート: 判断 138">
          <a:extLst>
            <a:ext uri="{FF2B5EF4-FFF2-40B4-BE49-F238E27FC236}">
              <a16:creationId xmlns:a16="http://schemas.microsoft.com/office/drawing/2014/main" id="{D65D5407-7AC5-4B8C-A384-757888F9D27E}"/>
            </a:ext>
          </a:extLst>
        </xdr:cNvPr>
        <xdr:cNvSpPr/>
      </xdr:nvSpPr>
      <xdr:spPr>
        <a:xfrm>
          <a:off x="2886075" y="974498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138084</xdr:rowOff>
    </xdr:from>
    <xdr:ext cx="762000" cy="259045"/>
    <xdr:sp macro="" textlink="">
      <xdr:nvSpPr>
        <xdr:cNvPr id="140" name="テキスト ボックス 139">
          <a:extLst>
            <a:ext uri="{FF2B5EF4-FFF2-40B4-BE49-F238E27FC236}">
              <a16:creationId xmlns:a16="http://schemas.microsoft.com/office/drawing/2014/main" id="{5524C6E1-3CEE-4187-969E-43904FF9B642}"/>
            </a:ext>
          </a:extLst>
        </xdr:cNvPr>
        <xdr:cNvSpPr txBox="1"/>
      </xdr:nvSpPr>
      <xdr:spPr>
        <a:xfrm>
          <a:off x="2600325" y="953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56424</xdr:rowOff>
    </xdr:from>
    <xdr:to>
      <xdr:col>11</xdr:col>
      <xdr:colOff>31750</xdr:colOff>
      <xdr:row>60</xdr:row>
      <xdr:rowOff>121920</xdr:rowOff>
    </xdr:to>
    <xdr:cxnSp macro="">
      <xdr:nvCxnSpPr>
        <xdr:cNvPr id="141" name="直線コネクタ 140">
          <a:extLst>
            <a:ext uri="{FF2B5EF4-FFF2-40B4-BE49-F238E27FC236}">
              <a16:creationId xmlns:a16="http://schemas.microsoft.com/office/drawing/2014/main" id="{83B74BAC-2F1E-40D8-94ED-74E392AE35ED}"/>
            </a:ext>
          </a:extLst>
        </xdr:cNvPr>
        <xdr:cNvCxnSpPr/>
      </xdr:nvCxnSpPr>
      <xdr:spPr>
        <a:xfrm>
          <a:off x="1333500" y="9771924"/>
          <a:ext cx="790575" cy="68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67673</xdr:rowOff>
    </xdr:from>
    <xdr:to>
      <xdr:col>11</xdr:col>
      <xdr:colOff>82550</xdr:colOff>
      <xdr:row>60</xdr:row>
      <xdr:rowOff>169273</xdr:rowOff>
    </xdr:to>
    <xdr:sp macro="" textlink="">
      <xdr:nvSpPr>
        <xdr:cNvPr id="142" name="フローチャート: 判断 141">
          <a:extLst>
            <a:ext uri="{FF2B5EF4-FFF2-40B4-BE49-F238E27FC236}">
              <a16:creationId xmlns:a16="http://schemas.microsoft.com/office/drawing/2014/main" id="{D99B70F5-6C61-4288-A29F-8BD6ED25C3CE}"/>
            </a:ext>
          </a:extLst>
        </xdr:cNvPr>
        <xdr:cNvSpPr/>
      </xdr:nvSpPr>
      <xdr:spPr>
        <a:xfrm>
          <a:off x="2095500" y="977999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8000</xdr:rowOff>
    </xdr:from>
    <xdr:ext cx="762000" cy="259045"/>
    <xdr:sp macro="" textlink="">
      <xdr:nvSpPr>
        <xdr:cNvPr id="143" name="テキスト ボックス 142">
          <a:extLst>
            <a:ext uri="{FF2B5EF4-FFF2-40B4-BE49-F238E27FC236}">
              <a16:creationId xmlns:a16="http://schemas.microsoft.com/office/drawing/2014/main" id="{989C06DF-73A8-4EB2-8DC2-35DDAC1AEFA2}"/>
            </a:ext>
          </a:extLst>
        </xdr:cNvPr>
        <xdr:cNvSpPr txBox="1"/>
      </xdr:nvSpPr>
      <xdr:spPr>
        <a:xfrm>
          <a:off x="1781175" y="9564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43543</xdr:rowOff>
    </xdr:from>
    <xdr:to>
      <xdr:col>7</xdr:col>
      <xdr:colOff>31750</xdr:colOff>
      <xdr:row>60</xdr:row>
      <xdr:rowOff>145143</xdr:rowOff>
    </xdr:to>
    <xdr:sp macro="" textlink="">
      <xdr:nvSpPr>
        <xdr:cNvPr id="144" name="フローチャート: 判断 143">
          <a:extLst>
            <a:ext uri="{FF2B5EF4-FFF2-40B4-BE49-F238E27FC236}">
              <a16:creationId xmlns:a16="http://schemas.microsoft.com/office/drawing/2014/main" id="{72321E9B-14CF-41AD-B3C9-E4A10776B5E3}"/>
            </a:ext>
          </a:extLst>
        </xdr:cNvPr>
        <xdr:cNvSpPr/>
      </xdr:nvSpPr>
      <xdr:spPr>
        <a:xfrm>
          <a:off x="1285875" y="9762218"/>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129920</xdr:rowOff>
    </xdr:from>
    <xdr:ext cx="762000" cy="259045"/>
    <xdr:sp macro="" textlink="">
      <xdr:nvSpPr>
        <xdr:cNvPr id="145" name="テキスト ボックス 144">
          <a:extLst>
            <a:ext uri="{FF2B5EF4-FFF2-40B4-BE49-F238E27FC236}">
              <a16:creationId xmlns:a16="http://schemas.microsoft.com/office/drawing/2014/main" id="{275FD483-8CD6-4B70-9A73-C51892FA41C0}"/>
            </a:ext>
          </a:extLst>
        </xdr:cNvPr>
        <xdr:cNvSpPr txBox="1"/>
      </xdr:nvSpPr>
      <xdr:spPr>
        <a:xfrm>
          <a:off x="971550" y="9842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8363594C-E9A3-4CA9-A0E7-4CAD0891370E}"/>
            </a:ext>
          </a:extLst>
        </xdr:cNvPr>
        <xdr:cNvSpPr txBox="1"/>
      </xdr:nvSpPr>
      <xdr:spPr>
        <a:xfrm>
          <a:off x="431482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C2BCB95-79C3-491A-B0A4-D638D35218F7}"/>
            </a:ext>
          </a:extLst>
        </xdr:cNvPr>
        <xdr:cNvSpPr txBox="1"/>
      </xdr:nvSpPr>
      <xdr:spPr>
        <a:xfrm>
          <a:off x="355282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6F969235-B739-4A42-A255-380687F6382D}"/>
            </a:ext>
          </a:extLst>
        </xdr:cNvPr>
        <xdr:cNvSpPr txBox="1"/>
      </xdr:nvSpPr>
      <xdr:spPr>
        <a:xfrm>
          <a:off x="27432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A53957EC-62DD-42D2-80EE-551ECF611CEC}"/>
            </a:ext>
          </a:extLst>
        </xdr:cNvPr>
        <xdr:cNvSpPr txBox="1"/>
      </xdr:nvSpPr>
      <xdr:spPr>
        <a:xfrm>
          <a:off x="193357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9F52F926-D949-468B-A3D4-05E50D0F94F7}"/>
            </a:ext>
          </a:extLst>
        </xdr:cNvPr>
        <xdr:cNvSpPr txBox="1"/>
      </xdr:nvSpPr>
      <xdr:spPr>
        <a:xfrm>
          <a:off x="113347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27215</xdr:rowOff>
    </xdr:from>
    <xdr:to>
      <xdr:col>23</xdr:col>
      <xdr:colOff>184150</xdr:colOff>
      <xdr:row>61</xdr:row>
      <xdr:rowOff>128815</xdr:rowOff>
    </xdr:to>
    <xdr:sp macro="" textlink="">
      <xdr:nvSpPr>
        <xdr:cNvPr id="151" name="楕円 150">
          <a:extLst>
            <a:ext uri="{FF2B5EF4-FFF2-40B4-BE49-F238E27FC236}">
              <a16:creationId xmlns:a16="http://schemas.microsoft.com/office/drawing/2014/main" id="{026CC5E7-D0CA-4551-B499-D3DD02108713}"/>
            </a:ext>
          </a:extLst>
        </xdr:cNvPr>
        <xdr:cNvSpPr/>
      </xdr:nvSpPr>
      <xdr:spPr>
        <a:xfrm>
          <a:off x="4467225" y="990781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170742</xdr:rowOff>
    </xdr:from>
    <xdr:ext cx="762000" cy="259045"/>
    <xdr:sp macro="" textlink="">
      <xdr:nvSpPr>
        <xdr:cNvPr id="152" name="財政構造の弾力性該当値テキスト">
          <a:extLst>
            <a:ext uri="{FF2B5EF4-FFF2-40B4-BE49-F238E27FC236}">
              <a16:creationId xmlns:a16="http://schemas.microsoft.com/office/drawing/2014/main" id="{E391F00F-C700-4361-A1C9-8A810B8D65DD}"/>
            </a:ext>
          </a:extLst>
        </xdr:cNvPr>
        <xdr:cNvSpPr txBox="1"/>
      </xdr:nvSpPr>
      <xdr:spPr>
        <a:xfrm>
          <a:off x="4581525" y="987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26307</xdr:rowOff>
    </xdr:from>
    <xdr:to>
      <xdr:col>19</xdr:col>
      <xdr:colOff>184150</xdr:colOff>
      <xdr:row>60</xdr:row>
      <xdr:rowOff>127907</xdr:rowOff>
    </xdr:to>
    <xdr:sp macro="" textlink="">
      <xdr:nvSpPr>
        <xdr:cNvPr id="153" name="楕円 152">
          <a:extLst>
            <a:ext uri="{FF2B5EF4-FFF2-40B4-BE49-F238E27FC236}">
              <a16:creationId xmlns:a16="http://schemas.microsoft.com/office/drawing/2014/main" id="{50472AF0-0645-46AA-ABA9-DC644484E290}"/>
            </a:ext>
          </a:extLst>
        </xdr:cNvPr>
        <xdr:cNvSpPr/>
      </xdr:nvSpPr>
      <xdr:spPr>
        <a:xfrm>
          <a:off x="3705225" y="974498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112684</xdr:rowOff>
    </xdr:from>
    <xdr:ext cx="736600" cy="259045"/>
    <xdr:sp macro="" textlink="">
      <xdr:nvSpPr>
        <xdr:cNvPr id="154" name="テキスト ボックス 153">
          <a:extLst>
            <a:ext uri="{FF2B5EF4-FFF2-40B4-BE49-F238E27FC236}">
              <a16:creationId xmlns:a16="http://schemas.microsoft.com/office/drawing/2014/main" id="{0BF3C8DD-CAEB-4E87-8B78-1FC78CB78446}"/>
            </a:ext>
          </a:extLst>
        </xdr:cNvPr>
        <xdr:cNvSpPr txBox="1"/>
      </xdr:nvSpPr>
      <xdr:spPr>
        <a:xfrm>
          <a:off x="3409950" y="9828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164193</xdr:rowOff>
    </xdr:from>
    <xdr:to>
      <xdr:col>15</xdr:col>
      <xdr:colOff>133350</xdr:colOff>
      <xdr:row>61</xdr:row>
      <xdr:rowOff>94343</xdr:rowOff>
    </xdr:to>
    <xdr:sp macro="" textlink="">
      <xdr:nvSpPr>
        <xdr:cNvPr id="155" name="楕円 154">
          <a:extLst>
            <a:ext uri="{FF2B5EF4-FFF2-40B4-BE49-F238E27FC236}">
              <a16:creationId xmlns:a16="http://schemas.microsoft.com/office/drawing/2014/main" id="{EF17A557-0F1D-4131-AEA7-503EE5BFAEF8}"/>
            </a:ext>
          </a:extLst>
        </xdr:cNvPr>
        <xdr:cNvSpPr/>
      </xdr:nvSpPr>
      <xdr:spPr>
        <a:xfrm>
          <a:off x="2886075" y="987651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79120</xdr:rowOff>
    </xdr:from>
    <xdr:ext cx="762000" cy="259045"/>
    <xdr:sp macro="" textlink="">
      <xdr:nvSpPr>
        <xdr:cNvPr id="156" name="テキスト ボックス 155">
          <a:extLst>
            <a:ext uri="{FF2B5EF4-FFF2-40B4-BE49-F238E27FC236}">
              <a16:creationId xmlns:a16="http://schemas.microsoft.com/office/drawing/2014/main" id="{D2690A61-61CD-4B10-AAA0-C4EEA8152128}"/>
            </a:ext>
          </a:extLst>
        </xdr:cNvPr>
        <xdr:cNvSpPr txBox="1"/>
      </xdr:nvSpPr>
      <xdr:spPr>
        <a:xfrm>
          <a:off x="2600325" y="995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71120</xdr:rowOff>
    </xdr:from>
    <xdr:to>
      <xdr:col>11</xdr:col>
      <xdr:colOff>82550</xdr:colOff>
      <xdr:row>61</xdr:row>
      <xdr:rowOff>1270</xdr:rowOff>
    </xdr:to>
    <xdr:sp macro="" textlink="">
      <xdr:nvSpPr>
        <xdr:cNvPr id="157" name="楕円 156">
          <a:extLst>
            <a:ext uri="{FF2B5EF4-FFF2-40B4-BE49-F238E27FC236}">
              <a16:creationId xmlns:a16="http://schemas.microsoft.com/office/drawing/2014/main" id="{13F73BE2-2108-4F96-9FCB-72E67CD514D6}"/>
            </a:ext>
          </a:extLst>
        </xdr:cNvPr>
        <xdr:cNvSpPr/>
      </xdr:nvSpPr>
      <xdr:spPr>
        <a:xfrm>
          <a:off x="2095500" y="97834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157497</xdr:rowOff>
    </xdr:from>
    <xdr:ext cx="762000" cy="259045"/>
    <xdr:sp macro="" textlink="">
      <xdr:nvSpPr>
        <xdr:cNvPr id="158" name="テキスト ボックス 157">
          <a:extLst>
            <a:ext uri="{FF2B5EF4-FFF2-40B4-BE49-F238E27FC236}">
              <a16:creationId xmlns:a16="http://schemas.microsoft.com/office/drawing/2014/main" id="{2B798B41-3408-48C7-9987-7023BF145225}"/>
            </a:ext>
          </a:extLst>
        </xdr:cNvPr>
        <xdr:cNvSpPr txBox="1"/>
      </xdr:nvSpPr>
      <xdr:spPr>
        <a:xfrm>
          <a:off x="1781175" y="9876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5624</xdr:rowOff>
    </xdr:from>
    <xdr:to>
      <xdr:col>7</xdr:col>
      <xdr:colOff>31750</xdr:colOff>
      <xdr:row>60</xdr:row>
      <xdr:rowOff>107224</xdr:rowOff>
    </xdr:to>
    <xdr:sp macro="" textlink="">
      <xdr:nvSpPr>
        <xdr:cNvPr id="159" name="楕円 158">
          <a:extLst>
            <a:ext uri="{FF2B5EF4-FFF2-40B4-BE49-F238E27FC236}">
              <a16:creationId xmlns:a16="http://schemas.microsoft.com/office/drawing/2014/main" id="{7B0332B8-B610-4583-8D18-539A8904BCC6}"/>
            </a:ext>
          </a:extLst>
        </xdr:cNvPr>
        <xdr:cNvSpPr/>
      </xdr:nvSpPr>
      <xdr:spPr>
        <a:xfrm>
          <a:off x="1285875" y="9724299"/>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117401</xdr:rowOff>
    </xdr:from>
    <xdr:ext cx="762000" cy="259045"/>
    <xdr:sp macro="" textlink="">
      <xdr:nvSpPr>
        <xdr:cNvPr id="160" name="テキスト ボックス 159">
          <a:extLst>
            <a:ext uri="{FF2B5EF4-FFF2-40B4-BE49-F238E27FC236}">
              <a16:creationId xmlns:a16="http://schemas.microsoft.com/office/drawing/2014/main" id="{308E7D64-F6E9-48A4-8D44-2E763C205B10}"/>
            </a:ext>
          </a:extLst>
        </xdr:cNvPr>
        <xdr:cNvSpPr txBox="1"/>
      </xdr:nvSpPr>
      <xdr:spPr>
        <a:xfrm>
          <a:off x="971550" y="9509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FB4C1D34-79C4-4E03-8A98-172BF5630A3F}"/>
            </a:ext>
          </a:extLst>
        </xdr:cNvPr>
        <xdr:cNvSpPr/>
      </xdr:nvSpPr>
      <xdr:spPr>
        <a:xfrm>
          <a:off x="704850" y="119443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5326B4DD-4CE4-4B11-94F6-053EB4B075F6}"/>
            </a:ext>
          </a:extLst>
        </xdr:cNvPr>
        <xdr:cNvSpPr txBox="1"/>
      </xdr:nvSpPr>
      <xdr:spPr>
        <a:xfrm>
          <a:off x="749728" y="122872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836D2872-9F44-4895-BC08-49BA54D694C9}"/>
            </a:ext>
          </a:extLst>
        </xdr:cNvPr>
        <xdr:cNvSpPr txBox="1"/>
      </xdr:nvSpPr>
      <xdr:spPr>
        <a:xfrm>
          <a:off x="3784172" y="1225867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[240,550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81BC67D7-78F2-45E5-B1A4-429A8D49665C}"/>
            </a:ext>
          </a:extLst>
        </xdr:cNvPr>
        <xdr:cNvSpPr/>
      </xdr:nvSpPr>
      <xdr:spPr>
        <a:xfrm>
          <a:off x="5372100" y="121729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6D3DDE12-62DF-42C9-92C0-74360072D924}"/>
            </a:ext>
          </a:extLst>
        </xdr:cNvPr>
        <xdr:cNvSpPr/>
      </xdr:nvSpPr>
      <xdr:spPr>
        <a:xfrm>
          <a:off x="5372100" y="12353925"/>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D3BB939C-BD58-47F5-841E-558D7BACFA71}"/>
            </a:ext>
          </a:extLst>
        </xdr:cNvPr>
        <xdr:cNvSpPr/>
      </xdr:nvSpPr>
      <xdr:spPr>
        <a:xfrm>
          <a:off x="6867525" y="12172950"/>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C2E7950C-9CA8-497A-B540-37F462A80345}"/>
            </a:ext>
          </a:extLst>
        </xdr:cNvPr>
        <xdr:cNvSpPr/>
      </xdr:nvSpPr>
      <xdr:spPr>
        <a:xfrm>
          <a:off x="6867525" y="12353925"/>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6B22F9DD-C811-4571-B68B-4BB0D414AD26}"/>
            </a:ext>
          </a:extLst>
        </xdr:cNvPr>
        <xdr:cNvSpPr/>
      </xdr:nvSpPr>
      <xdr:spPr>
        <a:xfrm>
          <a:off x="8201025" y="12172950"/>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5A4497C1-A3F6-4B11-A11F-D92340712C5F}"/>
            </a:ext>
          </a:extLst>
        </xdr:cNvPr>
        <xdr:cNvSpPr/>
      </xdr:nvSpPr>
      <xdr:spPr>
        <a:xfrm>
          <a:off x="8201025" y="12353925"/>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71B991A8-113C-4697-9931-7AD426E0A542}"/>
            </a:ext>
          </a:extLst>
        </xdr:cNvPr>
        <xdr:cNvSpPr/>
      </xdr:nvSpPr>
      <xdr:spPr>
        <a:xfrm>
          <a:off x="704850" y="12658725"/>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A50813BA-CCD8-47A5-BCFD-A9E3C1090C50}"/>
            </a:ext>
          </a:extLst>
        </xdr:cNvPr>
        <xdr:cNvSpPr/>
      </xdr:nvSpPr>
      <xdr:spPr>
        <a:xfrm>
          <a:off x="5495925" y="12658725"/>
          <a:ext cx="5486400"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1FFA36BF-3519-4AD0-A0BD-168FCF4DAF1F}"/>
            </a:ext>
          </a:extLst>
        </xdr:cNvPr>
        <xdr:cNvSpPr/>
      </xdr:nvSpPr>
      <xdr:spPr>
        <a:xfrm>
          <a:off x="5495925" y="12658725"/>
          <a:ext cx="345757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92C18CDB-88BD-48C2-91F6-7912671BABE5}"/>
            </a:ext>
          </a:extLst>
        </xdr:cNvPr>
        <xdr:cNvSpPr txBox="1"/>
      </xdr:nvSpPr>
      <xdr:spPr>
        <a:xfrm>
          <a:off x="5610225" y="12954000"/>
          <a:ext cx="5248275" cy="19240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40">
              <a:latin typeface="ＭＳ Ｐゴシック" panose="020B0600070205080204" pitchFamily="50" charset="-128"/>
              <a:ea typeface="ＭＳ Ｐゴシック" panose="020B0600070205080204" pitchFamily="50" charset="-128"/>
            </a:rPr>
            <a:t>　人件費、物件費及び維持補修費の合計額の人口</a:t>
          </a:r>
          <a:r>
            <a:rPr kumimoji="1" lang="en-US" altLang="ja-JP" sz="1240">
              <a:latin typeface="ＭＳ Ｐゴシック" panose="020B0600070205080204" pitchFamily="50" charset="-128"/>
              <a:ea typeface="ＭＳ Ｐゴシック" panose="020B0600070205080204" pitchFamily="50" charset="-128"/>
            </a:rPr>
            <a:t>1</a:t>
          </a:r>
          <a:r>
            <a:rPr kumimoji="1" lang="ja-JP" altLang="en-US" sz="1240">
              <a:latin typeface="ＭＳ Ｐゴシック" panose="020B0600070205080204" pitchFamily="50" charset="-128"/>
              <a:ea typeface="ＭＳ Ｐゴシック" panose="020B0600070205080204" pitchFamily="50" charset="-128"/>
            </a:rPr>
            <a:t>人当たりの金額が類似団体平均を上回っているのは、旧５町の合併により</a:t>
          </a:r>
          <a:r>
            <a:rPr kumimoji="1" lang="en-US" altLang="ja-JP" sz="1240">
              <a:latin typeface="ＭＳ Ｐゴシック" panose="020B0600070205080204" pitchFamily="50" charset="-128"/>
              <a:ea typeface="ＭＳ Ｐゴシック" panose="020B0600070205080204" pitchFamily="50" charset="-128"/>
            </a:rPr>
            <a:t>514.34㎢</a:t>
          </a:r>
          <a:r>
            <a:rPr kumimoji="1" lang="ja-JP" altLang="en-US" sz="1240">
              <a:latin typeface="ＭＳ Ｐゴシック" panose="020B0600070205080204" pitchFamily="50" charset="-128"/>
              <a:ea typeface="ＭＳ Ｐゴシック" panose="020B0600070205080204" pitchFamily="50" charset="-128"/>
            </a:rPr>
            <a:t>と広範な区域に公共施設を有し、類似団体と比較して職員数が多いためである。平成</a:t>
          </a:r>
          <a:r>
            <a:rPr kumimoji="1" lang="en-US" altLang="ja-JP" sz="1240">
              <a:latin typeface="ＭＳ Ｐゴシック" panose="020B0600070205080204" pitchFamily="50" charset="-128"/>
              <a:ea typeface="ＭＳ Ｐゴシック" panose="020B0600070205080204" pitchFamily="50" charset="-128"/>
            </a:rPr>
            <a:t>30</a:t>
          </a:r>
          <a:r>
            <a:rPr kumimoji="1" lang="ja-JP" altLang="en-US" sz="1240">
              <a:latin typeface="ＭＳ Ｐゴシック" panose="020B0600070205080204" pitchFamily="50" charset="-128"/>
              <a:ea typeface="ＭＳ Ｐゴシック" panose="020B0600070205080204" pitchFamily="50" charset="-128"/>
            </a:rPr>
            <a:t>年度は豪雨災害に係る人件費・物件費が大幅に増加し、その後は災害経費の減少によりやや減少したものの、新型コロナウイルス感染症対策に係る物件費の増加もあり、高水準で推移している。今後、本庁集約、オフィス・窓口改革、公民館から地域づくり活動センターへの移行による小規模多機能自治を推進し、組織のスリム化と業務の効率化を図り、さらなる定員適正化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46589469-22C4-409A-8532-5352EEC8ADA3}"/>
            </a:ext>
          </a:extLst>
        </xdr:cNvPr>
        <xdr:cNvSpPr txBox="1"/>
      </xdr:nvSpPr>
      <xdr:spPr>
        <a:xfrm>
          <a:off x="666750" y="1247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F254ACF8-E187-4F25-BD80-93B38C0F3B52}"/>
            </a:ext>
          </a:extLst>
        </xdr:cNvPr>
        <xdr:cNvCxnSpPr/>
      </xdr:nvCxnSpPr>
      <xdr:spPr>
        <a:xfrm>
          <a:off x="704850" y="149352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AA1A2849-18DC-4853-BCA3-E616FBC268DA}"/>
            </a:ext>
          </a:extLst>
        </xdr:cNvPr>
        <xdr:cNvSpPr txBox="1"/>
      </xdr:nvSpPr>
      <xdr:spPr>
        <a:xfrm>
          <a:off x="0" y="14799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23DA8FA2-A5BB-4410-9F4C-B0D892A14519}"/>
            </a:ext>
          </a:extLst>
        </xdr:cNvPr>
        <xdr:cNvCxnSpPr/>
      </xdr:nvCxnSpPr>
      <xdr:spPr>
        <a:xfrm>
          <a:off x="704850" y="14609536"/>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4D8B0C19-8606-4589-91AF-4BD0E101FB26}"/>
            </a:ext>
          </a:extLst>
        </xdr:cNvPr>
        <xdr:cNvSpPr txBox="1"/>
      </xdr:nvSpPr>
      <xdr:spPr>
        <a:xfrm>
          <a:off x="0" y="1448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BC8F0505-CA0D-4DC9-ACA2-8411F773238D}"/>
            </a:ext>
          </a:extLst>
        </xdr:cNvPr>
        <xdr:cNvCxnSpPr/>
      </xdr:nvCxnSpPr>
      <xdr:spPr>
        <a:xfrm>
          <a:off x="704850" y="14280696"/>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D7B33EB7-D4E5-4284-846A-FD3CEAA1327F}"/>
            </a:ext>
          </a:extLst>
        </xdr:cNvPr>
        <xdr:cNvSpPr txBox="1"/>
      </xdr:nvSpPr>
      <xdr:spPr>
        <a:xfrm>
          <a:off x="0" y="1415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8916FA14-AA23-4620-A6B3-B439878D6378}"/>
            </a:ext>
          </a:extLst>
        </xdr:cNvPr>
        <xdr:cNvCxnSpPr/>
      </xdr:nvCxnSpPr>
      <xdr:spPr>
        <a:xfrm>
          <a:off x="704850" y="1395503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EC481939-875B-4B2E-8ED0-583ADB818309}"/>
            </a:ext>
          </a:extLst>
        </xdr:cNvPr>
        <xdr:cNvSpPr txBox="1"/>
      </xdr:nvSpPr>
      <xdr:spPr>
        <a:xfrm>
          <a:off x="0" y="13828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59D0B927-D93A-4482-AF7F-8035AA7561AA}"/>
            </a:ext>
          </a:extLst>
        </xdr:cNvPr>
        <xdr:cNvCxnSpPr/>
      </xdr:nvCxnSpPr>
      <xdr:spPr>
        <a:xfrm>
          <a:off x="704850" y="1362936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3948D2E7-91FB-42BF-996B-EFC4BF9EA50A}"/>
            </a:ext>
          </a:extLst>
        </xdr:cNvPr>
        <xdr:cNvSpPr txBox="1"/>
      </xdr:nvSpPr>
      <xdr:spPr>
        <a:xfrm>
          <a:off x="0" y="1349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1CB74AD6-2888-4E47-884A-5FEDE5806136}"/>
            </a:ext>
          </a:extLst>
        </xdr:cNvPr>
        <xdr:cNvCxnSpPr/>
      </xdr:nvCxnSpPr>
      <xdr:spPr>
        <a:xfrm>
          <a:off x="704850" y="13303704"/>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415AA7F8-2E0B-42E7-AE02-AAA9315B3242}"/>
            </a:ext>
          </a:extLst>
        </xdr:cNvPr>
        <xdr:cNvSpPr txBox="1"/>
      </xdr:nvSpPr>
      <xdr:spPr>
        <a:xfrm>
          <a:off x="0" y="13174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CC55FE9C-147D-4D4B-9673-FBEC538FDDFB}"/>
            </a:ext>
          </a:extLst>
        </xdr:cNvPr>
        <xdr:cNvCxnSpPr/>
      </xdr:nvCxnSpPr>
      <xdr:spPr>
        <a:xfrm>
          <a:off x="704850" y="12984389"/>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79FA180A-5FA3-4F08-B492-A80DA4B2313C}"/>
            </a:ext>
          </a:extLst>
        </xdr:cNvPr>
        <xdr:cNvSpPr txBox="1"/>
      </xdr:nvSpPr>
      <xdr:spPr>
        <a:xfrm>
          <a:off x="0" y="1284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F640168A-48CF-4F75-A9BA-F4E6BAE178A8}"/>
            </a:ext>
          </a:extLst>
        </xdr:cNvPr>
        <xdr:cNvCxnSpPr/>
      </xdr:nvCxnSpPr>
      <xdr:spPr>
        <a:xfrm>
          <a:off x="704850" y="126587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1D050F3E-7E6D-431D-8373-A77C7C57C241}"/>
            </a:ext>
          </a:extLst>
        </xdr:cNvPr>
        <xdr:cNvSpPr/>
      </xdr:nvSpPr>
      <xdr:spPr>
        <a:xfrm>
          <a:off x="704850" y="12658725"/>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60919</xdr:rowOff>
    </xdr:from>
    <xdr:to>
      <xdr:col>23</xdr:col>
      <xdr:colOff>133350</xdr:colOff>
      <xdr:row>88</xdr:row>
      <xdr:rowOff>134113</xdr:rowOff>
    </xdr:to>
    <xdr:cxnSp macro="">
      <xdr:nvCxnSpPr>
        <xdr:cNvPr id="191" name="直線コネクタ 190">
          <a:extLst>
            <a:ext uri="{FF2B5EF4-FFF2-40B4-BE49-F238E27FC236}">
              <a16:creationId xmlns:a16="http://schemas.microsoft.com/office/drawing/2014/main" id="{6DB40BCE-D585-491B-A7BE-23865C24F016}"/>
            </a:ext>
          </a:extLst>
        </xdr:cNvPr>
        <xdr:cNvCxnSpPr/>
      </xdr:nvCxnSpPr>
      <xdr:spPr>
        <a:xfrm flipV="1">
          <a:off x="4514850" y="13180019"/>
          <a:ext cx="0" cy="12034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106190</xdr:rowOff>
    </xdr:from>
    <xdr:ext cx="762000" cy="259045"/>
    <xdr:sp macro="" textlink="">
      <xdr:nvSpPr>
        <xdr:cNvPr id="192" name="人件費・物件費等の状況最小値テキスト">
          <a:extLst>
            <a:ext uri="{FF2B5EF4-FFF2-40B4-BE49-F238E27FC236}">
              <a16:creationId xmlns:a16="http://schemas.microsoft.com/office/drawing/2014/main" id="{CD2B6487-CD5D-4CC9-A201-E917255C4580}"/>
            </a:ext>
          </a:extLst>
        </xdr:cNvPr>
        <xdr:cNvSpPr txBox="1"/>
      </xdr:nvSpPr>
      <xdr:spPr>
        <a:xfrm>
          <a:off x="4581525" y="1435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134113</xdr:rowOff>
    </xdr:from>
    <xdr:to>
      <xdr:col>24</xdr:col>
      <xdr:colOff>12700</xdr:colOff>
      <xdr:row>88</xdr:row>
      <xdr:rowOff>134113</xdr:rowOff>
    </xdr:to>
    <xdr:cxnSp macro="">
      <xdr:nvCxnSpPr>
        <xdr:cNvPr id="193" name="直線コネクタ 192">
          <a:extLst>
            <a:ext uri="{FF2B5EF4-FFF2-40B4-BE49-F238E27FC236}">
              <a16:creationId xmlns:a16="http://schemas.microsoft.com/office/drawing/2014/main" id="{773DA503-FDE9-4FC9-9775-A38873CDF65C}"/>
            </a:ext>
          </a:extLst>
        </xdr:cNvPr>
        <xdr:cNvCxnSpPr/>
      </xdr:nvCxnSpPr>
      <xdr:spPr>
        <a:xfrm>
          <a:off x="4429125" y="1438351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147296</xdr:rowOff>
    </xdr:from>
    <xdr:ext cx="762000" cy="259045"/>
    <xdr:sp macro="" textlink="">
      <xdr:nvSpPr>
        <xdr:cNvPr id="194" name="人件費・物件費等の状況最大値テキスト">
          <a:extLst>
            <a:ext uri="{FF2B5EF4-FFF2-40B4-BE49-F238E27FC236}">
              <a16:creationId xmlns:a16="http://schemas.microsoft.com/office/drawing/2014/main" id="{29328A83-77F2-48E1-A659-586197BC59D5}"/>
            </a:ext>
          </a:extLst>
        </xdr:cNvPr>
        <xdr:cNvSpPr txBox="1"/>
      </xdr:nvSpPr>
      <xdr:spPr>
        <a:xfrm>
          <a:off x="4581525" y="12936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60919</xdr:rowOff>
    </xdr:from>
    <xdr:to>
      <xdr:col>24</xdr:col>
      <xdr:colOff>12700</xdr:colOff>
      <xdr:row>81</xdr:row>
      <xdr:rowOff>60919</xdr:rowOff>
    </xdr:to>
    <xdr:cxnSp macro="">
      <xdr:nvCxnSpPr>
        <xdr:cNvPr id="195" name="直線コネクタ 194">
          <a:extLst>
            <a:ext uri="{FF2B5EF4-FFF2-40B4-BE49-F238E27FC236}">
              <a16:creationId xmlns:a16="http://schemas.microsoft.com/office/drawing/2014/main" id="{1F76F20E-CDA3-4CA5-B664-5956D751886B}"/>
            </a:ext>
          </a:extLst>
        </xdr:cNvPr>
        <xdr:cNvCxnSpPr/>
      </xdr:nvCxnSpPr>
      <xdr:spPr>
        <a:xfrm>
          <a:off x="4429125" y="1318001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89590</xdr:rowOff>
    </xdr:from>
    <xdr:to>
      <xdr:col>23</xdr:col>
      <xdr:colOff>133350</xdr:colOff>
      <xdr:row>82</xdr:row>
      <xdr:rowOff>98920</xdr:rowOff>
    </xdr:to>
    <xdr:cxnSp macro="">
      <xdr:nvCxnSpPr>
        <xdr:cNvPr id="196" name="直線コネクタ 195">
          <a:extLst>
            <a:ext uri="{FF2B5EF4-FFF2-40B4-BE49-F238E27FC236}">
              <a16:creationId xmlns:a16="http://schemas.microsoft.com/office/drawing/2014/main" id="{32621C52-149D-42FF-845C-7E2EFF895183}"/>
            </a:ext>
          </a:extLst>
        </xdr:cNvPr>
        <xdr:cNvCxnSpPr/>
      </xdr:nvCxnSpPr>
      <xdr:spPr>
        <a:xfrm>
          <a:off x="3752850" y="13364265"/>
          <a:ext cx="762000" cy="1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17866</xdr:rowOff>
    </xdr:from>
    <xdr:ext cx="762000" cy="259045"/>
    <xdr:sp macro="" textlink="">
      <xdr:nvSpPr>
        <xdr:cNvPr id="197" name="人件費・物件費等の状況平均値テキスト">
          <a:extLst>
            <a:ext uri="{FF2B5EF4-FFF2-40B4-BE49-F238E27FC236}">
              <a16:creationId xmlns:a16="http://schemas.microsoft.com/office/drawing/2014/main" id="{E4474598-C0DC-40C6-936C-3D3EA3433B5B}"/>
            </a:ext>
          </a:extLst>
        </xdr:cNvPr>
        <xdr:cNvSpPr txBox="1"/>
      </xdr:nvSpPr>
      <xdr:spPr>
        <a:xfrm>
          <a:off x="4581525" y="131337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1339</xdr:rowOff>
    </xdr:from>
    <xdr:to>
      <xdr:col>23</xdr:col>
      <xdr:colOff>184150</xdr:colOff>
      <xdr:row>82</xdr:row>
      <xdr:rowOff>102939</xdr:rowOff>
    </xdr:to>
    <xdr:sp macro="" textlink="">
      <xdr:nvSpPr>
        <xdr:cNvPr id="198" name="フローチャート: 判断 197">
          <a:extLst>
            <a:ext uri="{FF2B5EF4-FFF2-40B4-BE49-F238E27FC236}">
              <a16:creationId xmlns:a16="http://schemas.microsoft.com/office/drawing/2014/main" id="{1EA8D156-6C09-4FE4-8BB5-9403CA469775}"/>
            </a:ext>
          </a:extLst>
        </xdr:cNvPr>
        <xdr:cNvSpPr/>
      </xdr:nvSpPr>
      <xdr:spPr>
        <a:xfrm>
          <a:off x="4467225" y="1327918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67089</xdr:rowOff>
    </xdr:from>
    <xdr:to>
      <xdr:col>19</xdr:col>
      <xdr:colOff>133350</xdr:colOff>
      <xdr:row>82</xdr:row>
      <xdr:rowOff>89590</xdr:rowOff>
    </xdr:to>
    <xdr:cxnSp macro="">
      <xdr:nvCxnSpPr>
        <xdr:cNvPr id="199" name="直線コネクタ 198">
          <a:extLst>
            <a:ext uri="{FF2B5EF4-FFF2-40B4-BE49-F238E27FC236}">
              <a16:creationId xmlns:a16="http://schemas.microsoft.com/office/drawing/2014/main" id="{C1717D1B-73ED-423E-B813-FDAB4DB3A32D}"/>
            </a:ext>
          </a:extLst>
        </xdr:cNvPr>
        <xdr:cNvCxnSpPr/>
      </xdr:nvCxnSpPr>
      <xdr:spPr>
        <a:xfrm>
          <a:off x="2943225" y="13341764"/>
          <a:ext cx="809625" cy="2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161255</xdr:rowOff>
    </xdr:from>
    <xdr:to>
      <xdr:col>19</xdr:col>
      <xdr:colOff>184150</xdr:colOff>
      <xdr:row>82</xdr:row>
      <xdr:rowOff>91405</xdr:rowOff>
    </xdr:to>
    <xdr:sp macro="" textlink="">
      <xdr:nvSpPr>
        <xdr:cNvPr id="200" name="フローチャート: 判断 199">
          <a:extLst>
            <a:ext uri="{FF2B5EF4-FFF2-40B4-BE49-F238E27FC236}">
              <a16:creationId xmlns:a16="http://schemas.microsoft.com/office/drawing/2014/main" id="{0DF53A61-0994-43AF-9F4B-0A15202430C1}"/>
            </a:ext>
          </a:extLst>
        </xdr:cNvPr>
        <xdr:cNvSpPr/>
      </xdr:nvSpPr>
      <xdr:spPr>
        <a:xfrm>
          <a:off x="3705225" y="1328035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101582</xdr:rowOff>
    </xdr:from>
    <xdr:ext cx="736600" cy="259045"/>
    <xdr:sp macro="" textlink="">
      <xdr:nvSpPr>
        <xdr:cNvPr id="201" name="テキスト ボックス 200">
          <a:extLst>
            <a:ext uri="{FF2B5EF4-FFF2-40B4-BE49-F238E27FC236}">
              <a16:creationId xmlns:a16="http://schemas.microsoft.com/office/drawing/2014/main" id="{1A1285C1-94A0-45AD-A2E5-1AEE6FBE61A1}"/>
            </a:ext>
          </a:extLst>
        </xdr:cNvPr>
        <xdr:cNvSpPr txBox="1"/>
      </xdr:nvSpPr>
      <xdr:spPr>
        <a:xfrm>
          <a:off x="3409950" y="13058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56359</xdr:rowOff>
    </xdr:from>
    <xdr:to>
      <xdr:col>15</xdr:col>
      <xdr:colOff>82550</xdr:colOff>
      <xdr:row>82</xdr:row>
      <xdr:rowOff>67089</xdr:rowOff>
    </xdr:to>
    <xdr:cxnSp macro="">
      <xdr:nvCxnSpPr>
        <xdr:cNvPr id="202" name="直線コネクタ 201">
          <a:extLst>
            <a:ext uri="{FF2B5EF4-FFF2-40B4-BE49-F238E27FC236}">
              <a16:creationId xmlns:a16="http://schemas.microsoft.com/office/drawing/2014/main" id="{42203FAB-DDD4-4EDA-9D7A-4120128BA7AC}"/>
            </a:ext>
          </a:extLst>
        </xdr:cNvPr>
        <xdr:cNvCxnSpPr/>
      </xdr:nvCxnSpPr>
      <xdr:spPr>
        <a:xfrm>
          <a:off x="2124075" y="13334209"/>
          <a:ext cx="819150" cy="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141128</xdr:rowOff>
    </xdr:from>
    <xdr:to>
      <xdr:col>15</xdr:col>
      <xdr:colOff>133350</xdr:colOff>
      <xdr:row>82</xdr:row>
      <xdr:rowOff>71278</xdr:rowOff>
    </xdr:to>
    <xdr:sp macro="" textlink="">
      <xdr:nvSpPr>
        <xdr:cNvPr id="203" name="フローチャート: 判断 202">
          <a:extLst>
            <a:ext uri="{FF2B5EF4-FFF2-40B4-BE49-F238E27FC236}">
              <a16:creationId xmlns:a16="http://schemas.microsoft.com/office/drawing/2014/main" id="{E96449DE-6F87-40F9-9461-2A49D3416797}"/>
            </a:ext>
          </a:extLst>
        </xdr:cNvPr>
        <xdr:cNvSpPr/>
      </xdr:nvSpPr>
      <xdr:spPr>
        <a:xfrm>
          <a:off x="2886075" y="13260228"/>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81455</xdr:rowOff>
    </xdr:from>
    <xdr:ext cx="762000" cy="259045"/>
    <xdr:sp macro="" textlink="">
      <xdr:nvSpPr>
        <xdr:cNvPr id="204" name="テキスト ボックス 203">
          <a:extLst>
            <a:ext uri="{FF2B5EF4-FFF2-40B4-BE49-F238E27FC236}">
              <a16:creationId xmlns:a16="http://schemas.microsoft.com/office/drawing/2014/main" id="{8B9D1F76-D3AF-427A-8CF0-2B2848AAB761}"/>
            </a:ext>
          </a:extLst>
        </xdr:cNvPr>
        <xdr:cNvSpPr txBox="1"/>
      </xdr:nvSpPr>
      <xdr:spPr>
        <a:xfrm>
          <a:off x="2600325" y="13038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56359</xdr:rowOff>
    </xdr:from>
    <xdr:to>
      <xdr:col>11</xdr:col>
      <xdr:colOff>31750</xdr:colOff>
      <xdr:row>82</xdr:row>
      <xdr:rowOff>72121</xdr:rowOff>
    </xdr:to>
    <xdr:cxnSp macro="">
      <xdr:nvCxnSpPr>
        <xdr:cNvPr id="205" name="直線コネクタ 204">
          <a:extLst>
            <a:ext uri="{FF2B5EF4-FFF2-40B4-BE49-F238E27FC236}">
              <a16:creationId xmlns:a16="http://schemas.microsoft.com/office/drawing/2014/main" id="{EE5ECF64-105F-4B4C-9E39-32C5DC7635E5}"/>
            </a:ext>
          </a:extLst>
        </xdr:cNvPr>
        <xdr:cNvCxnSpPr/>
      </xdr:nvCxnSpPr>
      <xdr:spPr>
        <a:xfrm flipV="1">
          <a:off x="1333500" y="13334209"/>
          <a:ext cx="790575" cy="1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113015</xdr:rowOff>
    </xdr:from>
    <xdr:to>
      <xdr:col>11</xdr:col>
      <xdr:colOff>82550</xdr:colOff>
      <xdr:row>82</xdr:row>
      <xdr:rowOff>43165</xdr:rowOff>
    </xdr:to>
    <xdr:sp macro="" textlink="">
      <xdr:nvSpPr>
        <xdr:cNvPr id="206" name="フローチャート: 判断 205">
          <a:extLst>
            <a:ext uri="{FF2B5EF4-FFF2-40B4-BE49-F238E27FC236}">
              <a16:creationId xmlns:a16="http://schemas.microsoft.com/office/drawing/2014/main" id="{E70935C5-A3ED-468A-8328-764502EF11FB}"/>
            </a:ext>
          </a:extLst>
        </xdr:cNvPr>
        <xdr:cNvSpPr/>
      </xdr:nvSpPr>
      <xdr:spPr>
        <a:xfrm>
          <a:off x="2095500" y="1322894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53342</xdr:rowOff>
    </xdr:from>
    <xdr:ext cx="762000" cy="259045"/>
    <xdr:sp macro="" textlink="">
      <xdr:nvSpPr>
        <xdr:cNvPr id="207" name="テキスト ボックス 206">
          <a:extLst>
            <a:ext uri="{FF2B5EF4-FFF2-40B4-BE49-F238E27FC236}">
              <a16:creationId xmlns:a16="http://schemas.microsoft.com/office/drawing/2014/main" id="{51534665-83F5-460D-B28B-8E217C7FC36E}"/>
            </a:ext>
          </a:extLst>
        </xdr:cNvPr>
        <xdr:cNvSpPr txBox="1"/>
      </xdr:nvSpPr>
      <xdr:spPr>
        <a:xfrm>
          <a:off x="1781175" y="1300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102119</xdr:rowOff>
    </xdr:from>
    <xdr:to>
      <xdr:col>7</xdr:col>
      <xdr:colOff>31750</xdr:colOff>
      <xdr:row>82</xdr:row>
      <xdr:rowOff>32269</xdr:rowOff>
    </xdr:to>
    <xdr:sp macro="" textlink="">
      <xdr:nvSpPr>
        <xdr:cNvPr id="208" name="フローチャート: 判断 207">
          <a:extLst>
            <a:ext uri="{FF2B5EF4-FFF2-40B4-BE49-F238E27FC236}">
              <a16:creationId xmlns:a16="http://schemas.microsoft.com/office/drawing/2014/main" id="{3CCF7127-66F3-49B7-900E-62280ECD749D}"/>
            </a:ext>
          </a:extLst>
        </xdr:cNvPr>
        <xdr:cNvSpPr/>
      </xdr:nvSpPr>
      <xdr:spPr>
        <a:xfrm>
          <a:off x="1285875" y="13221219"/>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42446</xdr:rowOff>
    </xdr:from>
    <xdr:ext cx="762000" cy="259045"/>
    <xdr:sp macro="" textlink="">
      <xdr:nvSpPr>
        <xdr:cNvPr id="209" name="テキスト ボックス 208">
          <a:extLst>
            <a:ext uri="{FF2B5EF4-FFF2-40B4-BE49-F238E27FC236}">
              <a16:creationId xmlns:a16="http://schemas.microsoft.com/office/drawing/2014/main" id="{73A48A91-C884-4FDC-9320-8797D979E9D1}"/>
            </a:ext>
          </a:extLst>
        </xdr:cNvPr>
        <xdr:cNvSpPr txBox="1"/>
      </xdr:nvSpPr>
      <xdr:spPr>
        <a:xfrm>
          <a:off x="971550" y="12999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BE4F06F5-2F3F-46B6-B9A5-E59E56AD15A5}"/>
            </a:ext>
          </a:extLst>
        </xdr:cNvPr>
        <xdr:cNvSpPr txBox="1"/>
      </xdr:nvSpPr>
      <xdr:spPr>
        <a:xfrm>
          <a:off x="431482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9F1931E9-B7AD-4F4A-A590-B0BC8B484775}"/>
            </a:ext>
          </a:extLst>
        </xdr:cNvPr>
        <xdr:cNvSpPr txBox="1"/>
      </xdr:nvSpPr>
      <xdr:spPr>
        <a:xfrm>
          <a:off x="355282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EAE19773-5A85-4261-A976-4B5C744C8B69}"/>
            </a:ext>
          </a:extLst>
        </xdr:cNvPr>
        <xdr:cNvSpPr txBox="1"/>
      </xdr:nvSpPr>
      <xdr:spPr>
        <a:xfrm>
          <a:off x="27432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990DD6BD-61E9-4FF9-BAFE-D4C28D3B597F}"/>
            </a:ext>
          </a:extLst>
        </xdr:cNvPr>
        <xdr:cNvSpPr txBox="1"/>
      </xdr:nvSpPr>
      <xdr:spPr>
        <a:xfrm>
          <a:off x="193357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8CB37F90-5810-4C5B-A834-F026AEBAB16C}"/>
            </a:ext>
          </a:extLst>
        </xdr:cNvPr>
        <xdr:cNvSpPr txBox="1"/>
      </xdr:nvSpPr>
      <xdr:spPr>
        <a:xfrm>
          <a:off x="113347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48120</xdr:rowOff>
    </xdr:from>
    <xdr:to>
      <xdr:col>23</xdr:col>
      <xdr:colOff>184150</xdr:colOff>
      <xdr:row>82</xdr:row>
      <xdr:rowOff>149720</xdr:rowOff>
    </xdr:to>
    <xdr:sp macro="" textlink="">
      <xdr:nvSpPr>
        <xdr:cNvPr id="215" name="楕円 214">
          <a:extLst>
            <a:ext uri="{FF2B5EF4-FFF2-40B4-BE49-F238E27FC236}">
              <a16:creationId xmlns:a16="http://schemas.microsoft.com/office/drawing/2014/main" id="{BBDD16FE-9736-438A-A0B0-9DBF58B84179}"/>
            </a:ext>
          </a:extLst>
        </xdr:cNvPr>
        <xdr:cNvSpPr/>
      </xdr:nvSpPr>
      <xdr:spPr>
        <a:xfrm>
          <a:off x="4467225" y="1332279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20197</xdr:rowOff>
    </xdr:from>
    <xdr:ext cx="762000" cy="259045"/>
    <xdr:sp macro="" textlink="">
      <xdr:nvSpPr>
        <xdr:cNvPr id="216" name="人件費・物件費等の状況該当値テキスト">
          <a:extLst>
            <a:ext uri="{FF2B5EF4-FFF2-40B4-BE49-F238E27FC236}">
              <a16:creationId xmlns:a16="http://schemas.microsoft.com/office/drawing/2014/main" id="{4AB14561-C8BE-418E-B045-6AB8373CDED6}"/>
            </a:ext>
          </a:extLst>
        </xdr:cNvPr>
        <xdr:cNvSpPr txBox="1"/>
      </xdr:nvSpPr>
      <xdr:spPr>
        <a:xfrm>
          <a:off x="4581525" y="13298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38790</xdr:rowOff>
    </xdr:from>
    <xdr:to>
      <xdr:col>19</xdr:col>
      <xdr:colOff>184150</xdr:colOff>
      <xdr:row>82</xdr:row>
      <xdr:rowOff>140390</xdr:rowOff>
    </xdr:to>
    <xdr:sp macro="" textlink="">
      <xdr:nvSpPr>
        <xdr:cNvPr id="217" name="楕円 216">
          <a:extLst>
            <a:ext uri="{FF2B5EF4-FFF2-40B4-BE49-F238E27FC236}">
              <a16:creationId xmlns:a16="http://schemas.microsoft.com/office/drawing/2014/main" id="{5C538637-717A-44A4-81EE-109E496B8D2F}"/>
            </a:ext>
          </a:extLst>
        </xdr:cNvPr>
        <xdr:cNvSpPr/>
      </xdr:nvSpPr>
      <xdr:spPr>
        <a:xfrm>
          <a:off x="3705225" y="1331664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125167</xdr:rowOff>
    </xdr:from>
    <xdr:ext cx="736600" cy="259045"/>
    <xdr:sp macro="" textlink="">
      <xdr:nvSpPr>
        <xdr:cNvPr id="218" name="テキスト ボックス 217">
          <a:extLst>
            <a:ext uri="{FF2B5EF4-FFF2-40B4-BE49-F238E27FC236}">
              <a16:creationId xmlns:a16="http://schemas.microsoft.com/office/drawing/2014/main" id="{5FEE454B-CE0B-41AF-B1A4-4FAD2C8781A9}"/>
            </a:ext>
          </a:extLst>
        </xdr:cNvPr>
        <xdr:cNvSpPr txBox="1"/>
      </xdr:nvSpPr>
      <xdr:spPr>
        <a:xfrm>
          <a:off x="3409950" y="13399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16289</xdr:rowOff>
    </xdr:from>
    <xdr:to>
      <xdr:col>15</xdr:col>
      <xdr:colOff>133350</xdr:colOff>
      <xdr:row>82</xdr:row>
      <xdr:rowOff>117889</xdr:rowOff>
    </xdr:to>
    <xdr:sp macro="" textlink="">
      <xdr:nvSpPr>
        <xdr:cNvPr id="219" name="楕円 218">
          <a:extLst>
            <a:ext uri="{FF2B5EF4-FFF2-40B4-BE49-F238E27FC236}">
              <a16:creationId xmlns:a16="http://schemas.microsoft.com/office/drawing/2014/main" id="{8C86C0DF-946C-441E-BAEE-FDA7B699B833}"/>
            </a:ext>
          </a:extLst>
        </xdr:cNvPr>
        <xdr:cNvSpPr/>
      </xdr:nvSpPr>
      <xdr:spPr>
        <a:xfrm>
          <a:off x="2886075" y="1329413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102666</xdr:rowOff>
    </xdr:from>
    <xdr:ext cx="762000" cy="259045"/>
    <xdr:sp macro="" textlink="">
      <xdr:nvSpPr>
        <xdr:cNvPr id="220" name="テキスト ボックス 219">
          <a:extLst>
            <a:ext uri="{FF2B5EF4-FFF2-40B4-BE49-F238E27FC236}">
              <a16:creationId xmlns:a16="http://schemas.microsoft.com/office/drawing/2014/main" id="{B179DFF9-6498-4147-A123-A4D7411ECEA8}"/>
            </a:ext>
          </a:extLst>
        </xdr:cNvPr>
        <xdr:cNvSpPr txBox="1"/>
      </xdr:nvSpPr>
      <xdr:spPr>
        <a:xfrm>
          <a:off x="2600325" y="13383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5559</xdr:rowOff>
    </xdr:from>
    <xdr:to>
      <xdr:col>11</xdr:col>
      <xdr:colOff>82550</xdr:colOff>
      <xdr:row>82</xdr:row>
      <xdr:rowOff>107159</xdr:rowOff>
    </xdr:to>
    <xdr:sp macro="" textlink="">
      <xdr:nvSpPr>
        <xdr:cNvPr id="221" name="楕円 220">
          <a:extLst>
            <a:ext uri="{FF2B5EF4-FFF2-40B4-BE49-F238E27FC236}">
              <a16:creationId xmlns:a16="http://schemas.microsoft.com/office/drawing/2014/main" id="{7B382113-38E9-4F54-86C1-61BBC1505542}"/>
            </a:ext>
          </a:extLst>
        </xdr:cNvPr>
        <xdr:cNvSpPr/>
      </xdr:nvSpPr>
      <xdr:spPr>
        <a:xfrm>
          <a:off x="2095500" y="1328658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91936</xdr:rowOff>
    </xdr:from>
    <xdr:ext cx="762000" cy="259045"/>
    <xdr:sp macro="" textlink="">
      <xdr:nvSpPr>
        <xdr:cNvPr id="222" name="テキスト ボックス 221">
          <a:extLst>
            <a:ext uri="{FF2B5EF4-FFF2-40B4-BE49-F238E27FC236}">
              <a16:creationId xmlns:a16="http://schemas.microsoft.com/office/drawing/2014/main" id="{7983E6E7-83E1-4B54-8791-E8079B05E74A}"/>
            </a:ext>
          </a:extLst>
        </xdr:cNvPr>
        <xdr:cNvSpPr txBox="1"/>
      </xdr:nvSpPr>
      <xdr:spPr>
        <a:xfrm>
          <a:off x="1781175" y="1336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21321</xdr:rowOff>
    </xdr:from>
    <xdr:to>
      <xdr:col>7</xdr:col>
      <xdr:colOff>31750</xdr:colOff>
      <xdr:row>82</xdr:row>
      <xdr:rowOff>122921</xdr:rowOff>
    </xdr:to>
    <xdr:sp macro="" textlink="">
      <xdr:nvSpPr>
        <xdr:cNvPr id="223" name="楕円 222">
          <a:extLst>
            <a:ext uri="{FF2B5EF4-FFF2-40B4-BE49-F238E27FC236}">
              <a16:creationId xmlns:a16="http://schemas.microsoft.com/office/drawing/2014/main" id="{2CEF98ED-B135-4C24-BE43-534D1764058A}"/>
            </a:ext>
          </a:extLst>
        </xdr:cNvPr>
        <xdr:cNvSpPr/>
      </xdr:nvSpPr>
      <xdr:spPr>
        <a:xfrm>
          <a:off x="1285875" y="13299171"/>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107698</xdr:rowOff>
    </xdr:from>
    <xdr:ext cx="762000" cy="259045"/>
    <xdr:sp macro="" textlink="">
      <xdr:nvSpPr>
        <xdr:cNvPr id="224" name="テキスト ボックス 223">
          <a:extLst>
            <a:ext uri="{FF2B5EF4-FFF2-40B4-BE49-F238E27FC236}">
              <a16:creationId xmlns:a16="http://schemas.microsoft.com/office/drawing/2014/main" id="{98B6C788-77F3-4791-900D-389033F34017}"/>
            </a:ext>
          </a:extLst>
        </xdr:cNvPr>
        <xdr:cNvSpPr txBox="1"/>
      </xdr:nvSpPr>
      <xdr:spPr>
        <a:xfrm>
          <a:off x="971550" y="1338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6D3C1AF-CC5F-49EA-BB21-0F9CF6310F24}"/>
            </a:ext>
          </a:extLst>
        </xdr:cNvPr>
        <xdr:cNvSpPr/>
      </xdr:nvSpPr>
      <xdr:spPr>
        <a:xfrm>
          <a:off x="11668125" y="119443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91AA3C01-07D4-419C-9985-782F2711ED82}"/>
            </a:ext>
          </a:extLst>
        </xdr:cNvPr>
        <xdr:cNvSpPr txBox="1"/>
      </xdr:nvSpPr>
      <xdr:spPr>
        <a:xfrm>
          <a:off x="12409672" y="122872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44418453-6FD6-442F-BAE9-CA219F434476}"/>
            </a:ext>
          </a:extLst>
        </xdr:cNvPr>
        <xdr:cNvSpPr txBox="1"/>
      </xdr:nvSpPr>
      <xdr:spPr>
        <a:xfrm>
          <a:off x="14041255" y="1225867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92776373-9B7B-43CF-A05B-B445080A07D0}"/>
            </a:ext>
          </a:extLst>
        </xdr:cNvPr>
        <xdr:cNvSpPr/>
      </xdr:nvSpPr>
      <xdr:spPr>
        <a:xfrm>
          <a:off x="16354425" y="12172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228F9530-C2D0-49CF-85D7-877B41272EC8}"/>
            </a:ext>
          </a:extLst>
        </xdr:cNvPr>
        <xdr:cNvSpPr/>
      </xdr:nvSpPr>
      <xdr:spPr>
        <a:xfrm>
          <a:off x="16354425" y="123539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78A0AFD9-C45A-4CDB-8816-A17D004D4543}"/>
            </a:ext>
          </a:extLst>
        </xdr:cNvPr>
        <xdr:cNvSpPr/>
      </xdr:nvSpPr>
      <xdr:spPr>
        <a:xfrm>
          <a:off x="17849850" y="12172950"/>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DDE037C4-AC51-4753-961B-05B04C68E5F5}"/>
            </a:ext>
          </a:extLst>
        </xdr:cNvPr>
        <xdr:cNvSpPr/>
      </xdr:nvSpPr>
      <xdr:spPr>
        <a:xfrm>
          <a:off x="17849850" y="12353925"/>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DEAF3651-921C-4F18-A5E9-FB0694752178}"/>
            </a:ext>
          </a:extLst>
        </xdr:cNvPr>
        <xdr:cNvSpPr/>
      </xdr:nvSpPr>
      <xdr:spPr>
        <a:xfrm>
          <a:off x="19173825" y="12172950"/>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AC1D6939-8FF9-4F48-8348-8A5EBC05D53C}"/>
            </a:ext>
          </a:extLst>
        </xdr:cNvPr>
        <xdr:cNvSpPr/>
      </xdr:nvSpPr>
      <xdr:spPr>
        <a:xfrm>
          <a:off x="19173825" y="12353925"/>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4DFB11FE-062D-4B96-86FC-CA5E0DA64057}"/>
            </a:ext>
          </a:extLst>
        </xdr:cNvPr>
        <xdr:cNvSpPr/>
      </xdr:nvSpPr>
      <xdr:spPr>
        <a:xfrm>
          <a:off x="11668125" y="12658725"/>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56876342-65FF-47DE-BEDF-73F8C7892065}"/>
            </a:ext>
          </a:extLst>
        </xdr:cNvPr>
        <xdr:cNvSpPr/>
      </xdr:nvSpPr>
      <xdr:spPr>
        <a:xfrm>
          <a:off x="16459200" y="12658725"/>
          <a:ext cx="5476875"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825CE272-A134-475C-989C-8594233B10B5}"/>
            </a:ext>
          </a:extLst>
        </xdr:cNvPr>
        <xdr:cNvSpPr/>
      </xdr:nvSpPr>
      <xdr:spPr>
        <a:xfrm>
          <a:off x="16459200" y="12658725"/>
          <a:ext cx="34671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C9CFE6C6-27E0-4479-B6BF-D3A930D024CE}"/>
            </a:ext>
          </a:extLst>
        </xdr:cNvPr>
        <xdr:cNvSpPr txBox="1"/>
      </xdr:nvSpPr>
      <xdr:spPr>
        <a:xfrm>
          <a:off x="16573500" y="12954000"/>
          <a:ext cx="5257800" cy="19240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令和３年度と同等の指数であり、類似団体平均値よりも低い値になっている。今後も人事評価制度の運用により、給与水準の適正化に努める。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5AEEFA35-094C-4122-9B0F-1A27FCC4BDE7}"/>
            </a:ext>
          </a:extLst>
        </xdr:cNvPr>
        <xdr:cNvCxnSpPr/>
      </xdr:nvCxnSpPr>
      <xdr:spPr>
        <a:xfrm>
          <a:off x="11668125" y="149352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A9014F18-08C3-4EEF-AF22-5064C91F38D1}"/>
            </a:ext>
          </a:extLst>
        </xdr:cNvPr>
        <xdr:cNvSpPr txBox="1"/>
      </xdr:nvSpPr>
      <xdr:spPr>
        <a:xfrm>
          <a:off x="10982325" y="14799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564F79DB-FBA3-4011-BA47-9998820EC974}"/>
            </a:ext>
          </a:extLst>
        </xdr:cNvPr>
        <xdr:cNvCxnSpPr/>
      </xdr:nvCxnSpPr>
      <xdr:spPr>
        <a:xfrm>
          <a:off x="11668125" y="14561609"/>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A83918EB-31A3-4839-835E-EA37CB30EDCD}"/>
            </a:ext>
          </a:extLst>
        </xdr:cNvPr>
        <xdr:cNvSpPr txBox="1"/>
      </xdr:nvSpPr>
      <xdr:spPr>
        <a:xfrm>
          <a:off x="10982325" y="1442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CFF1F579-01BE-4245-9B9D-261F64CA3909}"/>
            </a:ext>
          </a:extLst>
        </xdr:cNvPr>
        <xdr:cNvCxnSpPr/>
      </xdr:nvCxnSpPr>
      <xdr:spPr>
        <a:xfrm>
          <a:off x="11668125" y="14175316"/>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6C97F54-79CE-47E9-A05D-EB3145838303}"/>
            </a:ext>
          </a:extLst>
        </xdr:cNvPr>
        <xdr:cNvSpPr txBox="1"/>
      </xdr:nvSpPr>
      <xdr:spPr>
        <a:xfrm>
          <a:off x="10982325" y="14048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B78B41CB-AB9A-4ADB-B146-635F5F4D8B64}"/>
            </a:ext>
          </a:extLst>
        </xdr:cNvPr>
        <xdr:cNvCxnSpPr/>
      </xdr:nvCxnSpPr>
      <xdr:spPr>
        <a:xfrm>
          <a:off x="11668125" y="137922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E9FB6A73-1123-41BF-87A2-A29173587256}"/>
            </a:ext>
          </a:extLst>
        </xdr:cNvPr>
        <xdr:cNvSpPr txBox="1"/>
      </xdr:nvSpPr>
      <xdr:spPr>
        <a:xfrm>
          <a:off x="10982325" y="13665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75B010F9-46D0-4364-980A-5E55A923629A}"/>
            </a:ext>
          </a:extLst>
        </xdr:cNvPr>
        <xdr:cNvCxnSpPr/>
      </xdr:nvCxnSpPr>
      <xdr:spPr>
        <a:xfrm>
          <a:off x="11668125" y="13418609"/>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C5A548CF-37A7-4A3C-B1CD-45B1438865A1}"/>
            </a:ext>
          </a:extLst>
        </xdr:cNvPr>
        <xdr:cNvSpPr txBox="1"/>
      </xdr:nvSpPr>
      <xdr:spPr>
        <a:xfrm>
          <a:off x="10982325" y="13279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536E2B51-6D28-4800-A07D-4827C573020F}"/>
            </a:ext>
          </a:extLst>
        </xdr:cNvPr>
        <xdr:cNvCxnSpPr/>
      </xdr:nvCxnSpPr>
      <xdr:spPr>
        <a:xfrm>
          <a:off x="11668125" y="13041841"/>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9D8C9DC-03BD-4165-8143-E1FFF134B1B5}"/>
            </a:ext>
          </a:extLst>
        </xdr:cNvPr>
        <xdr:cNvSpPr txBox="1"/>
      </xdr:nvSpPr>
      <xdr:spPr>
        <a:xfrm>
          <a:off x="10982325" y="1290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8909ABCB-0D03-4F71-8698-A8BE7F27E53E}"/>
            </a:ext>
          </a:extLst>
        </xdr:cNvPr>
        <xdr:cNvCxnSpPr/>
      </xdr:nvCxnSpPr>
      <xdr:spPr>
        <a:xfrm>
          <a:off x="11668125" y="126587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9A1028CD-F3C8-49DB-945D-0E5E9E731C9D}"/>
            </a:ext>
          </a:extLst>
        </xdr:cNvPr>
        <xdr:cNvSpPr txBox="1"/>
      </xdr:nvSpPr>
      <xdr:spPr>
        <a:xfrm>
          <a:off x="10982325" y="1252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F23B56CC-1F8B-4263-87B1-D2D73E8237ED}"/>
            </a:ext>
          </a:extLst>
        </xdr:cNvPr>
        <xdr:cNvSpPr/>
      </xdr:nvSpPr>
      <xdr:spPr>
        <a:xfrm>
          <a:off x="11668125" y="12658725"/>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4234</xdr:rowOff>
    </xdr:from>
    <xdr:to>
      <xdr:col>81</xdr:col>
      <xdr:colOff>44450</xdr:colOff>
      <xdr:row>89</xdr:row>
      <xdr:rowOff>150284</xdr:rowOff>
    </xdr:to>
    <xdr:cxnSp macro="">
      <xdr:nvCxnSpPr>
        <xdr:cNvPr id="253" name="直線コネクタ 252">
          <a:extLst>
            <a:ext uri="{FF2B5EF4-FFF2-40B4-BE49-F238E27FC236}">
              <a16:creationId xmlns:a16="http://schemas.microsoft.com/office/drawing/2014/main" id="{784728CD-ACAD-456B-B44F-4F45BEF4EF44}"/>
            </a:ext>
          </a:extLst>
        </xdr:cNvPr>
        <xdr:cNvCxnSpPr/>
      </xdr:nvCxnSpPr>
      <xdr:spPr>
        <a:xfrm flipV="1">
          <a:off x="15478125" y="12961409"/>
          <a:ext cx="0" cy="1600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4" name="給与水準   （国との比較）最小値テキスト">
          <a:extLst>
            <a:ext uri="{FF2B5EF4-FFF2-40B4-BE49-F238E27FC236}">
              <a16:creationId xmlns:a16="http://schemas.microsoft.com/office/drawing/2014/main" id="{37F9E2C2-2FCA-4D94-BA6B-2CB16BC585C4}"/>
            </a:ext>
          </a:extLst>
        </xdr:cNvPr>
        <xdr:cNvSpPr txBox="1"/>
      </xdr:nvSpPr>
      <xdr:spPr>
        <a:xfrm>
          <a:off x="15563850" y="14536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5" name="直線コネクタ 254">
          <a:extLst>
            <a:ext uri="{FF2B5EF4-FFF2-40B4-BE49-F238E27FC236}">
              <a16:creationId xmlns:a16="http://schemas.microsoft.com/office/drawing/2014/main" id="{38F91A88-49D9-4F83-B29E-3EE2B437B7BC}"/>
            </a:ext>
          </a:extLst>
        </xdr:cNvPr>
        <xdr:cNvCxnSpPr/>
      </xdr:nvCxnSpPr>
      <xdr:spPr>
        <a:xfrm>
          <a:off x="15401925" y="1456160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90611</xdr:rowOff>
    </xdr:from>
    <xdr:ext cx="762000" cy="259045"/>
    <xdr:sp macro="" textlink="">
      <xdr:nvSpPr>
        <xdr:cNvPr id="256" name="給与水準   （国との比較）最大値テキスト">
          <a:extLst>
            <a:ext uri="{FF2B5EF4-FFF2-40B4-BE49-F238E27FC236}">
              <a16:creationId xmlns:a16="http://schemas.microsoft.com/office/drawing/2014/main" id="{53E7F601-6676-4C76-9748-D0CB85A0CF7B}"/>
            </a:ext>
          </a:extLst>
        </xdr:cNvPr>
        <xdr:cNvSpPr txBox="1"/>
      </xdr:nvSpPr>
      <xdr:spPr>
        <a:xfrm>
          <a:off x="15563850" y="12717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4234</xdr:rowOff>
    </xdr:from>
    <xdr:to>
      <xdr:col>81</xdr:col>
      <xdr:colOff>133350</xdr:colOff>
      <xdr:row>80</xdr:row>
      <xdr:rowOff>4234</xdr:rowOff>
    </xdr:to>
    <xdr:cxnSp macro="">
      <xdr:nvCxnSpPr>
        <xdr:cNvPr id="257" name="直線コネクタ 256">
          <a:extLst>
            <a:ext uri="{FF2B5EF4-FFF2-40B4-BE49-F238E27FC236}">
              <a16:creationId xmlns:a16="http://schemas.microsoft.com/office/drawing/2014/main" id="{71FE1A52-876F-4F75-B2FD-DBC10483350E}"/>
            </a:ext>
          </a:extLst>
        </xdr:cNvPr>
        <xdr:cNvCxnSpPr/>
      </xdr:nvCxnSpPr>
      <xdr:spPr>
        <a:xfrm>
          <a:off x="15401925" y="1296140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170745</xdr:rowOff>
    </xdr:from>
    <xdr:to>
      <xdr:col>81</xdr:col>
      <xdr:colOff>44450</xdr:colOff>
      <xdr:row>82</xdr:row>
      <xdr:rowOff>170745</xdr:rowOff>
    </xdr:to>
    <xdr:cxnSp macro="">
      <xdr:nvCxnSpPr>
        <xdr:cNvPr id="258" name="直線コネクタ 257">
          <a:extLst>
            <a:ext uri="{FF2B5EF4-FFF2-40B4-BE49-F238E27FC236}">
              <a16:creationId xmlns:a16="http://schemas.microsoft.com/office/drawing/2014/main" id="{BC6BF726-15B9-4BB0-950B-E9D09B1B344D}"/>
            </a:ext>
          </a:extLst>
        </xdr:cNvPr>
        <xdr:cNvCxnSpPr/>
      </xdr:nvCxnSpPr>
      <xdr:spPr>
        <a:xfrm>
          <a:off x="14716125" y="1343907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140705</xdr:rowOff>
    </xdr:from>
    <xdr:ext cx="762000" cy="259045"/>
    <xdr:sp macro="" textlink="">
      <xdr:nvSpPr>
        <xdr:cNvPr id="259" name="給与水準   （国との比較）平均値テキスト">
          <a:extLst>
            <a:ext uri="{FF2B5EF4-FFF2-40B4-BE49-F238E27FC236}">
              <a16:creationId xmlns:a16="http://schemas.microsoft.com/office/drawing/2014/main" id="{D1AD2011-995E-4F8A-A771-C7BF7570292F}"/>
            </a:ext>
          </a:extLst>
        </xdr:cNvPr>
        <xdr:cNvSpPr txBox="1"/>
      </xdr:nvSpPr>
      <xdr:spPr>
        <a:xfrm>
          <a:off x="15563850" y="13907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168628</xdr:rowOff>
    </xdr:from>
    <xdr:to>
      <xdr:col>81</xdr:col>
      <xdr:colOff>95250</xdr:colOff>
      <xdr:row>86</xdr:row>
      <xdr:rowOff>98778</xdr:rowOff>
    </xdr:to>
    <xdr:sp macro="" textlink="">
      <xdr:nvSpPr>
        <xdr:cNvPr id="260" name="フローチャート: 判断 259">
          <a:extLst>
            <a:ext uri="{FF2B5EF4-FFF2-40B4-BE49-F238E27FC236}">
              <a16:creationId xmlns:a16="http://schemas.microsoft.com/office/drawing/2014/main" id="{FCD5ED9B-5D72-42E8-9A4E-3B43C6037F4B}"/>
            </a:ext>
          </a:extLst>
        </xdr:cNvPr>
        <xdr:cNvSpPr/>
      </xdr:nvSpPr>
      <xdr:spPr>
        <a:xfrm>
          <a:off x="15430500" y="1392272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157339</xdr:rowOff>
    </xdr:from>
    <xdr:to>
      <xdr:col>77</xdr:col>
      <xdr:colOff>44450</xdr:colOff>
      <xdr:row>82</xdr:row>
      <xdr:rowOff>170745</xdr:rowOff>
    </xdr:to>
    <xdr:cxnSp macro="">
      <xdr:nvCxnSpPr>
        <xdr:cNvPr id="261" name="直線コネクタ 260">
          <a:extLst>
            <a:ext uri="{FF2B5EF4-FFF2-40B4-BE49-F238E27FC236}">
              <a16:creationId xmlns:a16="http://schemas.microsoft.com/office/drawing/2014/main" id="{E26B42B5-EE76-4127-8B08-29D7711244CA}"/>
            </a:ext>
          </a:extLst>
        </xdr:cNvPr>
        <xdr:cNvCxnSpPr/>
      </xdr:nvCxnSpPr>
      <xdr:spPr>
        <a:xfrm>
          <a:off x="13906500" y="13438364"/>
          <a:ext cx="809625" cy="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macro="" textlink="">
      <xdr:nvSpPr>
        <xdr:cNvPr id="262" name="フローチャート: 判断 261">
          <a:extLst>
            <a:ext uri="{FF2B5EF4-FFF2-40B4-BE49-F238E27FC236}">
              <a16:creationId xmlns:a16="http://schemas.microsoft.com/office/drawing/2014/main" id="{8C9A640F-87EE-476E-AD5B-02CE952799EE}"/>
            </a:ext>
          </a:extLst>
        </xdr:cNvPr>
        <xdr:cNvSpPr/>
      </xdr:nvSpPr>
      <xdr:spPr>
        <a:xfrm>
          <a:off x="14668500" y="1393295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96961</xdr:rowOff>
    </xdr:from>
    <xdr:ext cx="736600" cy="259045"/>
    <xdr:sp macro="" textlink="">
      <xdr:nvSpPr>
        <xdr:cNvPr id="263" name="テキスト ボックス 262">
          <a:extLst>
            <a:ext uri="{FF2B5EF4-FFF2-40B4-BE49-F238E27FC236}">
              <a16:creationId xmlns:a16="http://schemas.microsoft.com/office/drawing/2014/main" id="{BEB03BA3-2938-4949-8C2C-A139153EE22F}"/>
            </a:ext>
          </a:extLst>
        </xdr:cNvPr>
        <xdr:cNvSpPr txBox="1"/>
      </xdr:nvSpPr>
      <xdr:spPr>
        <a:xfrm>
          <a:off x="14373225" y="14022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76905</xdr:rowOff>
    </xdr:from>
    <xdr:to>
      <xdr:col>72</xdr:col>
      <xdr:colOff>203200</xdr:colOff>
      <xdr:row>82</xdr:row>
      <xdr:rowOff>157339</xdr:rowOff>
    </xdr:to>
    <xdr:cxnSp macro="">
      <xdr:nvCxnSpPr>
        <xdr:cNvPr id="264" name="直線コネクタ 263">
          <a:extLst>
            <a:ext uri="{FF2B5EF4-FFF2-40B4-BE49-F238E27FC236}">
              <a16:creationId xmlns:a16="http://schemas.microsoft.com/office/drawing/2014/main" id="{1548F44F-AEB5-430D-B9FB-C779421342AA}"/>
            </a:ext>
          </a:extLst>
        </xdr:cNvPr>
        <xdr:cNvCxnSpPr/>
      </xdr:nvCxnSpPr>
      <xdr:spPr>
        <a:xfrm>
          <a:off x="13106400" y="13354755"/>
          <a:ext cx="800100" cy="83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5" name="フローチャート: 判断 264">
          <a:extLst>
            <a:ext uri="{FF2B5EF4-FFF2-40B4-BE49-F238E27FC236}">
              <a16:creationId xmlns:a16="http://schemas.microsoft.com/office/drawing/2014/main" id="{4880386D-73BC-47BA-AF09-5FDBF77DC736}"/>
            </a:ext>
          </a:extLst>
        </xdr:cNvPr>
        <xdr:cNvSpPr/>
      </xdr:nvSpPr>
      <xdr:spPr>
        <a:xfrm>
          <a:off x="13868400" y="1396294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123772</xdr:rowOff>
    </xdr:from>
    <xdr:ext cx="762000" cy="259045"/>
    <xdr:sp macro="" textlink="">
      <xdr:nvSpPr>
        <xdr:cNvPr id="266" name="テキスト ボックス 265">
          <a:extLst>
            <a:ext uri="{FF2B5EF4-FFF2-40B4-BE49-F238E27FC236}">
              <a16:creationId xmlns:a16="http://schemas.microsoft.com/office/drawing/2014/main" id="{C8EAA5DE-90C8-493B-AAFF-6D197ADFEF8B}"/>
            </a:ext>
          </a:extLst>
        </xdr:cNvPr>
        <xdr:cNvSpPr txBox="1"/>
      </xdr:nvSpPr>
      <xdr:spPr>
        <a:xfrm>
          <a:off x="13554075" y="1405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76905</xdr:rowOff>
    </xdr:from>
    <xdr:to>
      <xdr:col>68</xdr:col>
      <xdr:colOff>152400</xdr:colOff>
      <xdr:row>82</xdr:row>
      <xdr:rowOff>90311</xdr:rowOff>
    </xdr:to>
    <xdr:cxnSp macro="">
      <xdr:nvCxnSpPr>
        <xdr:cNvPr id="267" name="直線コネクタ 266">
          <a:extLst>
            <a:ext uri="{FF2B5EF4-FFF2-40B4-BE49-F238E27FC236}">
              <a16:creationId xmlns:a16="http://schemas.microsoft.com/office/drawing/2014/main" id="{DC0C3E90-0365-41EB-961A-2126CED6D923}"/>
            </a:ext>
          </a:extLst>
        </xdr:cNvPr>
        <xdr:cNvCxnSpPr/>
      </xdr:nvCxnSpPr>
      <xdr:spPr>
        <a:xfrm flipV="1">
          <a:off x="12296775" y="13354755"/>
          <a:ext cx="809625" cy="1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8" name="フローチャート: 判断 267">
          <a:extLst>
            <a:ext uri="{FF2B5EF4-FFF2-40B4-BE49-F238E27FC236}">
              <a16:creationId xmlns:a16="http://schemas.microsoft.com/office/drawing/2014/main" id="{BF6FA3AF-75DC-4110-A32A-B4BD3DF98A65}"/>
            </a:ext>
          </a:extLst>
        </xdr:cNvPr>
        <xdr:cNvSpPr/>
      </xdr:nvSpPr>
      <xdr:spPr>
        <a:xfrm>
          <a:off x="13058775" y="1395271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110366</xdr:rowOff>
    </xdr:from>
    <xdr:ext cx="762000" cy="259045"/>
    <xdr:sp macro="" textlink="">
      <xdr:nvSpPr>
        <xdr:cNvPr id="269" name="テキスト ボックス 268">
          <a:extLst>
            <a:ext uri="{FF2B5EF4-FFF2-40B4-BE49-F238E27FC236}">
              <a16:creationId xmlns:a16="http://schemas.microsoft.com/office/drawing/2014/main" id="{B179C78B-59A8-4704-9318-2D7D7BE5D143}"/>
            </a:ext>
          </a:extLst>
        </xdr:cNvPr>
        <xdr:cNvSpPr txBox="1"/>
      </xdr:nvSpPr>
      <xdr:spPr>
        <a:xfrm>
          <a:off x="12763500" y="14032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70" name="フローチャート: 判断 269">
          <a:extLst>
            <a:ext uri="{FF2B5EF4-FFF2-40B4-BE49-F238E27FC236}">
              <a16:creationId xmlns:a16="http://schemas.microsoft.com/office/drawing/2014/main" id="{CD36EE70-8787-42B6-805F-F3D22285B867}"/>
            </a:ext>
          </a:extLst>
        </xdr:cNvPr>
        <xdr:cNvSpPr/>
      </xdr:nvSpPr>
      <xdr:spPr>
        <a:xfrm>
          <a:off x="12239625" y="1396294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123772</xdr:rowOff>
    </xdr:from>
    <xdr:ext cx="762000" cy="259045"/>
    <xdr:sp macro="" textlink="">
      <xdr:nvSpPr>
        <xdr:cNvPr id="271" name="テキスト ボックス 270">
          <a:extLst>
            <a:ext uri="{FF2B5EF4-FFF2-40B4-BE49-F238E27FC236}">
              <a16:creationId xmlns:a16="http://schemas.microsoft.com/office/drawing/2014/main" id="{D9FE77A6-60C9-4876-869A-2AF016AD99EE}"/>
            </a:ext>
          </a:extLst>
        </xdr:cNvPr>
        <xdr:cNvSpPr txBox="1"/>
      </xdr:nvSpPr>
      <xdr:spPr>
        <a:xfrm>
          <a:off x="11953875" y="1405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2573F00F-DE32-43F8-8460-73813109D326}"/>
            </a:ext>
          </a:extLst>
        </xdr:cNvPr>
        <xdr:cNvSpPr txBox="1"/>
      </xdr:nvSpPr>
      <xdr:spPr>
        <a:xfrm>
          <a:off x="152781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2B20145E-14A2-46E8-A0F6-A98D4FC1F53D}"/>
            </a:ext>
          </a:extLst>
        </xdr:cNvPr>
        <xdr:cNvSpPr txBox="1"/>
      </xdr:nvSpPr>
      <xdr:spPr>
        <a:xfrm>
          <a:off x="145161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CA106147-0F4A-4212-AE4C-EEE9AFA43237}"/>
            </a:ext>
          </a:extLst>
        </xdr:cNvPr>
        <xdr:cNvSpPr txBox="1"/>
      </xdr:nvSpPr>
      <xdr:spPr>
        <a:xfrm>
          <a:off x="137160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ED2B7310-3A1D-4358-A198-0F473409CC2A}"/>
            </a:ext>
          </a:extLst>
        </xdr:cNvPr>
        <xdr:cNvSpPr txBox="1"/>
      </xdr:nvSpPr>
      <xdr:spPr>
        <a:xfrm>
          <a:off x="1290637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BCCD93C6-A569-4304-B935-692F3AC046A5}"/>
            </a:ext>
          </a:extLst>
        </xdr:cNvPr>
        <xdr:cNvSpPr txBox="1"/>
      </xdr:nvSpPr>
      <xdr:spPr>
        <a:xfrm>
          <a:off x="1209675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119945</xdr:rowOff>
    </xdr:from>
    <xdr:to>
      <xdr:col>81</xdr:col>
      <xdr:colOff>95250</xdr:colOff>
      <xdr:row>83</xdr:row>
      <xdr:rowOff>50095</xdr:rowOff>
    </xdr:to>
    <xdr:sp macro="" textlink="">
      <xdr:nvSpPr>
        <xdr:cNvPr id="277" name="楕円 276">
          <a:extLst>
            <a:ext uri="{FF2B5EF4-FFF2-40B4-BE49-F238E27FC236}">
              <a16:creationId xmlns:a16="http://schemas.microsoft.com/office/drawing/2014/main" id="{26A9210B-D1B6-499C-ABA5-24AF3C0EE663}"/>
            </a:ext>
          </a:extLst>
        </xdr:cNvPr>
        <xdr:cNvSpPr/>
      </xdr:nvSpPr>
      <xdr:spPr>
        <a:xfrm>
          <a:off x="15430500" y="1340097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136472</xdr:rowOff>
    </xdr:from>
    <xdr:ext cx="762000" cy="259045"/>
    <xdr:sp macro="" textlink="">
      <xdr:nvSpPr>
        <xdr:cNvPr id="278" name="給与水準   （国との比較）該当値テキスト">
          <a:extLst>
            <a:ext uri="{FF2B5EF4-FFF2-40B4-BE49-F238E27FC236}">
              <a16:creationId xmlns:a16="http://schemas.microsoft.com/office/drawing/2014/main" id="{259574A3-80FA-48FD-B933-86C655A3CBBA}"/>
            </a:ext>
          </a:extLst>
        </xdr:cNvPr>
        <xdr:cNvSpPr txBox="1"/>
      </xdr:nvSpPr>
      <xdr:spPr>
        <a:xfrm>
          <a:off x="15563850" y="132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119945</xdr:rowOff>
    </xdr:from>
    <xdr:to>
      <xdr:col>77</xdr:col>
      <xdr:colOff>95250</xdr:colOff>
      <xdr:row>83</xdr:row>
      <xdr:rowOff>50095</xdr:rowOff>
    </xdr:to>
    <xdr:sp macro="" textlink="">
      <xdr:nvSpPr>
        <xdr:cNvPr id="279" name="楕円 278">
          <a:extLst>
            <a:ext uri="{FF2B5EF4-FFF2-40B4-BE49-F238E27FC236}">
              <a16:creationId xmlns:a16="http://schemas.microsoft.com/office/drawing/2014/main" id="{D572E700-D5A0-44CB-BAD4-8D04A20D5C52}"/>
            </a:ext>
          </a:extLst>
        </xdr:cNvPr>
        <xdr:cNvSpPr/>
      </xdr:nvSpPr>
      <xdr:spPr>
        <a:xfrm>
          <a:off x="14668500" y="1340097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60272</xdr:rowOff>
    </xdr:from>
    <xdr:ext cx="736600" cy="259045"/>
    <xdr:sp macro="" textlink="">
      <xdr:nvSpPr>
        <xdr:cNvPr id="280" name="テキスト ボックス 279">
          <a:extLst>
            <a:ext uri="{FF2B5EF4-FFF2-40B4-BE49-F238E27FC236}">
              <a16:creationId xmlns:a16="http://schemas.microsoft.com/office/drawing/2014/main" id="{A785A060-DF38-4379-96C6-8F7D3D6A897C}"/>
            </a:ext>
          </a:extLst>
        </xdr:cNvPr>
        <xdr:cNvSpPr txBox="1"/>
      </xdr:nvSpPr>
      <xdr:spPr>
        <a:xfrm>
          <a:off x="14373225" y="1317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106539</xdr:rowOff>
    </xdr:from>
    <xdr:to>
      <xdr:col>73</xdr:col>
      <xdr:colOff>44450</xdr:colOff>
      <xdr:row>83</xdr:row>
      <xdr:rowOff>36689</xdr:rowOff>
    </xdr:to>
    <xdr:sp macro="" textlink="">
      <xdr:nvSpPr>
        <xdr:cNvPr id="281" name="楕円 280">
          <a:extLst>
            <a:ext uri="{FF2B5EF4-FFF2-40B4-BE49-F238E27FC236}">
              <a16:creationId xmlns:a16="http://schemas.microsoft.com/office/drawing/2014/main" id="{815ED0C5-D5AC-495B-ADDA-12775FD210FC}"/>
            </a:ext>
          </a:extLst>
        </xdr:cNvPr>
        <xdr:cNvSpPr/>
      </xdr:nvSpPr>
      <xdr:spPr>
        <a:xfrm>
          <a:off x="13868400" y="1338121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46866</xdr:rowOff>
    </xdr:from>
    <xdr:ext cx="762000" cy="259045"/>
    <xdr:sp macro="" textlink="">
      <xdr:nvSpPr>
        <xdr:cNvPr id="282" name="テキスト ボックス 281">
          <a:extLst>
            <a:ext uri="{FF2B5EF4-FFF2-40B4-BE49-F238E27FC236}">
              <a16:creationId xmlns:a16="http://schemas.microsoft.com/office/drawing/2014/main" id="{2E2A16BE-D7C1-41DD-A2F1-BF6F5347986E}"/>
            </a:ext>
          </a:extLst>
        </xdr:cNvPr>
        <xdr:cNvSpPr txBox="1"/>
      </xdr:nvSpPr>
      <xdr:spPr>
        <a:xfrm>
          <a:off x="13554075" y="13165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26105</xdr:rowOff>
    </xdr:from>
    <xdr:to>
      <xdr:col>68</xdr:col>
      <xdr:colOff>203200</xdr:colOff>
      <xdr:row>82</xdr:row>
      <xdr:rowOff>127705</xdr:rowOff>
    </xdr:to>
    <xdr:sp macro="" textlink="">
      <xdr:nvSpPr>
        <xdr:cNvPr id="283" name="楕円 282">
          <a:extLst>
            <a:ext uri="{FF2B5EF4-FFF2-40B4-BE49-F238E27FC236}">
              <a16:creationId xmlns:a16="http://schemas.microsoft.com/office/drawing/2014/main" id="{8794825D-C649-4D6C-B439-3EC6084B93EC}"/>
            </a:ext>
          </a:extLst>
        </xdr:cNvPr>
        <xdr:cNvSpPr/>
      </xdr:nvSpPr>
      <xdr:spPr>
        <a:xfrm>
          <a:off x="13058775" y="133071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137882</xdr:rowOff>
    </xdr:from>
    <xdr:ext cx="762000" cy="259045"/>
    <xdr:sp macro="" textlink="">
      <xdr:nvSpPr>
        <xdr:cNvPr id="284" name="テキスト ボックス 283">
          <a:extLst>
            <a:ext uri="{FF2B5EF4-FFF2-40B4-BE49-F238E27FC236}">
              <a16:creationId xmlns:a16="http://schemas.microsoft.com/office/drawing/2014/main" id="{57627372-3951-45C6-BF24-8F849BA57C4A}"/>
            </a:ext>
          </a:extLst>
        </xdr:cNvPr>
        <xdr:cNvSpPr txBox="1"/>
      </xdr:nvSpPr>
      <xdr:spPr>
        <a:xfrm>
          <a:off x="12763500" y="1309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39511</xdr:rowOff>
    </xdr:from>
    <xdr:to>
      <xdr:col>64</xdr:col>
      <xdr:colOff>152400</xdr:colOff>
      <xdr:row>82</xdr:row>
      <xdr:rowOff>141111</xdr:rowOff>
    </xdr:to>
    <xdr:sp macro="" textlink="">
      <xdr:nvSpPr>
        <xdr:cNvPr id="285" name="楕円 284">
          <a:extLst>
            <a:ext uri="{FF2B5EF4-FFF2-40B4-BE49-F238E27FC236}">
              <a16:creationId xmlns:a16="http://schemas.microsoft.com/office/drawing/2014/main" id="{E1E4CC1D-803E-41B0-A9D7-B0089D5346E7}"/>
            </a:ext>
          </a:extLst>
        </xdr:cNvPr>
        <xdr:cNvSpPr/>
      </xdr:nvSpPr>
      <xdr:spPr>
        <a:xfrm>
          <a:off x="12239625" y="1331736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151288</xdr:rowOff>
    </xdr:from>
    <xdr:ext cx="762000" cy="259045"/>
    <xdr:sp macro="" textlink="">
      <xdr:nvSpPr>
        <xdr:cNvPr id="286" name="テキスト ボックス 285">
          <a:extLst>
            <a:ext uri="{FF2B5EF4-FFF2-40B4-BE49-F238E27FC236}">
              <a16:creationId xmlns:a16="http://schemas.microsoft.com/office/drawing/2014/main" id="{CD1D02AC-5663-4F07-847F-1224B83FD546}"/>
            </a:ext>
          </a:extLst>
        </xdr:cNvPr>
        <xdr:cNvSpPr txBox="1"/>
      </xdr:nvSpPr>
      <xdr:spPr>
        <a:xfrm>
          <a:off x="11953875" y="13105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A9E84F43-A0C6-411C-8BF4-7349BD08D97C}"/>
            </a:ext>
          </a:extLst>
        </xdr:cNvPr>
        <xdr:cNvSpPr/>
      </xdr:nvSpPr>
      <xdr:spPr>
        <a:xfrm>
          <a:off x="11668125" y="834390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AD6933DE-4587-4731-BCDC-3D762BBCCBEE}"/>
            </a:ext>
          </a:extLst>
        </xdr:cNvPr>
        <xdr:cNvSpPr txBox="1"/>
      </xdr:nvSpPr>
      <xdr:spPr>
        <a:xfrm>
          <a:off x="12142977" y="868680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A226B4D1-9192-4CFD-BE85-6C8DD7FDAAFA}"/>
            </a:ext>
          </a:extLst>
        </xdr:cNvPr>
        <xdr:cNvSpPr txBox="1"/>
      </xdr:nvSpPr>
      <xdr:spPr>
        <a:xfrm>
          <a:off x="14307949" y="865822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D7221595-41FD-4EB7-BF9C-A9F9CE1B2A77}"/>
            </a:ext>
          </a:extLst>
        </xdr:cNvPr>
        <xdr:cNvSpPr/>
      </xdr:nvSpPr>
      <xdr:spPr>
        <a:xfrm>
          <a:off x="16354425" y="85820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A7423F1E-FB3D-4DDE-90D0-3522133451D1}"/>
            </a:ext>
          </a:extLst>
        </xdr:cNvPr>
        <xdr:cNvSpPr/>
      </xdr:nvSpPr>
      <xdr:spPr>
        <a:xfrm>
          <a:off x="16354425" y="87534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E8121C5-ADCF-4600-9E96-D10DFC3DDCFA}"/>
            </a:ext>
          </a:extLst>
        </xdr:cNvPr>
        <xdr:cNvSpPr/>
      </xdr:nvSpPr>
      <xdr:spPr>
        <a:xfrm>
          <a:off x="17849850" y="85820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79F1D38F-E3B1-48D0-AB2D-C1C767A88FF4}"/>
            </a:ext>
          </a:extLst>
        </xdr:cNvPr>
        <xdr:cNvSpPr/>
      </xdr:nvSpPr>
      <xdr:spPr>
        <a:xfrm>
          <a:off x="17849850" y="8753475"/>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33A1408D-BABC-4D51-9FF3-1727A5F326FE}"/>
            </a:ext>
          </a:extLst>
        </xdr:cNvPr>
        <xdr:cNvSpPr/>
      </xdr:nvSpPr>
      <xdr:spPr>
        <a:xfrm>
          <a:off x="19173825" y="858202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A97F8FD8-2ECB-46DF-B1FB-11DF30F4F108}"/>
            </a:ext>
          </a:extLst>
        </xdr:cNvPr>
        <xdr:cNvSpPr/>
      </xdr:nvSpPr>
      <xdr:spPr>
        <a:xfrm>
          <a:off x="19173825" y="8753475"/>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262E4FA-09FE-4FFE-909A-F6D60FDB3C54}"/>
            </a:ext>
          </a:extLst>
        </xdr:cNvPr>
        <xdr:cNvSpPr/>
      </xdr:nvSpPr>
      <xdr:spPr>
        <a:xfrm>
          <a:off x="11668125" y="9067800"/>
          <a:ext cx="4619625" cy="22669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B2A19EF6-D1EF-45E7-9A61-6A340D34ED9B}"/>
            </a:ext>
          </a:extLst>
        </xdr:cNvPr>
        <xdr:cNvSpPr/>
      </xdr:nvSpPr>
      <xdr:spPr>
        <a:xfrm>
          <a:off x="16459200" y="9067800"/>
          <a:ext cx="5476875" cy="2266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78E5DEAE-DE88-4248-AA69-B4D15CB50BEC}"/>
            </a:ext>
          </a:extLst>
        </xdr:cNvPr>
        <xdr:cNvSpPr/>
      </xdr:nvSpPr>
      <xdr:spPr>
        <a:xfrm>
          <a:off x="16459200" y="906780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1DF3C6C5-4C7B-4B0F-AF0D-550220FF070F}"/>
            </a:ext>
          </a:extLst>
        </xdr:cNvPr>
        <xdr:cNvSpPr txBox="1"/>
      </xdr:nvSpPr>
      <xdr:spPr>
        <a:xfrm>
          <a:off x="16573500" y="9363075"/>
          <a:ext cx="5257800"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panose="020B0600070205080204" pitchFamily="50" charset="-128"/>
              <a:ea typeface="ＭＳ Ｐゴシック" panose="020B0600070205080204" pitchFamily="50" charset="-128"/>
            </a:rPr>
            <a:t>定員管理計画を基本に退職者補充調整や事務事業の抜本的な見直しを行い定員適正化を図り、一般職員等の職員数は旧５町合併後の平成</a:t>
          </a:r>
          <a:r>
            <a:rPr kumimoji="1" lang="en-US" altLang="ja-JP" sz="1250">
              <a:latin typeface="ＭＳ Ｐゴシック" panose="020B0600070205080204" pitchFamily="50" charset="-128"/>
              <a:ea typeface="ＭＳ Ｐゴシック" panose="020B0600070205080204" pitchFamily="50" charset="-128"/>
            </a:rPr>
            <a:t>17</a:t>
          </a:r>
          <a:r>
            <a:rPr kumimoji="1" lang="ja-JP" altLang="en-US" sz="1250">
              <a:latin typeface="ＭＳ Ｐゴシック" panose="020B0600070205080204" pitchFamily="50" charset="-128"/>
              <a:ea typeface="ＭＳ Ｐゴシック" panose="020B0600070205080204" pitchFamily="50" charset="-128"/>
            </a:rPr>
            <a:t>年４月１日の</a:t>
          </a:r>
          <a:r>
            <a:rPr kumimoji="1" lang="en-US" altLang="ja-JP" sz="1250">
              <a:latin typeface="ＭＳ Ｐゴシック" panose="020B0600070205080204" pitchFamily="50" charset="-128"/>
              <a:ea typeface="ＭＳ Ｐゴシック" panose="020B0600070205080204" pitchFamily="50" charset="-128"/>
            </a:rPr>
            <a:t>682</a:t>
          </a:r>
          <a:r>
            <a:rPr kumimoji="1" lang="ja-JP" altLang="en-US" sz="1250">
              <a:latin typeface="ＭＳ Ｐゴシック" panose="020B0600070205080204" pitchFamily="50" charset="-128"/>
              <a:ea typeface="ＭＳ Ｐゴシック" panose="020B0600070205080204" pitchFamily="50" charset="-128"/>
            </a:rPr>
            <a:t>人から今年度は</a:t>
          </a:r>
          <a:r>
            <a:rPr kumimoji="1" lang="en-US" altLang="ja-JP" sz="1250">
              <a:latin typeface="ＭＳ Ｐゴシック" panose="020B0600070205080204" pitchFamily="50" charset="-128"/>
              <a:ea typeface="ＭＳ Ｐゴシック" panose="020B0600070205080204" pitchFamily="50" charset="-128"/>
            </a:rPr>
            <a:t>522</a:t>
          </a:r>
          <a:r>
            <a:rPr kumimoji="1" lang="ja-JP" altLang="en-US" sz="1250">
              <a:latin typeface="ＭＳ Ｐゴシック" panose="020B0600070205080204" pitchFamily="50" charset="-128"/>
              <a:ea typeface="ＭＳ Ｐゴシック" panose="020B0600070205080204" pitchFamily="50" charset="-128"/>
            </a:rPr>
            <a:t>人と、</a:t>
          </a:r>
          <a:r>
            <a:rPr kumimoji="1" lang="en-US" altLang="ja-JP" sz="1250">
              <a:latin typeface="ＭＳ Ｐゴシック" panose="020B0600070205080204" pitchFamily="50" charset="-128"/>
              <a:ea typeface="ＭＳ Ｐゴシック" panose="020B0600070205080204" pitchFamily="50" charset="-128"/>
            </a:rPr>
            <a:t>160</a:t>
          </a:r>
          <a:r>
            <a:rPr kumimoji="1" lang="ja-JP" altLang="en-US" sz="1250">
              <a:latin typeface="ＭＳ Ｐゴシック" panose="020B0600070205080204" pitchFamily="50" charset="-128"/>
              <a:ea typeface="ＭＳ Ｐゴシック" panose="020B0600070205080204" pitchFamily="50" charset="-128"/>
            </a:rPr>
            <a:t>人減少しているが、現在も類似団体と比較して職員数が大幅に上回っている。今後は組織や機構、業務の見直しを行う西予市オフィス改革及び窓口改革を推進するとともに、令和５年度から本庁集約型の組織再編及び公民館の地域づくり活動センターへの移行等による小規模多機能自治の推進を実施し、引き続き人員の適正配置、民間委託の推進、有能な人材の確保等により適切な定員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4B5F2873-A4F8-4855-B300-2C578846CBCA}"/>
            </a:ext>
          </a:extLst>
        </xdr:cNvPr>
        <xdr:cNvSpPr txBox="1"/>
      </xdr:nvSpPr>
      <xdr:spPr>
        <a:xfrm>
          <a:off x="11630025" y="88868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2AE8FA03-BCD1-4769-926B-D7B32F9B8160}"/>
            </a:ext>
          </a:extLst>
        </xdr:cNvPr>
        <xdr:cNvCxnSpPr/>
      </xdr:nvCxnSpPr>
      <xdr:spPr>
        <a:xfrm>
          <a:off x="11668125" y="113347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4744FC74-2498-4508-AAF3-48C1C75011DB}"/>
            </a:ext>
          </a:extLst>
        </xdr:cNvPr>
        <xdr:cNvSpPr txBox="1"/>
      </xdr:nvSpPr>
      <xdr:spPr>
        <a:xfrm>
          <a:off x="10982325" y="1119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a:extLst>
            <a:ext uri="{FF2B5EF4-FFF2-40B4-BE49-F238E27FC236}">
              <a16:creationId xmlns:a16="http://schemas.microsoft.com/office/drawing/2014/main" id="{863C893F-D5CD-4067-A59A-9591C3A10643}"/>
            </a:ext>
          </a:extLst>
        </xdr:cNvPr>
        <xdr:cNvCxnSpPr/>
      </xdr:nvCxnSpPr>
      <xdr:spPr>
        <a:xfrm>
          <a:off x="11668125" y="1100908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a:extLst>
            <a:ext uri="{FF2B5EF4-FFF2-40B4-BE49-F238E27FC236}">
              <a16:creationId xmlns:a16="http://schemas.microsoft.com/office/drawing/2014/main" id="{316FC155-1C92-4F53-BF11-1FD78BA6816D}"/>
            </a:ext>
          </a:extLst>
        </xdr:cNvPr>
        <xdr:cNvSpPr txBox="1"/>
      </xdr:nvSpPr>
      <xdr:spPr>
        <a:xfrm>
          <a:off x="10982325" y="1087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a:extLst>
            <a:ext uri="{FF2B5EF4-FFF2-40B4-BE49-F238E27FC236}">
              <a16:creationId xmlns:a16="http://schemas.microsoft.com/office/drawing/2014/main" id="{7D1BBC68-7B7C-45E2-9485-9B63A60E2DEC}"/>
            </a:ext>
          </a:extLst>
        </xdr:cNvPr>
        <xdr:cNvCxnSpPr/>
      </xdr:nvCxnSpPr>
      <xdr:spPr>
        <a:xfrm>
          <a:off x="11668125" y="1068977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a:extLst>
            <a:ext uri="{FF2B5EF4-FFF2-40B4-BE49-F238E27FC236}">
              <a16:creationId xmlns:a16="http://schemas.microsoft.com/office/drawing/2014/main" id="{C0A8BCDA-1401-48A9-99AD-043ECB06B4AD}"/>
            </a:ext>
          </a:extLst>
        </xdr:cNvPr>
        <xdr:cNvSpPr txBox="1"/>
      </xdr:nvSpPr>
      <xdr:spPr>
        <a:xfrm>
          <a:off x="10982325" y="1055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a:extLst>
            <a:ext uri="{FF2B5EF4-FFF2-40B4-BE49-F238E27FC236}">
              <a16:creationId xmlns:a16="http://schemas.microsoft.com/office/drawing/2014/main" id="{A46ECEF1-CF1A-43B5-B1B1-777F1AC6BE4E}"/>
            </a:ext>
          </a:extLst>
        </xdr:cNvPr>
        <xdr:cNvCxnSpPr/>
      </xdr:nvCxnSpPr>
      <xdr:spPr>
        <a:xfrm>
          <a:off x="11668125" y="1036410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a:extLst>
            <a:ext uri="{FF2B5EF4-FFF2-40B4-BE49-F238E27FC236}">
              <a16:creationId xmlns:a16="http://schemas.microsoft.com/office/drawing/2014/main" id="{869078CF-AC45-4D1C-B642-AA4D9EF366CA}"/>
            </a:ext>
          </a:extLst>
        </xdr:cNvPr>
        <xdr:cNvSpPr txBox="1"/>
      </xdr:nvSpPr>
      <xdr:spPr>
        <a:xfrm>
          <a:off x="10982325" y="1022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a:extLst>
            <a:ext uri="{FF2B5EF4-FFF2-40B4-BE49-F238E27FC236}">
              <a16:creationId xmlns:a16="http://schemas.microsoft.com/office/drawing/2014/main" id="{0BA36C6D-2BD3-4578-8186-AECB7205B2FA}"/>
            </a:ext>
          </a:extLst>
        </xdr:cNvPr>
        <xdr:cNvCxnSpPr/>
      </xdr:nvCxnSpPr>
      <xdr:spPr>
        <a:xfrm>
          <a:off x="11668125" y="10038443"/>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a:extLst>
            <a:ext uri="{FF2B5EF4-FFF2-40B4-BE49-F238E27FC236}">
              <a16:creationId xmlns:a16="http://schemas.microsoft.com/office/drawing/2014/main" id="{A9CE0F13-A33E-41EC-ABDA-153773CD1BD8}"/>
            </a:ext>
          </a:extLst>
        </xdr:cNvPr>
        <xdr:cNvSpPr txBox="1"/>
      </xdr:nvSpPr>
      <xdr:spPr>
        <a:xfrm>
          <a:off x="10982325" y="989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a:extLst>
            <a:ext uri="{FF2B5EF4-FFF2-40B4-BE49-F238E27FC236}">
              <a16:creationId xmlns:a16="http://schemas.microsoft.com/office/drawing/2014/main" id="{8B7E4657-3640-4A43-85F0-EFAEE145DF32}"/>
            </a:ext>
          </a:extLst>
        </xdr:cNvPr>
        <xdr:cNvCxnSpPr/>
      </xdr:nvCxnSpPr>
      <xdr:spPr>
        <a:xfrm>
          <a:off x="11668125" y="971277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a:extLst>
            <a:ext uri="{FF2B5EF4-FFF2-40B4-BE49-F238E27FC236}">
              <a16:creationId xmlns:a16="http://schemas.microsoft.com/office/drawing/2014/main" id="{32A97344-935B-41BC-9E37-DF938384F8E5}"/>
            </a:ext>
          </a:extLst>
        </xdr:cNvPr>
        <xdr:cNvSpPr txBox="1"/>
      </xdr:nvSpPr>
      <xdr:spPr>
        <a:xfrm>
          <a:off x="10982325" y="9573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a:extLst>
            <a:ext uri="{FF2B5EF4-FFF2-40B4-BE49-F238E27FC236}">
              <a16:creationId xmlns:a16="http://schemas.microsoft.com/office/drawing/2014/main" id="{745E3563-48F3-4E16-8AA7-6DF90E10C625}"/>
            </a:ext>
          </a:extLst>
        </xdr:cNvPr>
        <xdr:cNvCxnSpPr/>
      </xdr:nvCxnSpPr>
      <xdr:spPr>
        <a:xfrm>
          <a:off x="11668125" y="939346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a:extLst>
            <a:ext uri="{FF2B5EF4-FFF2-40B4-BE49-F238E27FC236}">
              <a16:creationId xmlns:a16="http://schemas.microsoft.com/office/drawing/2014/main" id="{FF0EEA34-F087-4756-95DB-780654E9543D}"/>
            </a:ext>
          </a:extLst>
        </xdr:cNvPr>
        <xdr:cNvSpPr txBox="1"/>
      </xdr:nvSpPr>
      <xdr:spPr>
        <a:xfrm>
          <a:off x="10982325" y="924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5C37E871-D783-4644-B546-F707B708F283}"/>
            </a:ext>
          </a:extLst>
        </xdr:cNvPr>
        <xdr:cNvCxnSpPr/>
      </xdr:nvCxnSpPr>
      <xdr:spPr>
        <a:xfrm>
          <a:off x="11668125" y="90678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8CAD5257-A5E4-4DE1-9739-63B969953EB5}"/>
            </a:ext>
          </a:extLst>
        </xdr:cNvPr>
        <xdr:cNvSpPr txBox="1"/>
      </xdr:nvSpPr>
      <xdr:spPr>
        <a:xfrm>
          <a:off x="10982325" y="892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8BF890E7-FA1C-4780-B82D-7BC9BAB4F776}"/>
            </a:ext>
          </a:extLst>
        </xdr:cNvPr>
        <xdr:cNvSpPr/>
      </xdr:nvSpPr>
      <xdr:spPr>
        <a:xfrm>
          <a:off x="11668125" y="9067800"/>
          <a:ext cx="4619625"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28182</xdr:rowOff>
    </xdr:from>
    <xdr:to>
      <xdr:col>81</xdr:col>
      <xdr:colOff>44450</xdr:colOff>
      <xdr:row>67</xdr:row>
      <xdr:rowOff>61625</xdr:rowOff>
    </xdr:to>
    <xdr:cxnSp macro="">
      <xdr:nvCxnSpPr>
        <xdr:cNvPr id="318" name="直線コネクタ 317">
          <a:extLst>
            <a:ext uri="{FF2B5EF4-FFF2-40B4-BE49-F238E27FC236}">
              <a16:creationId xmlns:a16="http://schemas.microsoft.com/office/drawing/2014/main" id="{B6137B8B-13A3-4233-8AA1-E837F3B63A7B}"/>
            </a:ext>
          </a:extLst>
        </xdr:cNvPr>
        <xdr:cNvCxnSpPr/>
      </xdr:nvCxnSpPr>
      <xdr:spPr>
        <a:xfrm flipV="1">
          <a:off x="15478125" y="9423007"/>
          <a:ext cx="0" cy="14907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33702</xdr:rowOff>
    </xdr:from>
    <xdr:ext cx="762000" cy="259045"/>
    <xdr:sp macro="" textlink="">
      <xdr:nvSpPr>
        <xdr:cNvPr id="319" name="定員管理の状況最小値テキスト">
          <a:extLst>
            <a:ext uri="{FF2B5EF4-FFF2-40B4-BE49-F238E27FC236}">
              <a16:creationId xmlns:a16="http://schemas.microsoft.com/office/drawing/2014/main" id="{F9ACC028-63FD-4752-84AE-21408CE4B945}"/>
            </a:ext>
          </a:extLst>
        </xdr:cNvPr>
        <xdr:cNvSpPr txBox="1"/>
      </xdr:nvSpPr>
      <xdr:spPr>
        <a:xfrm>
          <a:off x="15563850" y="1087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61625</xdr:rowOff>
    </xdr:from>
    <xdr:to>
      <xdr:col>81</xdr:col>
      <xdr:colOff>133350</xdr:colOff>
      <xdr:row>67</xdr:row>
      <xdr:rowOff>61625</xdr:rowOff>
    </xdr:to>
    <xdr:cxnSp macro="">
      <xdr:nvCxnSpPr>
        <xdr:cNvPr id="320" name="直線コネクタ 319">
          <a:extLst>
            <a:ext uri="{FF2B5EF4-FFF2-40B4-BE49-F238E27FC236}">
              <a16:creationId xmlns:a16="http://schemas.microsoft.com/office/drawing/2014/main" id="{8C614FBF-FFD7-4FED-9AEC-39DCE23BDEE6}"/>
            </a:ext>
          </a:extLst>
        </xdr:cNvPr>
        <xdr:cNvCxnSpPr/>
      </xdr:nvCxnSpPr>
      <xdr:spPr>
        <a:xfrm>
          <a:off x="15401925" y="109137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114559</xdr:rowOff>
    </xdr:from>
    <xdr:ext cx="762000" cy="259045"/>
    <xdr:sp macro="" textlink="">
      <xdr:nvSpPr>
        <xdr:cNvPr id="321" name="定員管理の状況最大値テキスト">
          <a:extLst>
            <a:ext uri="{FF2B5EF4-FFF2-40B4-BE49-F238E27FC236}">
              <a16:creationId xmlns:a16="http://schemas.microsoft.com/office/drawing/2014/main" id="{FC8D0F88-131A-4816-BBB5-BA9A3D43264C}"/>
            </a:ext>
          </a:extLst>
        </xdr:cNvPr>
        <xdr:cNvSpPr txBox="1"/>
      </xdr:nvSpPr>
      <xdr:spPr>
        <a:xfrm>
          <a:off x="15563850" y="9182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28182</xdr:rowOff>
    </xdr:from>
    <xdr:to>
      <xdr:col>81</xdr:col>
      <xdr:colOff>133350</xdr:colOff>
      <xdr:row>58</xdr:row>
      <xdr:rowOff>28182</xdr:rowOff>
    </xdr:to>
    <xdr:cxnSp macro="">
      <xdr:nvCxnSpPr>
        <xdr:cNvPr id="322" name="直線コネクタ 321">
          <a:extLst>
            <a:ext uri="{FF2B5EF4-FFF2-40B4-BE49-F238E27FC236}">
              <a16:creationId xmlns:a16="http://schemas.microsoft.com/office/drawing/2014/main" id="{A02AA641-E148-4FFC-967D-21DAFECD377D}"/>
            </a:ext>
          </a:extLst>
        </xdr:cNvPr>
        <xdr:cNvCxnSpPr/>
      </xdr:nvCxnSpPr>
      <xdr:spPr>
        <a:xfrm>
          <a:off x="15401925" y="942300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145324</xdr:rowOff>
    </xdr:from>
    <xdr:to>
      <xdr:col>81</xdr:col>
      <xdr:colOff>44450</xdr:colOff>
      <xdr:row>63</xdr:row>
      <xdr:rowOff>152219</xdr:rowOff>
    </xdr:to>
    <xdr:cxnSp macro="">
      <xdr:nvCxnSpPr>
        <xdr:cNvPr id="323" name="直線コネクタ 322">
          <a:extLst>
            <a:ext uri="{FF2B5EF4-FFF2-40B4-BE49-F238E27FC236}">
              <a16:creationId xmlns:a16="http://schemas.microsoft.com/office/drawing/2014/main" id="{D15C6019-1585-40D2-B67F-6F32CA91DD6D}"/>
            </a:ext>
          </a:extLst>
        </xdr:cNvPr>
        <xdr:cNvCxnSpPr/>
      </xdr:nvCxnSpPr>
      <xdr:spPr>
        <a:xfrm flipV="1">
          <a:off x="14716125" y="10343424"/>
          <a:ext cx="762000" cy="1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150844</xdr:rowOff>
    </xdr:from>
    <xdr:ext cx="762000" cy="259045"/>
    <xdr:sp macro="" textlink="">
      <xdr:nvSpPr>
        <xdr:cNvPr id="324" name="定員管理の状況平均値テキスト">
          <a:extLst>
            <a:ext uri="{FF2B5EF4-FFF2-40B4-BE49-F238E27FC236}">
              <a16:creationId xmlns:a16="http://schemas.microsoft.com/office/drawing/2014/main" id="{515F5B6D-2A3D-41B9-B7A4-7127F9653FE2}"/>
            </a:ext>
          </a:extLst>
        </xdr:cNvPr>
        <xdr:cNvSpPr txBox="1"/>
      </xdr:nvSpPr>
      <xdr:spPr>
        <a:xfrm>
          <a:off x="15563850" y="9704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134317</xdr:rowOff>
    </xdr:from>
    <xdr:to>
      <xdr:col>81</xdr:col>
      <xdr:colOff>95250</xdr:colOff>
      <xdr:row>61</xdr:row>
      <xdr:rowOff>64467</xdr:rowOff>
    </xdr:to>
    <xdr:sp macro="" textlink="">
      <xdr:nvSpPr>
        <xdr:cNvPr id="325" name="フローチャート: 判断 324">
          <a:extLst>
            <a:ext uri="{FF2B5EF4-FFF2-40B4-BE49-F238E27FC236}">
              <a16:creationId xmlns:a16="http://schemas.microsoft.com/office/drawing/2014/main" id="{D44719BC-E584-4FD1-8E54-D940CEEA6C5E}"/>
            </a:ext>
          </a:extLst>
        </xdr:cNvPr>
        <xdr:cNvSpPr/>
      </xdr:nvSpPr>
      <xdr:spPr>
        <a:xfrm>
          <a:off x="15430500" y="984981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117747</xdr:rowOff>
    </xdr:from>
    <xdr:to>
      <xdr:col>77</xdr:col>
      <xdr:colOff>44450</xdr:colOff>
      <xdr:row>63</xdr:row>
      <xdr:rowOff>152219</xdr:rowOff>
    </xdr:to>
    <xdr:cxnSp macro="">
      <xdr:nvCxnSpPr>
        <xdr:cNvPr id="326" name="直線コネクタ 325">
          <a:extLst>
            <a:ext uri="{FF2B5EF4-FFF2-40B4-BE49-F238E27FC236}">
              <a16:creationId xmlns:a16="http://schemas.microsoft.com/office/drawing/2014/main" id="{3E201AAC-D90D-44A7-BA38-33A8A5C0661E}"/>
            </a:ext>
          </a:extLst>
        </xdr:cNvPr>
        <xdr:cNvCxnSpPr/>
      </xdr:nvCxnSpPr>
      <xdr:spPr>
        <a:xfrm>
          <a:off x="13906500" y="10322197"/>
          <a:ext cx="809625" cy="3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123976</xdr:rowOff>
    </xdr:from>
    <xdr:to>
      <xdr:col>77</xdr:col>
      <xdr:colOff>95250</xdr:colOff>
      <xdr:row>61</xdr:row>
      <xdr:rowOff>54126</xdr:rowOff>
    </xdr:to>
    <xdr:sp macro="" textlink="">
      <xdr:nvSpPr>
        <xdr:cNvPr id="327" name="フローチャート: 判断 326">
          <a:extLst>
            <a:ext uri="{FF2B5EF4-FFF2-40B4-BE49-F238E27FC236}">
              <a16:creationId xmlns:a16="http://schemas.microsoft.com/office/drawing/2014/main" id="{5A07FC05-902C-462F-A461-7460E486DC4C}"/>
            </a:ext>
          </a:extLst>
        </xdr:cNvPr>
        <xdr:cNvSpPr/>
      </xdr:nvSpPr>
      <xdr:spPr>
        <a:xfrm>
          <a:off x="14668500" y="983630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64303</xdr:rowOff>
    </xdr:from>
    <xdr:ext cx="736600" cy="259045"/>
    <xdr:sp macro="" textlink="">
      <xdr:nvSpPr>
        <xdr:cNvPr id="328" name="テキスト ボックス 327">
          <a:extLst>
            <a:ext uri="{FF2B5EF4-FFF2-40B4-BE49-F238E27FC236}">
              <a16:creationId xmlns:a16="http://schemas.microsoft.com/office/drawing/2014/main" id="{2957E216-B200-441A-BB5C-C67D6FC4AA21}"/>
            </a:ext>
          </a:extLst>
        </xdr:cNvPr>
        <xdr:cNvSpPr txBox="1"/>
      </xdr:nvSpPr>
      <xdr:spPr>
        <a:xfrm>
          <a:off x="14373225" y="9621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83276</xdr:rowOff>
    </xdr:from>
    <xdr:to>
      <xdr:col>72</xdr:col>
      <xdr:colOff>203200</xdr:colOff>
      <xdr:row>63</xdr:row>
      <xdr:rowOff>117747</xdr:rowOff>
    </xdr:to>
    <xdr:cxnSp macro="">
      <xdr:nvCxnSpPr>
        <xdr:cNvPr id="329" name="直線コネクタ 328">
          <a:extLst>
            <a:ext uri="{FF2B5EF4-FFF2-40B4-BE49-F238E27FC236}">
              <a16:creationId xmlns:a16="http://schemas.microsoft.com/office/drawing/2014/main" id="{0CA96D5C-6487-4521-8448-3F5E34EC7E33}"/>
            </a:ext>
          </a:extLst>
        </xdr:cNvPr>
        <xdr:cNvCxnSpPr/>
      </xdr:nvCxnSpPr>
      <xdr:spPr>
        <a:xfrm>
          <a:off x="13106400" y="10287726"/>
          <a:ext cx="8001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84909</xdr:rowOff>
    </xdr:from>
    <xdr:to>
      <xdr:col>73</xdr:col>
      <xdr:colOff>44450</xdr:colOff>
      <xdr:row>61</xdr:row>
      <xdr:rowOff>15059</xdr:rowOff>
    </xdr:to>
    <xdr:sp macro="" textlink="">
      <xdr:nvSpPr>
        <xdr:cNvPr id="330" name="フローチャート: 判断 329">
          <a:extLst>
            <a:ext uri="{FF2B5EF4-FFF2-40B4-BE49-F238E27FC236}">
              <a16:creationId xmlns:a16="http://schemas.microsoft.com/office/drawing/2014/main" id="{AC44A8D0-72AC-450C-8D5B-4AC146149EFB}"/>
            </a:ext>
          </a:extLst>
        </xdr:cNvPr>
        <xdr:cNvSpPr/>
      </xdr:nvSpPr>
      <xdr:spPr>
        <a:xfrm>
          <a:off x="13868400" y="980358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25236</xdr:rowOff>
    </xdr:from>
    <xdr:ext cx="762000" cy="259045"/>
    <xdr:sp macro="" textlink="">
      <xdr:nvSpPr>
        <xdr:cNvPr id="331" name="テキスト ボックス 330">
          <a:extLst>
            <a:ext uri="{FF2B5EF4-FFF2-40B4-BE49-F238E27FC236}">
              <a16:creationId xmlns:a16="http://schemas.microsoft.com/office/drawing/2014/main" id="{D2D570E1-00D5-45B4-B8CD-AFD73EB95D61}"/>
            </a:ext>
          </a:extLst>
        </xdr:cNvPr>
        <xdr:cNvSpPr txBox="1"/>
      </xdr:nvSpPr>
      <xdr:spPr>
        <a:xfrm>
          <a:off x="13554075" y="958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64891</xdr:rowOff>
    </xdr:from>
    <xdr:to>
      <xdr:col>68</xdr:col>
      <xdr:colOff>152400</xdr:colOff>
      <xdr:row>63</xdr:row>
      <xdr:rowOff>83276</xdr:rowOff>
    </xdr:to>
    <xdr:cxnSp macro="">
      <xdr:nvCxnSpPr>
        <xdr:cNvPr id="332" name="直線コネクタ 331">
          <a:extLst>
            <a:ext uri="{FF2B5EF4-FFF2-40B4-BE49-F238E27FC236}">
              <a16:creationId xmlns:a16="http://schemas.microsoft.com/office/drawing/2014/main" id="{E4968DCA-261F-4340-A7C0-E0DDA63C10B8}"/>
            </a:ext>
          </a:extLst>
        </xdr:cNvPr>
        <xdr:cNvCxnSpPr/>
      </xdr:nvCxnSpPr>
      <xdr:spPr>
        <a:xfrm>
          <a:off x="12296775" y="10269341"/>
          <a:ext cx="809625"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75716</xdr:rowOff>
    </xdr:from>
    <xdr:to>
      <xdr:col>68</xdr:col>
      <xdr:colOff>203200</xdr:colOff>
      <xdr:row>61</xdr:row>
      <xdr:rowOff>5866</xdr:rowOff>
    </xdr:to>
    <xdr:sp macro="" textlink="">
      <xdr:nvSpPr>
        <xdr:cNvPr id="333" name="フローチャート: 判断 332">
          <a:extLst>
            <a:ext uri="{FF2B5EF4-FFF2-40B4-BE49-F238E27FC236}">
              <a16:creationId xmlns:a16="http://schemas.microsoft.com/office/drawing/2014/main" id="{801C9FD4-0243-4C89-BA82-02589C0801A0}"/>
            </a:ext>
          </a:extLst>
        </xdr:cNvPr>
        <xdr:cNvSpPr/>
      </xdr:nvSpPr>
      <xdr:spPr>
        <a:xfrm>
          <a:off x="13058775" y="979121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16043</xdr:rowOff>
    </xdr:from>
    <xdr:ext cx="762000" cy="259045"/>
    <xdr:sp macro="" textlink="">
      <xdr:nvSpPr>
        <xdr:cNvPr id="334" name="テキスト ボックス 333">
          <a:extLst>
            <a:ext uri="{FF2B5EF4-FFF2-40B4-BE49-F238E27FC236}">
              <a16:creationId xmlns:a16="http://schemas.microsoft.com/office/drawing/2014/main" id="{0814A9DF-7A73-4441-BF0A-770DF408A6D5}"/>
            </a:ext>
          </a:extLst>
        </xdr:cNvPr>
        <xdr:cNvSpPr txBox="1"/>
      </xdr:nvSpPr>
      <xdr:spPr>
        <a:xfrm>
          <a:off x="12763500" y="9569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63077</xdr:rowOff>
    </xdr:from>
    <xdr:to>
      <xdr:col>64</xdr:col>
      <xdr:colOff>152400</xdr:colOff>
      <xdr:row>60</xdr:row>
      <xdr:rowOff>164677</xdr:rowOff>
    </xdr:to>
    <xdr:sp macro="" textlink="">
      <xdr:nvSpPr>
        <xdr:cNvPr id="335" name="フローチャート: 判断 334">
          <a:extLst>
            <a:ext uri="{FF2B5EF4-FFF2-40B4-BE49-F238E27FC236}">
              <a16:creationId xmlns:a16="http://schemas.microsoft.com/office/drawing/2014/main" id="{B3EE75DD-058D-46BD-9C2B-AAD984A68C13}"/>
            </a:ext>
          </a:extLst>
        </xdr:cNvPr>
        <xdr:cNvSpPr/>
      </xdr:nvSpPr>
      <xdr:spPr>
        <a:xfrm>
          <a:off x="12239625" y="978175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3404</xdr:rowOff>
    </xdr:from>
    <xdr:ext cx="762000" cy="259045"/>
    <xdr:sp macro="" textlink="">
      <xdr:nvSpPr>
        <xdr:cNvPr id="336" name="テキスト ボックス 335">
          <a:extLst>
            <a:ext uri="{FF2B5EF4-FFF2-40B4-BE49-F238E27FC236}">
              <a16:creationId xmlns:a16="http://schemas.microsoft.com/office/drawing/2014/main" id="{EB494CA4-9EBD-4719-AD5E-876863BFEE95}"/>
            </a:ext>
          </a:extLst>
        </xdr:cNvPr>
        <xdr:cNvSpPr txBox="1"/>
      </xdr:nvSpPr>
      <xdr:spPr>
        <a:xfrm>
          <a:off x="11953875" y="956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D56CE9AB-8B0A-4DA7-8FBE-29A773924DC9}"/>
            </a:ext>
          </a:extLst>
        </xdr:cNvPr>
        <xdr:cNvSpPr txBox="1"/>
      </xdr:nvSpPr>
      <xdr:spPr>
        <a:xfrm>
          <a:off x="152781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CE99ACE9-520C-44D1-BACA-3FE86CB2E413}"/>
            </a:ext>
          </a:extLst>
        </xdr:cNvPr>
        <xdr:cNvSpPr txBox="1"/>
      </xdr:nvSpPr>
      <xdr:spPr>
        <a:xfrm>
          <a:off x="145161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1B939954-BE04-4FE0-910D-041BBB289267}"/>
            </a:ext>
          </a:extLst>
        </xdr:cNvPr>
        <xdr:cNvSpPr txBox="1"/>
      </xdr:nvSpPr>
      <xdr:spPr>
        <a:xfrm>
          <a:off x="137160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F496D456-ABD3-4EDC-9481-069405DF6E9C}"/>
            </a:ext>
          </a:extLst>
        </xdr:cNvPr>
        <xdr:cNvSpPr txBox="1"/>
      </xdr:nvSpPr>
      <xdr:spPr>
        <a:xfrm>
          <a:off x="1290637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87CDEFF6-B5CB-4F84-9B38-37E4D5452F8F}"/>
            </a:ext>
          </a:extLst>
        </xdr:cNvPr>
        <xdr:cNvSpPr txBox="1"/>
      </xdr:nvSpPr>
      <xdr:spPr>
        <a:xfrm>
          <a:off x="1209675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94524</xdr:rowOff>
    </xdr:from>
    <xdr:to>
      <xdr:col>81</xdr:col>
      <xdr:colOff>95250</xdr:colOff>
      <xdr:row>64</xdr:row>
      <xdr:rowOff>24674</xdr:rowOff>
    </xdr:to>
    <xdr:sp macro="" textlink="">
      <xdr:nvSpPr>
        <xdr:cNvPr id="342" name="楕円 341">
          <a:extLst>
            <a:ext uri="{FF2B5EF4-FFF2-40B4-BE49-F238E27FC236}">
              <a16:creationId xmlns:a16="http://schemas.microsoft.com/office/drawing/2014/main" id="{8CEB8805-4BA7-46E7-9BCD-F52430D2D8D6}"/>
            </a:ext>
          </a:extLst>
        </xdr:cNvPr>
        <xdr:cNvSpPr/>
      </xdr:nvSpPr>
      <xdr:spPr>
        <a:xfrm>
          <a:off x="15430500" y="1029579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66601</xdr:rowOff>
    </xdr:from>
    <xdr:ext cx="762000" cy="259045"/>
    <xdr:sp macro="" textlink="">
      <xdr:nvSpPr>
        <xdr:cNvPr id="343" name="定員管理の状況該当値テキスト">
          <a:extLst>
            <a:ext uri="{FF2B5EF4-FFF2-40B4-BE49-F238E27FC236}">
              <a16:creationId xmlns:a16="http://schemas.microsoft.com/office/drawing/2014/main" id="{F7461E97-8D13-4C22-B6F9-ED49C79BFEBC}"/>
            </a:ext>
          </a:extLst>
        </xdr:cNvPr>
        <xdr:cNvSpPr txBox="1"/>
      </xdr:nvSpPr>
      <xdr:spPr>
        <a:xfrm>
          <a:off x="15563850" y="10271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101419</xdr:rowOff>
    </xdr:from>
    <xdr:to>
      <xdr:col>77</xdr:col>
      <xdr:colOff>95250</xdr:colOff>
      <xdr:row>64</xdr:row>
      <xdr:rowOff>31569</xdr:rowOff>
    </xdr:to>
    <xdr:sp macro="" textlink="">
      <xdr:nvSpPr>
        <xdr:cNvPr id="344" name="楕円 343">
          <a:extLst>
            <a:ext uri="{FF2B5EF4-FFF2-40B4-BE49-F238E27FC236}">
              <a16:creationId xmlns:a16="http://schemas.microsoft.com/office/drawing/2014/main" id="{912336EB-239A-44DD-AF16-087DF203EBD2}"/>
            </a:ext>
          </a:extLst>
        </xdr:cNvPr>
        <xdr:cNvSpPr/>
      </xdr:nvSpPr>
      <xdr:spPr>
        <a:xfrm>
          <a:off x="14668500" y="10305869"/>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16346</xdr:rowOff>
    </xdr:from>
    <xdr:ext cx="736600" cy="259045"/>
    <xdr:sp macro="" textlink="">
      <xdr:nvSpPr>
        <xdr:cNvPr id="345" name="テキスト ボックス 344">
          <a:extLst>
            <a:ext uri="{FF2B5EF4-FFF2-40B4-BE49-F238E27FC236}">
              <a16:creationId xmlns:a16="http://schemas.microsoft.com/office/drawing/2014/main" id="{501888FC-0F09-402D-A0CC-DA0916634A72}"/>
            </a:ext>
          </a:extLst>
        </xdr:cNvPr>
        <xdr:cNvSpPr txBox="1"/>
      </xdr:nvSpPr>
      <xdr:spPr>
        <a:xfrm>
          <a:off x="14373225" y="10379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66947</xdr:rowOff>
    </xdr:from>
    <xdr:to>
      <xdr:col>73</xdr:col>
      <xdr:colOff>44450</xdr:colOff>
      <xdr:row>63</xdr:row>
      <xdr:rowOff>168547</xdr:rowOff>
    </xdr:to>
    <xdr:sp macro="" textlink="">
      <xdr:nvSpPr>
        <xdr:cNvPr id="346" name="楕円 345">
          <a:extLst>
            <a:ext uri="{FF2B5EF4-FFF2-40B4-BE49-F238E27FC236}">
              <a16:creationId xmlns:a16="http://schemas.microsoft.com/office/drawing/2014/main" id="{FCECFF43-9A46-4B05-8C36-537F42FE249F}"/>
            </a:ext>
          </a:extLst>
        </xdr:cNvPr>
        <xdr:cNvSpPr/>
      </xdr:nvSpPr>
      <xdr:spPr>
        <a:xfrm>
          <a:off x="13868400" y="1026504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153324</xdr:rowOff>
    </xdr:from>
    <xdr:ext cx="762000" cy="259045"/>
    <xdr:sp macro="" textlink="">
      <xdr:nvSpPr>
        <xdr:cNvPr id="347" name="テキスト ボックス 346">
          <a:extLst>
            <a:ext uri="{FF2B5EF4-FFF2-40B4-BE49-F238E27FC236}">
              <a16:creationId xmlns:a16="http://schemas.microsoft.com/office/drawing/2014/main" id="{E142C1C2-359F-47B4-9B13-000209732DA2}"/>
            </a:ext>
          </a:extLst>
        </xdr:cNvPr>
        <xdr:cNvSpPr txBox="1"/>
      </xdr:nvSpPr>
      <xdr:spPr>
        <a:xfrm>
          <a:off x="13554075" y="1035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32476</xdr:rowOff>
    </xdr:from>
    <xdr:to>
      <xdr:col>68</xdr:col>
      <xdr:colOff>203200</xdr:colOff>
      <xdr:row>63</xdr:row>
      <xdr:rowOff>134076</xdr:rowOff>
    </xdr:to>
    <xdr:sp macro="" textlink="">
      <xdr:nvSpPr>
        <xdr:cNvPr id="348" name="楕円 347">
          <a:extLst>
            <a:ext uri="{FF2B5EF4-FFF2-40B4-BE49-F238E27FC236}">
              <a16:creationId xmlns:a16="http://schemas.microsoft.com/office/drawing/2014/main" id="{C07B6489-5250-4131-8198-0D30D75CABE1}"/>
            </a:ext>
          </a:extLst>
        </xdr:cNvPr>
        <xdr:cNvSpPr/>
      </xdr:nvSpPr>
      <xdr:spPr>
        <a:xfrm>
          <a:off x="13058775" y="1023057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118853</xdr:rowOff>
    </xdr:from>
    <xdr:ext cx="762000" cy="259045"/>
    <xdr:sp macro="" textlink="">
      <xdr:nvSpPr>
        <xdr:cNvPr id="349" name="テキスト ボックス 348">
          <a:extLst>
            <a:ext uri="{FF2B5EF4-FFF2-40B4-BE49-F238E27FC236}">
              <a16:creationId xmlns:a16="http://schemas.microsoft.com/office/drawing/2014/main" id="{4C60885C-47C4-4897-8EF6-A6DA27B23EBE}"/>
            </a:ext>
          </a:extLst>
        </xdr:cNvPr>
        <xdr:cNvSpPr txBox="1"/>
      </xdr:nvSpPr>
      <xdr:spPr>
        <a:xfrm>
          <a:off x="12763500" y="10323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14091</xdr:rowOff>
    </xdr:from>
    <xdr:to>
      <xdr:col>64</xdr:col>
      <xdr:colOff>152400</xdr:colOff>
      <xdr:row>63</xdr:row>
      <xdr:rowOff>115691</xdr:rowOff>
    </xdr:to>
    <xdr:sp macro="" textlink="">
      <xdr:nvSpPr>
        <xdr:cNvPr id="350" name="楕円 349">
          <a:extLst>
            <a:ext uri="{FF2B5EF4-FFF2-40B4-BE49-F238E27FC236}">
              <a16:creationId xmlns:a16="http://schemas.microsoft.com/office/drawing/2014/main" id="{00A99CA6-F2C2-46BF-8474-50C0D5E5C813}"/>
            </a:ext>
          </a:extLst>
        </xdr:cNvPr>
        <xdr:cNvSpPr/>
      </xdr:nvSpPr>
      <xdr:spPr>
        <a:xfrm>
          <a:off x="12239625" y="1021219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100468</xdr:rowOff>
    </xdr:from>
    <xdr:ext cx="762000" cy="259045"/>
    <xdr:sp macro="" textlink="">
      <xdr:nvSpPr>
        <xdr:cNvPr id="351" name="テキスト ボックス 350">
          <a:extLst>
            <a:ext uri="{FF2B5EF4-FFF2-40B4-BE49-F238E27FC236}">
              <a16:creationId xmlns:a16="http://schemas.microsoft.com/office/drawing/2014/main" id="{E0BE9006-0D2F-406D-912F-CDACFDF3E2B0}"/>
            </a:ext>
          </a:extLst>
        </xdr:cNvPr>
        <xdr:cNvSpPr txBox="1"/>
      </xdr:nvSpPr>
      <xdr:spPr>
        <a:xfrm>
          <a:off x="11953875" y="10304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C0AC3C17-63AE-403A-A804-DD9ADBF6B233}"/>
            </a:ext>
          </a:extLst>
        </xdr:cNvPr>
        <xdr:cNvSpPr/>
      </xdr:nvSpPr>
      <xdr:spPr>
        <a:xfrm>
          <a:off x="11668125" y="47434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33ED010F-6DE4-4404-903A-6F2659C02A31}"/>
            </a:ext>
          </a:extLst>
        </xdr:cNvPr>
        <xdr:cNvSpPr txBox="1"/>
      </xdr:nvSpPr>
      <xdr:spPr>
        <a:xfrm>
          <a:off x="12436924" y="50863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5D40047C-59DF-4A31-BAF4-3934223F52D4}"/>
            </a:ext>
          </a:extLst>
        </xdr:cNvPr>
        <xdr:cNvSpPr txBox="1"/>
      </xdr:nvSpPr>
      <xdr:spPr>
        <a:xfrm>
          <a:off x="14014001" y="505777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74CD39F2-EC4B-454A-8B59-E7D0B014DACD}"/>
            </a:ext>
          </a:extLst>
        </xdr:cNvPr>
        <xdr:cNvSpPr/>
      </xdr:nvSpPr>
      <xdr:spPr>
        <a:xfrm>
          <a:off x="16354425" y="49815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F76F1274-A146-4222-BAB2-08B2359482B8}"/>
            </a:ext>
          </a:extLst>
        </xdr:cNvPr>
        <xdr:cNvSpPr/>
      </xdr:nvSpPr>
      <xdr:spPr>
        <a:xfrm>
          <a:off x="16354425" y="5162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2E113FBD-D04D-43C9-B99E-A6F481575E72}"/>
            </a:ext>
          </a:extLst>
        </xdr:cNvPr>
        <xdr:cNvSpPr/>
      </xdr:nvSpPr>
      <xdr:spPr>
        <a:xfrm>
          <a:off x="17849850" y="498157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5728D929-44EB-4B09-BD6D-543AD1596553}"/>
            </a:ext>
          </a:extLst>
        </xdr:cNvPr>
        <xdr:cNvSpPr/>
      </xdr:nvSpPr>
      <xdr:spPr>
        <a:xfrm>
          <a:off x="17849850" y="5162550"/>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51C9FCDD-2B47-4E5D-AD90-A1F41F42168B}"/>
            </a:ext>
          </a:extLst>
        </xdr:cNvPr>
        <xdr:cNvSpPr/>
      </xdr:nvSpPr>
      <xdr:spPr>
        <a:xfrm>
          <a:off x="19173825" y="498157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2A4C689B-1C39-4E1B-9EDA-8C7BE11CA00D}"/>
            </a:ext>
          </a:extLst>
        </xdr:cNvPr>
        <xdr:cNvSpPr/>
      </xdr:nvSpPr>
      <xdr:spPr>
        <a:xfrm>
          <a:off x="19173825" y="5162550"/>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33473EF1-EC82-4012-BAFE-90BA4553DBF6}"/>
            </a:ext>
          </a:extLst>
        </xdr:cNvPr>
        <xdr:cNvSpPr/>
      </xdr:nvSpPr>
      <xdr:spPr>
        <a:xfrm>
          <a:off x="11668125" y="5467350"/>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EBF1D608-10A9-435B-BDA7-B6952A844BAE}"/>
            </a:ext>
          </a:extLst>
        </xdr:cNvPr>
        <xdr:cNvSpPr/>
      </xdr:nvSpPr>
      <xdr:spPr>
        <a:xfrm>
          <a:off x="16459200" y="5467350"/>
          <a:ext cx="5476875"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B67DD177-CCBE-4ED6-8E29-7AAC97C3EC30}"/>
            </a:ext>
          </a:extLst>
        </xdr:cNvPr>
        <xdr:cNvSpPr/>
      </xdr:nvSpPr>
      <xdr:spPr>
        <a:xfrm>
          <a:off x="16459200" y="5467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BD6808DC-FD19-4167-92A8-BC5E4AB6B202}"/>
            </a:ext>
          </a:extLst>
        </xdr:cNvPr>
        <xdr:cNvSpPr txBox="1"/>
      </xdr:nvSpPr>
      <xdr:spPr>
        <a:xfrm>
          <a:off x="16573500" y="5762625"/>
          <a:ext cx="5257800"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令和３年度から</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ポイント上昇し、類似団体平均を上回った。主な要因は、平成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起債事業（社会教育複合施設整備事業（まなびあん）、野村学校給食センター建設事業等）の元金償還開始による元利償還金の増加のためである。今後も元利償還額等の増加により、実質公債費比率は増加する見込みであるため、引き続き、基準財政需要額への算入率を重視した地方債を選択するとともに、地方債発行枠の設定による新規発行の抑制により、指標の増加を抑えたい。</a:t>
          </a: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5ED1A900-2F64-4569-ADAC-3628DF6F6FF1}"/>
            </a:ext>
          </a:extLst>
        </xdr:cNvPr>
        <xdr:cNvSpPr txBox="1"/>
      </xdr:nvSpPr>
      <xdr:spPr>
        <a:xfrm>
          <a:off x="11630025" y="52863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A1A93942-2770-4191-BCF3-EEE8CED5453B}"/>
            </a:ext>
          </a:extLst>
        </xdr:cNvPr>
        <xdr:cNvCxnSpPr/>
      </xdr:nvCxnSpPr>
      <xdr:spPr>
        <a:xfrm>
          <a:off x="11668125" y="7743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7630FE90-AAED-4EFE-9679-CA75626DDF79}"/>
            </a:ext>
          </a:extLst>
        </xdr:cNvPr>
        <xdr:cNvSpPr txBox="1"/>
      </xdr:nvSpPr>
      <xdr:spPr>
        <a:xfrm>
          <a:off x="10982325" y="760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E615A039-76A3-4C41-BF17-B59CA58DF3D1}"/>
            </a:ext>
          </a:extLst>
        </xdr:cNvPr>
        <xdr:cNvCxnSpPr/>
      </xdr:nvCxnSpPr>
      <xdr:spPr>
        <a:xfrm>
          <a:off x="11668125" y="736070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9BA7B884-5BFD-4ADE-8D04-14D7857E535F}"/>
            </a:ext>
          </a:extLst>
        </xdr:cNvPr>
        <xdr:cNvSpPr txBox="1"/>
      </xdr:nvSpPr>
      <xdr:spPr>
        <a:xfrm>
          <a:off x="10982325" y="723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73802CE-CF9E-4191-8E57-603F1900BC38}"/>
            </a:ext>
          </a:extLst>
        </xdr:cNvPr>
        <xdr:cNvCxnSpPr/>
      </xdr:nvCxnSpPr>
      <xdr:spPr>
        <a:xfrm>
          <a:off x="11668125" y="697441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CDB4D9EA-671A-42B4-B27B-8E4306D8591C}"/>
            </a:ext>
          </a:extLst>
        </xdr:cNvPr>
        <xdr:cNvSpPr txBox="1"/>
      </xdr:nvSpPr>
      <xdr:spPr>
        <a:xfrm>
          <a:off x="10982325" y="684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24A51C8C-A151-4C2A-82E7-80E069F80A42}"/>
            </a:ext>
          </a:extLst>
        </xdr:cNvPr>
        <xdr:cNvCxnSpPr/>
      </xdr:nvCxnSpPr>
      <xdr:spPr>
        <a:xfrm>
          <a:off x="11668125" y="6600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9D542468-72BC-4420-9305-48D49050812D}"/>
            </a:ext>
          </a:extLst>
        </xdr:cNvPr>
        <xdr:cNvSpPr txBox="1"/>
      </xdr:nvSpPr>
      <xdr:spPr>
        <a:xfrm>
          <a:off x="10982325"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58ABCDD9-9383-4E0E-9FAE-00D9739EC6A6}"/>
            </a:ext>
          </a:extLst>
        </xdr:cNvPr>
        <xdr:cNvCxnSpPr/>
      </xdr:nvCxnSpPr>
      <xdr:spPr>
        <a:xfrm>
          <a:off x="11668125" y="621770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8FA9BF8C-6AE3-445A-BADE-E08E7E08362F}"/>
            </a:ext>
          </a:extLst>
        </xdr:cNvPr>
        <xdr:cNvSpPr txBox="1"/>
      </xdr:nvSpPr>
      <xdr:spPr>
        <a:xfrm>
          <a:off x="10982325" y="608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75EF062A-7FEA-432A-B2E0-8E643FAEE7A7}"/>
            </a:ext>
          </a:extLst>
        </xdr:cNvPr>
        <xdr:cNvCxnSpPr/>
      </xdr:nvCxnSpPr>
      <xdr:spPr>
        <a:xfrm>
          <a:off x="11668125" y="584094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8FE99512-19B2-484A-8AE8-46187A5A37BB}"/>
            </a:ext>
          </a:extLst>
        </xdr:cNvPr>
        <xdr:cNvSpPr txBox="1"/>
      </xdr:nvSpPr>
      <xdr:spPr>
        <a:xfrm>
          <a:off x="10982325" y="570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6FA8F852-6FE1-4C98-B91D-9F95929A30CA}"/>
            </a:ext>
          </a:extLst>
        </xdr:cNvPr>
        <xdr:cNvCxnSpPr/>
      </xdr:nvCxnSpPr>
      <xdr:spPr>
        <a:xfrm>
          <a:off x="11668125" y="54673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2E2F1AF6-BACD-4CED-9F65-46C056E0CE1E}"/>
            </a:ext>
          </a:extLst>
        </xdr:cNvPr>
        <xdr:cNvSpPr/>
      </xdr:nvSpPr>
      <xdr:spPr>
        <a:xfrm>
          <a:off x="11668125" y="5467350"/>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81386</xdr:rowOff>
    </xdr:from>
    <xdr:to>
      <xdr:col>81</xdr:col>
      <xdr:colOff>44450</xdr:colOff>
      <xdr:row>43</xdr:row>
      <xdr:rowOff>163619</xdr:rowOff>
    </xdr:to>
    <xdr:cxnSp macro="">
      <xdr:nvCxnSpPr>
        <xdr:cNvPr id="380" name="直線コネクタ 379">
          <a:extLst>
            <a:ext uri="{FF2B5EF4-FFF2-40B4-BE49-F238E27FC236}">
              <a16:creationId xmlns:a16="http://schemas.microsoft.com/office/drawing/2014/main" id="{B3AA7DA6-9A37-403F-A284-7E010D54B231}"/>
            </a:ext>
          </a:extLst>
        </xdr:cNvPr>
        <xdr:cNvCxnSpPr/>
      </xdr:nvCxnSpPr>
      <xdr:spPr>
        <a:xfrm flipV="1">
          <a:off x="15478125" y="5751936"/>
          <a:ext cx="0" cy="13712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135696</xdr:rowOff>
    </xdr:from>
    <xdr:ext cx="762000" cy="259045"/>
    <xdr:sp macro="" textlink="">
      <xdr:nvSpPr>
        <xdr:cNvPr id="381" name="公債費負担の状況最小値テキスト">
          <a:extLst>
            <a:ext uri="{FF2B5EF4-FFF2-40B4-BE49-F238E27FC236}">
              <a16:creationId xmlns:a16="http://schemas.microsoft.com/office/drawing/2014/main" id="{AA37BB3C-2627-453A-8313-FC6F59A60717}"/>
            </a:ext>
          </a:extLst>
        </xdr:cNvPr>
        <xdr:cNvSpPr txBox="1"/>
      </xdr:nvSpPr>
      <xdr:spPr>
        <a:xfrm>
          <a:off x="15563850" y="7098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163619</xdr:rowOff>
    </xdr:from>
    <xdr:to>
      <xdr:col>81</xdr:col>
      <xdr:colOff>133350</xdr:colOff>
      <xdr:row>43</xdr:row>
      <xdr:rowOff>163619</xdr:rowOff>
    </xdr:to>
    <xdr:cxnSp macro="">
      <xdr:nvCxnSpPr>
        <xdr:cNvPr id="382" name="直線コネクタ 381">
          <a:extLst>
            <a:ext uri="{FF2B5EF4-FFF2-40B4-BE49-F238E27FC236}">
              <a16:creationId xmlns:a16="http://schemas.microsoft.com/office/drawing/2014/main" id="{B4E6089B-FE50-4A90-A1D6-B1F1954D4E44}"/>
            </a:ext>
          </a:extLst>
        </xdr:cNvPr>
        <xdr:cNvCxnSpPr/>
      </xdr:nvCxnSpPr>
      <xdr:spPr>
        <a:xfrm>
          <a:off x="15401925" y="712321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167763</xdr:rowOff>
    </xdr:from>
    <xdr:ext cx="762000" cy="259045"/>
    <xdr:sp macro="" textlink="">
      <xdr:nvSpPr>
        <xdr:cNvPr id="383" name="公債費負担の状況最大値テキスト">
          <a:extLst>
            <a:ext uri="{FF2B5EF4-FFF2-40B4-BE49-F238E27FC236}">
              <a16:creationId xmlns:a16="http://schemas.microsoft.com/office/drawing/2014/main" id="{1F6D7513-7FF0-46DD-A6B4-74FA470A78A6}"/>
            </a:ext>
          </a:extLst>
        </xdr:cNvPr>
        <xdr:cNvSpPr txBox="1"/>
      </xdr:nvSpPr>
      <xdr:spPr>
        <a:xfrm>
          <a:off x="15563850" y="550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81386</xdr:rowOff>
    </xdr:from>
    <xdr:to>
      <xdr:col>81</xdr:col>
      <xdr:colOff>133350</xdr:colOff>
      <xdr:row>35</xdr:row>
      <xdr:rowOff>81386</xdr:rowOff>
    </xdr:to>
    <xdr:cxnSp macro="">
      <xdr:nvCxnSpPr>
        <xdr:cNvPr id="384" name="直線コネクタ 383">
          <a:extLst>
            <a:ext uri="{FF2B5EF4-FFF2-40B4-BE49-F238E27FC236}">
              <a16:creationId xmlns:a16="http://schemas.microsoft.com/office/drawing/2014/main" id="{7AB095A6-1EC6-4C47-B050-56286EB91AF2}"/>
            </a:ext>
          </a:extLst>
        </xdr:cNvPr>
        <xdr:cNvCxnSpPr/>
      </xdr:nvCxnSpPr>
      <xdr:spPr>
        <a:xfrm>
          <a:off x="15401925" y="575193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66252</xdr:rowOff>
    </xdr:from>
    <xdr:to>
      <xdr:col>81</xdr:col>
      <xdr:colOff>44450</xdr:colOff>
      <xdr:row>37</xdr:row>
      <xdr:rowOff>84349</xdr:rowOff>
    </xdr:to>
    <xdr:cxnSp macro="">
      <xdr:nvCxnSpPr>
        <xdr:cNvPr id="385" name="直線コネクタ 384">
          <a:extLst>
            <a:ext uri="{FF2B5EF4-FFF2-40B4-BE49-F238E27FC236}">
              <a16:creationId xmlns:a16="http://schemas.microsoft.com/office/drawing/2014/main" id="{38A03BFF-5362-41EA-99D8-A2C65AECC0F8}"/>
            </a:ext>
          </a:extLst>
        </xdr:cNvPr>
        <xdr:cNvCxnSpPr/>
      </xdr:nvCxnSpPr>
      <xdr:spPr>
        <a:xfrm>
          <a:off x="14716125" y="6060652"/>
          <a:ext cx="762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153158</xdr:rowOff>
    </xdr:from>
    <xdr:ext cx="762000" cy="259045"/>
    <xdr:sp macro="" textlink="">
      <xdr:nvSpPr>
        <xdr:cNvPr id="386" name="公債費負担の状況平均値テキスト">
          <a:extLst>
            <a:ext uri="{FF2B5EF4-FFF2-40B4-BE49-F238E27FC236}">
              <a16:creationId xmlns:a16="http://schemas.microsoft.com/office/drawing/2014/main" id="{FEF7D7AE-CB6F-438B-A0F5-EE90C18A8D8B}"/>
            </a:ext>
          </a:extLst>
        </xdr:cNvPr>
        <xdr:cNvSpPr txBox="1"/>
      </xdr:nvSpPr>
      <xdr:spPr>
        <a:xfrm>
          <a:off x="15563850" y="5820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7" name="フローチャート: 判断 386">
          <a:extLst>
            <a:ext uri="{FF2B5EF4-FFF2-40B4-BE49-F238E27FC236}">
              <a16:creationId xmlns:a16="http://schemas.microsoft.com/office/drawing/2014/main" id="{5A2E87C8-1310-43BA-B51B-40A977558836}"/>
            </a:ext>
          </a:extLst>
        </xdr:cNvPr>
        <xdr:cNvSpPr/>
      </xdr:nvSpPr>
      <xdr:spPr>
        <a:xfrm>
          <a:off x="15430500" y="596910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48154</xdr:rowOff>
    </xdr:from>
    <xdr:to>
      <xdr:col>77</xdr:col>
      <xdr:colOff>44450</xdr:colOff>
      <xdr:row>37</xdr:row>
      <xdr:rowOff>66252</xdr:rowOff>
    </xdr:to>
    <xdr:cxnSp macro="">
      <xdr:nvCxnSpPr>
        <xdr:cNvPr id="388" name="直線コネクタ 387">
          <a:extLst>
            <a:ext uri="{FF2B5EF4-FFF2-40B4-BE49-F238E27FC236}">
              <a16:creationId xmlns:a16="http://schemas.microsoft.com/office/drawing/2014/main" id="{00370CCF-4316-43B8-AD1F-5229E03B771A}"/>
            </a:ext>
          </a:extLst>
        </xdr:cNvPr>
        <xdr:cNvCxnSpPr/>
      </xdr:nvCxnSpPr>
      <xdr:spPr>
        <a:xfrm>
          <a:off x="13906500" y="6036204"/>
          <a:ext cx="809625" cy="2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9" name="フローチャート: 判断 388">
          <a:extLst>
            <a:ext uri="{FF2B5EF4-FFF2-40B4-BE49-F238E27FC236}">
              <a16:creationId xmlns:a16="http://schemas.microsoft.com/office/drawing/2014/main" id="{1D025CC6-DD51-4DA7-B777-C89D9C6FD52C}"/>
            </a:ext>
          </a:extLst>
        </xdr:cNvPr>
        <xdr:cNvSpPr/>
      </xdr:nvSpPr>
      <xdr:spPr>
        <a:xfrm>
          <a:off x="14668500" y="596910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76958</xdr:rowOff>
    </xdr:from>
    <xdr:ext cx="736600" cy="259045"/>
    <xdr:sp macro="" textlink="">
      <xdr:nvSpPr>
        <xdr:cNvPr id="390" name="テキスト ボックス 389">
          <a:extLst>
            <a:ext uri="{FF2B5EF4-FFF2-40B4-BE49-F238E27FC236}">
              <a16:creationId xmlns:a16="http://schemas.microsoft.com/office/drawing/2014/main" id="{C6A40E38-1C93-4EC4-99EC-5DEBB79C20EA}"/>
            </a:ext>
          </a:extLst>
        </xdr:cNvPr>
        <xdr:cNvSpPr txBox="1"/>
      </xdr:nvSpPr>
      <xdr:spPr>
        <a:xfrm>
          <a:off x="14373225" y="5744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32067</xdr:rowOff>
    </xdr:from>
    <xdr:to>
      <xdr:col>72</xdr:col>
      <xdr:colOff>203200</xdr:colOff>
      <xdr:row>37</xdr:row>
      <xdr:rowOff>48154</xdr:rowOff>
    </xdr:to>
    <xdr:cxnSp macro="">
      <xdr:nvCxnSpPr>
        <xdr:cNvPr id="391" name="直線コネクタ 390">
          <a:extLst>
            <a:ext uri="{FF2B5EF4-FFF2-40B4-BE49-F238E27FC236}">
              <a16:creationId xmlns:a16="http://schemas.microsoft.com/office/drawing/2014/main" id="{AB04AC57-EB13-409B-9B09-163417F63942}"/>
            </a:ext>
          </a:extLst>
        </xdr:cNvPr>
        <xdr:cNvCxnSpPr/>
      </xdr:nvCxnSpPr>
      <xdr:spPr>
        <a:xfrm>
          <a:off x="13106400" y="6020117"/>
          <a:ext cx="8001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142663</xdr:rowOff>
    </xdr:from>
    <xdr:to>
      <xdr:col>73</xdr:col>
      <xdr:colOff>44450</xdr:colOff>
      <xdr:row>37</xdr:row>
      <xdr:rowOff>72813</xdr:rowOff>
    </xdr:to>
    <xdr:sp macro="" textlink="">
      <xdr:nvSpPr>
        <xdr:cNvPr id="392" name="フローチャート: 判断 391">
          <a:extLst>
            <a:ext uri="{FF2B5EF4-FFF2-40B4-BE49-F238E27FC236}">
              <a16:creationId xmlns:a16="http://schemas.microsoft.com/office/drawing/2014/main" id="{CECFB67A-EA08-4D6B-B440-8928D62D51A0}"/>
            </a:ext>
          </a:extLst>
        </xdr:cNvPr>
        <xdr:cNvSpPr/>
      </xdr:nvSpPr>
      <xdr:spPr>
        <a:xfrm>
          <a:off x="13868400" y="597513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82990</xdr:rowOff>
    </xdr:from>
    <xdr:ext cx="762000" cy="259045"/>
    <xdr:sp macro="" textlink="">
      <xdr:nvSpPr>
        <xdr:cNvPr id="393" name="テキスト ボックス 392">
          <a:extLst>
            <a:ext uri="{FF2B5EF4-FFF2-40B4-BE49-F238E27FC236}">
              <a16:creationId xmlns:a16="http://schemas.microsoft.com/office/drawing/2014/main" id="{9CBC01DA-298F-4C7A-B77B-8DCC644EAEEE}"/>
            </a:ext>
          </a:extLst>
        </xdr:cNvPr>
        <xdr:cNvSpPr txBox="1"/>
      </xdr:nvSpPr>
      <xdr:spPr>
        <a:xfrm>
          <a:off x="13554075" y="5753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13970</xdr:rowOff>
    </xdr:from>
    <xdr:to>
      <xdr:col>68</xdr:col>
      <xdr:colOff>152400</xdr:colOff>
      <xdr:row>37</xdr:row>
      <xdr:rowOff>32067</xdr:rowOff>
    </xdr:to>
    <xdr:cxnSp macro="">
      <xdr:nvCxnSpPr>
        <xdr:cNvPr id="394" name="直線コネクタ 393">
          <a:extLst>
            <a:ext uri="{FF2B5EF4-FFF2-40B4-BE49-F238E27FC236}">
              <a16:creationId xmlns:a16="http://schemas.microsoft.com/office/drawing/2014/main" id="{CDD2E005-BC03-49FF-9E66-2DE93B20B7EF}"/>
            </a:ext>
          </a:extLst>
        </xdr:cNvPr>
        <xdr:cNvCxnSpPr/>
      </xdr:nvCxnSpPr>
      <xdr:spPr>
        <a:xfrm>
          <a:off x="12296775" y="6002020"/>
          <a:ext cx="809625"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148696</xdr:rowOff>
    </xdr:from>
    <xdr:to>
      <xdr:col>68</xdr:col>
      <xdr:colOff>203200</xdr:colOff>
      <xdr:row>37</xdr:row>
      <xdr:rowOff>78846</xdr:rowOff>
    </xdr:to>
    <xdr:sp macro="" textlink="">
      <xdr:nvSpPr>
        <xdr:cNvPr id="395" name="フローチャート: 判断 394">
          <a:extLst>
            <a:ext uri="{FF2B5EF4-FFF2-40B4-BE49-F238E27FC236}">
              <a16:creationId xmlns:a16="http://schemas.microsoft.com/office/drawing/2014/main" id="{0FD55D4A-63BA-4244-BB5D-8F4F62EDB52B}"/>
            </a:ext>
          </a:extLst>
        </xdr:cNvPr>
        <xdr:cNvSpPr/>
      </xdr:nvSpPr>
      <xdr:spPr>
        <a:xfrm>
          <a:off x="13058775" y="597482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89023</xdr:rowOff>
    </xdr:from>
    <xdr:ext cx="762000" cy="259045"/>
    <xdr:sp macro="" textlink="">
      <xdr:nvSpPr>
        <xdr:cNvPr id="396" name="テキスト ボックス 395">
          <a:extLst>
            <a:ext uri="{FF2B5EF4-FFF2-40B4-BE49-F238E27FC236}">
              <a16:creationId xmlns:a16="http://schemas.microsoft.com/office/drawing/2014/main" id="{18EE5F4E-90F0-4C89-A271-F85985FC012E}"/>
            </a:ext>
          </a:extLst>
        </xdr:cNvPr>
        <xdr:cNvSpPr txBox="1"/>
      </xdr:nvSpPr>
      <xdr:spPr>
        <a:xfrm>
          <a:off x="12763500" y="575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150707</xdr:rowOff>
    </xdr:from>
    <xdr:to>
      <xdr:col>64</xdr:col>
      <xdr:colOff>152400</xdr:colOff>
      <xdr:row>37</xdr:row>
      <xdr:rowOff>80857</xdr:rowOff>
    </xdr:to>
    <xdr:sp macro="" textlink="">
      <xdr:nvSpPr>
        <xdr:cNvPr id="397" name="フローチャート: 判断 396">
          <a:extLst>
            <a:ext uri="{FF2B5EF4-FFF2-40B4-BE49-F238E27FC236}">
              <a16:creationId xmlns:a16="http://schemas.microsoft.com/office/drawing/2014/main" id="{DA6E2BE8-D371-43B1-89F2-836B1F9ADD3D}"/>
            </a:ext>
          </a:extLst>
        </xdr:cNvPr>
        <xdr:cNvSpPr/>
      </xdr:nvSpPr>
      <xdr:spPr>
        <a:xfrm>
          <a:off x="12239625" y="598000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65634</xdr:rowOff>
    </xdr:from>
    <xdr:ext cx="762000" cy="259045"/>
    <xdr:sp macro="" textlink="">
      <xdr:nvSpPr>
        <xdr:cNvPr id="398" name="テキスト ボックス 397">
          <a:extLst>
            <a:ext uri="{FF2B5EF4-FFF2-40B4-BE49-F238E27FC236}">
              <a16:creationId xmlns:a16="http://schemas.microsoft.com/office/drawing/2014/main" id="{BEE2CFFF-5E2E-499B-98FF-F71E92EAED2D}"/>
            </a:ext>
          </a:extLst>
        </xdr:cNvPr>
        <xdr:cNvSpPr txBox="1"/>
      </xdr:nvSpPr>
      <xdr:spPr>
        <a:xfrm>
          <a:off x="11953875" y="6060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EB7DAD02-F369-490D-841D-AE4904CC0C80}"/>
            </a:ext>
          </a:extLst>
        </xdr:cNvPr>
        <xdr:cNvSpPr txBox="1"/>
      </xdr:nvSpPr>
      <xdr:spPr>
        <a:xfrm>
          <a:off x="152781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3CAC7CF7-73B8-4FFB-BD61-03865E357C98}"/>
            </a:ext>
          </a:extLst>
        </xdr:cNvPr>
        <xdr:cNvSpPr txBox="1"/>
      </xdr:nvSpPr>
      <xdr:spPr>
        <a:xfrm>
          <a:off x="145161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30C1BADD-31F3-45C7-8BE5-36AA2A208AF9}"/>
            </a:ext>
          </a:extLst>
        </xdr:cNvPr>
        <xdr:cNvSpPr txBox="1"/>
      </xdr:nvSpPr>
      <xdr:spPr>
        <a:xfrm>
          <a:off x="137160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D980F2E0-B047-4CFB-8178-C27515EADE0A}"/>
            </a:ext>
          </a:extLst>
        </xdr:cNvPr>
        <xdr:cNvSpPr txBox="1"/>
      </xdr:nvSpPr>
      <xdr:spPr>
        <a:xfrm>
          <a:off x="1290637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86A56A76-D9E9-46E7-AC35-D74150C7DFD3}"/>
            </a:ext>
          </a:extLst>
        </xdr:cNvPr>
        <xdr:cNvSpPr txBox="1"/>
      </xdr:nvSpPr>
      <xdr:spPr>
        <a:xfrm>
          <a:off x="1209675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33549</xdr:rowOff>
    </xdr:from>
    <xdr:to>
      <xdr:col>81</xdr:col>
      <xdr:colOff>95250</xdr:colOff>
      <xdr:row>37</xdr:row>
      <xdr:rowOff>135149</xdr:rowOff>
    </xdr:to>
    <xdr:sp macro="" textlink="">
      <xdr:nvSpPr>
        <xdr:cNvPr id="404" name="楕円 403">
          <a:extLst>
            <a:ext uri="{FF2B5EF4-FFF2-40B4-BE49-F238E27FC236}">
              <a16:creationId xmlns:a16="http://schemas.microsoft.com/office/drawing/2014/main" id="{88841CD0-5527-43F0-B1E8-89687C4ABD96}"/>
            </a:ext>
          </a:extLst>
        </xdr:cNvPr>
        <xdr:cNvSpPr/>
      </xdr:nvSpPr>
      <xdr:spPr>
        <a:xfrm>
          <a:off x="15430500" y="602159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5626</xdr:rowOff>
    </xdr:from>
    <xdr:ext cx="762000" cy="259045"/>
    <xdr:sp macro="" textlink="">
      <xdr:nvSpPr>
        <xdr:cNvPr id="405" name="公債費負担の状況該当値テキスト">
          <a:extLst>
            <a:ext uri="{FF2B5EF4-FFF2-40B4-BE49-F238E27FC236}">
              <a16:creationId xmlns:a16="http://schemas.microsoft.com/office/drawing/2014/main" id="{F41F7D87-AAF7-4989-A5B2-1A0F2DE576EA}"/>
            </a:ext>
          </a:extLst>
        </xdr:cNvPr>
        <xdr:cNvSpPr txBox="1"/>
      </xdr:nvSpPr>
      <xdr:spPr>
        <a:xfrm>
          <a:off x="15563850" y="600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15452</xdr:rowOff>
    </xdr:from>
    <xdr:to>
      <xdr:col>77</xdr:col>
      <xdr:colOff>95250</xdr:colOff>
      <xdr:row>37</xdr:row>
      <xdr:rowOff>117052</xdr:rowOff>
    </xdr:to>
    <xdr:sp macro="" textlink="">
      <xdr:nvSpPr>
        <xdr:cNvPr id="406" name="楕円 405">
          <a:extLst>
            <a:ext uri="{FF2B5EF4-FFF2-40B4-BE49-F238E27FC236}">
              <a16:creationId xmlns:a16="http://schemas.microsoft.com/office/drawing/2014/main" id="{C115DBD5-04C4-4E7B-AC59-717E635E15F4}"/>
            </a:ext>
          </a:extLst>
        </xdr:cNvPr>
        <xdr:cNvSpPr/>
      </xdr:nvSpPr>
      <xdr:spPr>
        <a:xfrm>
          <a:off x="14668500" y="600350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101829</xdr:rowOff>
    </xdr:from>
    <xdr:ext cx="736600" cy="259045"/>
    <xdr:sp macro="" textlink="">
      <xdr:nvSpPr>
        <xdr:cNvPr id="407" name="テキスト ボックス 406">
          <a:extLst>
            <a:ext uri="{FF2B5EF4-FFF2-40B4-BE49-F238E27FC236}">
              <a16:creationId xmlns:a16="http://schemas.microsoft.com/office/drawing/2014/main" id="{46DFC018-C793-4362-B412-EDE6C614198A}"/>
            </a:ext>
          </a:extLst>
        </xdr:cNvPr>
        <xdr:cNvSpPr txBox="1"/>
      </xdr:nvSpPr>
      <xdr:spPr>
        <a:xfrm>
          <a:off x="14373225" y="6096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168804</xdr:rowOff>
    </xdr:from>
    <xdr:to>
      <xdr:col>73</xdr:col>
      <xdr:colOff>44450</xdr:colOff>
      <xdr:row>37</xdr:row>
      <xdr:rowOff>98954</xdr:rowOff>
    </xdr:to>
    <xdr:sp macro="" textlink="">
      <xdr:nvSpPr>
        <xdr:cNvPr id="408" name="楕円 407">
          <a:extLst>
            <a:ext uri="{FF2B5EF4-FFF2-40B4-BE49-F238E27FC236}">
              <a16:creationId xmlns:a16="http://schemas.microsoft.com/office/drawing/2014/main" id="{018225F4-15F7-4894-97BC-599FBBC14BE6}"/>
            </a:ext>
          </a:extLst>
        </xdr:cNvPr>
        <xdr:cNvSpPr/>
      </xdr:nvSpPr>
      <xdr:spPr>
        <a:xfrm>
          <a:off x="13868400" y="598857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83731</xdr:rowOff>
    </xdr:from>
    <xdr:ext cx="762000" cy="259045"/>
    <xdr:sp macro="" textlink="">
      <xdr:nvSpPr>
        <xdr:cNvPr id="409" name="テキスト ボックス 408">
          <a:extLst>
            <a:ext uri="{FF2B5EF4-FFF2-40B4-BE49-F238E27FC236}">
              <a16:creationId xmlns:a16="http://schemas.microsoft.com/office/drawing/2014/main" id="{DCCC22E2-4717-4DA2-81B3-6065363B927F}"/>
            </a:ext>
          </a:extLst>
        </xdr:cNvPr>
        <xdr:cNvSpPr txBox="1"/>
      </xdr:nvSpPr>
      <xdr:spPr>
        <a:xfrm>
          <a:off x="13554075" y="6078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152717</xdr:rowOff>
    </xdr:from>
    <xdr:to>
      <xdr:col>68</xdr:col>
      <xdr:colOff>203200</xdr:colOff>
      <xdr:row>37</xdr:row>
      <xdr:rowOff>82867</xdr:rowOff>
    </xdr:to>
    <xdr:sp macro="" textlink="">
      <xdr:nvSpPr>
        <xdr:cNvPr id="410" name="楕円 409">
          <a:extLst>
            <a:ext uri="{FF2B5EF4-FFF2-40B4-BE49-F238E27FC236}">
              <a16:creationId xmlns:a16="http://schemas.microsoft.com/office/drawing/2014/main" id="{0BB37D2E-DBD8-4CBE-B7AB-40E9FBF498F3}"/>
            </a:ext>
          </a:extLst>
        </xdr:cNvPr>
        <xdr:cNvSpPr/>
      </xdr:nvSpPr>
      <xdr:spPr>
        <a:xfrm>
          <a:off x="13058775" y="598201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67644</xdr:rowOff>
    </xdr:from>
    <xdr:ext cx="762000" cy="259045"/>
    <xdr:sp macro="" textlink="">
      <xdr:nvSpPr>
        <xdr:cNvPr id="411" name="テキスト ボックス 410">
          <a:extLst>
            <a:ext uri="{FF2B5EF4-FFF2-40B4-BE49-F238E27FC236}">
              <a16:creationId xmlns:a16="http://schemas.microsoft.com/office/drawing/2014/main" id="{CCF46564-A96D-4022-9029-A4B5C23D825F}"/>
            </a:ext>
          </a:extLst>
        </xdr:cNvPr>
        <xdr:cNvSpPr txBox="1"/>
      </xdr:nvSpPr>
      <xdr:spPr>
        <a:xfrm>
          <a:off x="12763500" y="6055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134620</xdr:rowOff>
    </xdr:from>
    <xdr:to>
      <xdr:col>64</xdr:col>
      <xdr:colOff>152400</xdr:colOff>
      <xdr:row>37</xdr:row>
      <xdr:rowOff>64770</xdr:rowOff>
    </xdr:to>
    <xdr:sp macro="" textlink="">
      <xdr:nvSpPr>
        <xdr:cNvPr id="412" name="楕円 411">
          <a:extLst>
            <a:ext uri="{FF2B5EF4-FFF2-40B4-BE49-F238E27FC236}">
              <a16:creationId xmlns:a16="http://schemas.microsoft.com/office/drawing/2014/main" id="{5B1FF73D-98B0-4B2F-AB34-797D1D082647}"/>
            </a:ext>
          </a:extLst>
        </xdr:cNvPr>
        <xdr:cNvSpPr/>
      </xdr:nvSpPr>
      <xdr:spPr>
        <a:xfrm>
          <a:off x="12239625" y="596392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74947</xdr:rowOff>
    </xdr:from>
    <xdr:ext cx="762000" cy="259045"/>
    <xdr:sp macro="" textlink="">
      <xdr:nvSpPr>
        <xdr:cNvPr id="413" name="テキスト ボックス 412">
          <a:extLst>
            <a:ext uri="{FF2B5EF4-FFF2-40B4-BE49-F238E27FC236}">
              <a16:creationId xmlns:a16="http://schemas.microsoft.com/office/drawing/2014/main" id="{AC3060D9-B1B2-47A5-A031-A58AD3B5D17A}"/>
            </a:ext>
          </a:extLst>
        </xdr:cNvPr>
        <xdr:cNvSpPr txBox="1"/>
      </xdr:nvSpPr>
      <xdr:spPr>
        <a:xfrm>
          <a:off x="11953875" y="5742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93F5A52C-1218-490A-A501-6A35B674C6AA}"/>
            </a:ext>
          </a:extLst>
        </xdr:cNvPr>
        <xdr:cNvSpPr/>
      </xdr:nvSpPr>
      <xdr:spPr>
        <a:xfrm>
          <a:off x="11668125" y="1143000"/>
          <a:ext cx="461962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92E99ABC-2DFE-43A0-8CFE-7595FD0D135D}"/>
            </a:ext>
          </a:extLst>
        </xdr:cNvPr>
        <xdr:cNvSpPr txBox="1"/>
      </xdr:nvSpPr>
      <xdr:spPr>
        <a:xfrm>
          <a:off x="12523455" y="14859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2D4FF3E0-23C2-4100-BA3B-81D64DB03077}"/>
            </a:ext>
          </a:extLst>
        </xdr:cNvPr>
        <xdr:cNvSpPr txBox="1"/>
      </xdr:nvSpPr>
      <xdr:spPr>
        <a:xfrm>
          <a:off x="13936995" y="145732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AA4404C1-49FE-4087-AA14-CCFE540B14E6}"/>
            </a:ext>
          </a:extLst>
        </xdr:cNvPr>
        <xdr:cNvSpPr/>
      </xdr:nvSpPr>
      <xdr:spPr>
        <a:xfrm>
          <a:off x="16354425" y="13811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7FF875BF-164B-425B-A84F-E74A2E225573}"/>
            </a:ext>
          </a:extLst>
        </xdr:cNvPr>
        <xdr:cNvSpPr/>
      </xdr:nvSpPr>
      <xdr:spPr>
        <a:xfrm>
          <a:off x="16354425" y="15621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F9307EEF-F4D2-4185-911F-96193F48B226}"/>
            </a:ext>
          </a:extLst>
        </xdr:cNvPr>
        <xdr:cNvSpPr/>
      </xdr:nvSpPr>
      <xdr:spPr>
        <a:xfrm>
          <a:off x="17849850" y="13811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CCE8133-9AF1-4822-BD45-9076A50C200E}"/>
            </a:ext>
          </a:extLst>
        </xdr:cNvPr>
        <xdr:cNvSpPr/>
      </xdr:nvSpPr>
      <xdr:spPr>
        <a:xfrm>
          <a:off x="17849850" y="1562100"/>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D4F82816-1E82-4050-9C63-1443B5065BFD}"/>
            </a:ext>
          </a:extLst>
        </xdr:cNvPr>
        <xdr:cNvSpPr/>
      </xdr:nvSpPr>
      <xdr:spPr>
        <a:xfrm>
          <a:off x="19173825" y="138112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8118B18D-282C-4A60-BCEF-40E67B235FCE}"/>
            </a:ext>
          </a:extLst>
        </xdr:cNvPr>
        <xdr:cNvSpPr/>
      </xdr:nvSpPr>
      <xdr:spPr>
        <a:xfrm>
          <a:off x="19173825" y="1562100"/>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C405795B-A876-48DD-8755-550ACCC99252}"/>
            </a:ext>
          </a:extLst>
        </xdr:cNvPr>
        <xdr:cNvSpPr/>
      </xdr:nvSpPr>
      <xdr:spPr>
        <a:xfrm>
          <a:off x="11668125" y="1866900"/>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506A11A1-C77C-4466-89F7-25694150CC1C}"/>
            </a:ext>
          </a:extLst>
        </xdr:cNvPr>
        <xdr:cNvSpPr/>
      </xdr:nvSpPr>
      <xdr:spPr>
        <a:xfrm>
          <a:off x="16459200" y="1866900"/>
          <a:ext cx="5476875"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8FB2DB1A-75F4-478B-8BBD-7B9283A3553E}"/>
            </a:ext>
          </a:extLst>
        </xdr:cNvPr>
        <xdr:cNvSpPr/>
      </xdr:nvSpPr>
      <xdr:spPr>
        <a:xfrm>
          <a:off x="16459200" y="1866900"/>
          <a:ext cx="34671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9968AB43-9F20-47AF-9444-CC9A64577C33}"/>
            </a:ext>
          </a:extLst>
        </xdr:cNvPr>
        <xdr:cNvSpPr txBox="1"/>
      </xdr:nvSpPr>
      <xdr:spPr>
        <a:xfrm>
          <a:off x="16573500" y="2162175"/>
          <a:ext cx="5257800"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令和３年度から</a:t>
          </a:r>
          <a:r>
            <a:rPr kumimoji="1" lang="en-US" altLang="ja-JP" sz="1200">
              <a:latin typeface="ＭＳ Ｐゴシック" panose="020B0600070205080204" pitchFamily="50" charset="-128"/>
              <a:ea typeface="ＭＳ Ｐゴシック" panose="020B0600070205080204" pitchFamily="50" charset="-128"/>
            </a:rPr>
            <a:t>9.6</a:t>
          </a:r>
          <a:r>
            <a:rPr kumimoji="1" lang="ja-JP" altLang="en-US" sz="1200">
              <a:latin typeface="ＭＳ Ｐゴシック" panose="020B0600070205080204" pitchFamily="50" charset="-128"/>
              <a:ea typeface="ＭＳ Ｐゴシック" panose="020B0600070205080204" pitchFamily="50" charset="-128"/>
            </a:rPr>
            <a:t>ポイント上昇となり、類似団体平均を大きく上回っている。令和元年度以降の大幅な上昇の主な要因は、地方債現在高の大幅な増加（明浜支所庁舎建設事業等の大型事業及び平成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7</a:t>
          </a:r>
          <a:r>
            <a:rPr kumimoji="1" lang="ja-JP" altLang="en-US" sz="1200">
              <a:latin typeface="ＭＳ Ｐゴシック" panose="020B0600070205080204" pitchFamily="50" charset="-128"/>
              <a:ea typeface="ＭＳ Ｐゴシック" panose="020B0600070205080204" pitchFamily="50" charset="-128"/>
            </a:rPr>
            <a:t>月豪雨災害における復旧事業等）と、災害復旧経費や新型コロナウイルス感染症対策経費等に対応するため財政調整基金、特定目的基金を大幅に取崩したためである。令和４年度は</a:t>
          </a:r>
          <a:r>
            <a:rPr kumimoji="1" lang="en-US" altLang="ja-JP" sz="1200">
              <a:latin typeface="ＭＳ Ｐゴシック" panose="020B0600070205080204" pitchFamily="50" charset="-128"/>
              <a:ea typeface="ＭＳ Ｐゴシック" panose="020B0600070205080204" pitchFamily="50" charset="-128"/>
            </a:rPr>
            <a:t>PFI</a:t>
          </a:r>
          <a:r>
            <a:rPr kumimoji="1" lang="ja-JP" altLang="en-US" sz="1200">
              <a:latin typeface="ＭＳ Ｐゴシック" panose="020B0600070205080204" pitchFamily="50" charset="-128"/>
              <a:ea typeface="ＭＳ Ｐゴシック" panose="020B0600070205080204" pitchFamily="50" charset="-128"/>
            </a:rPr>
            <a:t>事業に係る債務負担行為額、支所庁舎建設事業等の大型事業による地方債現在高の増加により、将来負担比率は増加しており、引き続き投資的経費の抑制、地方債の計画的管理による残高の抑制を図り、財政の健全化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1E33CDFA-8497-4558-A25F-04AB22142AC9}"/>
            </a:ext>
          </a:extLst>
        </xdr:cNvPr>
        <xdr:cNvSpPr txBox="1"/>
      </xdr:nvSpPr>
      <xdr:spPr>
        <a:xfrm>
          <a:off x="11630025" y="16859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A3EC8045-AE25-4DF7-B359-AB2C6A5029FB}"/>
            </a:ext>
          </a:extLst>
        </xdr:cNvPr>
        <xdr:cNvCxnSpPr/>
      </xdr:nvCxnSpPr>
      <xdr:spPr>
        <a:xfrm>
          <a:off x="11668125" y="41433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483A157A-6AA9-4EF9-A49F-8B3355214DD1}"/>
            </a:ext>
          </a:extLst>
        </xdr:cNvPr>
        <xdr:cNvSpPr txBox="1"/>
      </xdr:nvSpPr>
      <xdr:spPr>
        <a:xfrm>
          <a:off x="10982325" y="400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0" name="直線コネクタ 429">
          <a:extLst>
            <a:ext uri="{FF2B5EF4-FFF2-40B4-BE49-F238E27FC236}">
              <a16:creationId xmlns:a16="http://schemas.microsoft.com/office/drawing/2014/main" id="{33E6DB1C-9D28-4942-95BB-95EF263C9C0E}"/>
            </a:ext>
          </a:extLst>
        </xdr:cNvPr>
        <xdr:cNvCxnSpPr/>
      </xdr:nvCxnSpPr>
      <xdr:spPr>
        <a:xfrm>
          <a:off x="11668125" y="35718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1" name="テキスト ボックス 430">
          <a:extLst>
            <a:ext uri="{FF2B5EF4-FFF2-40B4-BE49-F238E27FC236}">
              <a16:creationId xmlns:a16="http://schemas.microsoft.com/office/drawing/2014/main" id="{894FDF8C-925C-46C6-B3CB-B49A0D4EFE05}"/>
            </a:ext>
          </a:extLst>
        </xdr:cNvPr>
        <xdr:cNvSpPr txBox="1"/>
      </xdr:nvSpPr>
      <xdr:spPr>
        <a:xfrm>
          <a:off x="10982325" y="3436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8CAA8905-72D4-4114-8861-FB7876945DFE}"/>
            </a:ext>
          </a:extLst>
        </xdr:cNvPr>
        <xdr:cNvCxnSpPr/>
      </xdr:nvCxnSpPr>
      <xdr:spPr>
        <a:xfrm>
          <a:off x="11668125" y="30003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E9B7239-6683-4CAB-B46C-5D3F97875B33}"/>
            </a:ext>
          </a:extLst>
        </xdr:cNvPr>
        <xdr:cNvSpPr txBox="1"/>
      </xdr:nvSpPr>
      <xdr:spPr>
        <a:xfrm>
          <a:off x="10982325" y="287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4" name="直線コネクタ 433">
          <a:extLst>
            <a:ext uri="{FF2B5EF4-FFF2-40B4-BE49-F238E27FC236}">
              <a16:creationId xmlns:a16="http://schemas.microsoft.com/office/drawing/2014/main" id="{9121ABB0-76BB-4B80-A3A5-61DEAFEF4C03}"/>
            </a:ext>
          </a:extLst>
        </xdr:cNvPr>
        <xdr:cNvCxnSpPr/>
      </xdr:nvCxnSpPr>
      <xdr:spPr>
        <a:xfrm>
          <a:off x="11668125" y="24288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5" name="テキスト ボックス 434">
          <a:extLst>
            <a:ext uri="{FF2B5EF4-FFF2-40B4-BE49-F238E27FC236}">
              <a16:creationId xmlns:a16="http://schemas.microsoft.com/office/drawing/2014/main" id="{8529994A-89FE-45DA-96E2-B7796DC593B7}"/>
            </a:ext>
          </a:extLst>
        </xdr:cNvPr>
        <xdr:cNvSpPr txBox="1"/>
      </xdr:nvSpPr>
      <xdr:spPr>
        <a:xfrm>
          <a:off x="10982325" y="2293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B2EB1ED4-7B69-4786-BCA6-3A3B0DA86C27}"/>
            </a:ext>
          </a:extLst>
        </xdr:cNvPr>
        <xdr:cNvCxnSpPr/>
      </xdr:nvCxnSpPr>
      <xdr:spPr>
        <a:xfrm>
          <a:off x="11668125" y="18669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9D08BB49-9BAA-4790-B257-007E140DE28A}"/>
            </a:ext>
          </a:extLst>
        </xdr:cNvPr>
        <xdr:cNvSpPr/>
      </xdr:nvSpPr>
      <xdr:spPr>
        <a:xfrm>
          <a:off x="11668125" y="1866900"/>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131223</xdr:rowOff>
    </xdr:to>
    <xdr:cxnSp macro="">
      <xdr:nvCxnSpPr>
        <xdr:cNvPr id="438" name="直線コネクタ 437">
          <a:extLst>
            <a:ext uri="{FF2B5EF4-FFF2-40B4-BE49-F238E27FC236}">
              <a16:creationId xmlns:a16="http://schemas.microsoft.com/office/drawing/2014/main" id="{53B41EC0-295E-4A14-B7ED-2C87E1381B55}"/>
            </a:ext>
          </a:extLst>
        </xdr:cNvPr>
        <xdr:cNvCxnSpPr/>
      </xdr:nvCxnSpPr>
      <xdr:spPr>
        <a:xfrm flipV="1">
          <a:off x="15478125" y="2428875"/>
          <a:ext cx="0" cy="12646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103300</xdr:rowOff>
    </xdr:from>
    <xdr:ext cx="762000" cy="259045"/>
    <xdr:sp macro="" textlink="">
      <xdr:nvSpPr>
        <xdr:cNvPr id="439" name="将来負担の状況最小値テキスト">
          <a:extLst>
            <a:ext uri="{FF2B5EF4-FFF2-40B4-BE49-F238E27FC236}">
              <a16:creationId xmlns:a16="http://schemas.microsoft.com/office/drawing/2014/main" id="{9FBBAD34-A978-45DD-8722-57F19391AC26}"/>
            </a:ext>
          </a:extLst>
        </xdr:cNvPr>
        <xdr:cNvSpPr txBox="1"/>
      </xdr:nvSpPr>
      <xdr:spPr>
        <a:xfrm>
          <a:off x="15563850" y="366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131223</xdr:rowOff>
    </xdr:from>
    <xdr:to>
      <xdr:col>81</xdr:col>
      <xdr:colOff>133350</xdr:colOff>
      <xdr:row>22</xdr:row>
      <xdr:rowOff>131223</xdr:rowOff>
    </xdr:to>
    <xdr:cxnSp macro="">
      <xdr:nvCxnSpPr>
        <xdr:cNvPr id="440" name="直線コネクタ 439">
          <a:extLst>
            <a:ext uri="{FF2B5EF4-FFF2-40B4-BE49-F238E27FC236}">
              <a16:creationId xmlns:a16="http://schemas.microsoft.com/office/drawing/2014/main" id="{4DD1923E-5CC7-4627-8726-2E9CFF88A290}"/>
            </a:ext>
          </a:extLst>
        </xdr:cNvPr>
        <xdr:cNvCxnSpPr/>
      </xdr:nvCxnSpPr>
      <xdr:spPr>
        <a:xfrm>
          <a:off x="15401925" y="369357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1" name="将来負担の状況最大値テキスト">
          <a:extLst>
            <a:ext uri="{FF2B5EF4-FFF2-40B4-BE49-F238E27FC236}">
              <a16:creationId xmlns:a16="http://schemas.microsoft.com/office/drawing/2014/main" id="{EB24633E-834F-46C7-BB22-1E7D10D96019}"/>
            </a:ext>
          </a:extLst>
        </xdr:cNvPr>
        <xdr:cNvSpPr txBox="1"/>
      </xdr:nvSpPr>
      <xdr:spPr>
        <a:xfrm>
          <a:off x="15563850" y="21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2" name="直線コネクタ 441">
          <a:extLst>
            <a:ext uri="{FF2B5EF4-FFF2-40B4-BE49-F238E27FC236}">
              <a16:creationId xmlns:a16="http://schemas.microsoft.com/office/drawing/2014/main" id="{87721505-6453-4B63-8AEE-0509C55BA20E}"/>
            </a:ext>
          </a:extLst>
        </xdr:cNvPr>
        <xdr:cNvCxnSpPr/>
      </xdr:nvCxnSpPr>
      <xdr:spPr>
        <a:xfrm>
          <a:off x="15401925" y="24288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43783</xdr:rowOff>
    </xdr:from>
    <xdr:to>
      <xdr:col>81</xdr:col>
      <xdr:colOff>44450</xdr:colOff>
      <xdr:row>17</xdr:row>
      <xdr:rowOff>101695</xdr:rowOff>
    </xdr:to>
    <xdr:cxnSp macro="">
      <xdr:nvCxnSpPr>
        <xdr:cNvPr id="443" name="直線コネクタ 442">
          <a:extLst>
            <a:ext uri="{FF2B5EF4-FFF2-40B4-BE49-F238E27FC236}">
              <a16:creationId xmlns:a16="http://schemas.microsoft.com/office/drawing/2014/main" id="{A1073F2B-3631-446D-8417-177B18CA1052}"/>
            </a:ext>
          </a:extLst>
        </xdr:cNvPr>
        <xdr:cNvCxnSpPr/>
      </xdr:nvCxnSpPr>
      <xdr:spPr>
        <a:xfrm>
          <a:off x="14716125" y="2799683"/>
          <a:ext cx="762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60437</xdr:rowOff>
    </xdr:from>
    <xdr:ext cx="762000" cy="259045"/>
    <xdr:sp macro="" textlink="">
      <xdr:nvSpPr>
        <xdr:cNvPr id="444" name="将来負担の状況平均値テキスト">
          <a:extLst>
            <a:ext uri="{FF2B5EF4-FFF2-40B4-BE49-F238E27FC236}">
              <a16:creationId xmlns:a16="http://schemas.microsoft.com/office/drawing/2014/main" id="{C1620479-3574-4FF6-81F6-479EB42F1153}"/>
            </a:ext>
          </a:extLst>
        </xdr:cNvPr>
        <xdr:cNvSpPr txBox="1"/>
      </xdr:nvSpPr>
      <xdr:spPr>
        <a:xfrm>
          <a:off x="15563850" y="2330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43910</xdr:rowOff>
    </xdr:from>
    <xdr:to>
      <xdr:col>81</xdr:col>
      <xdr:colOff>95250</xdr:colOff>
      <xdr:row>15</xdr:row>
      <xdr:rowOff>145510</xdr:rowOff>
    </xdr:to>
    <xdr:sp macro="" textlink="">
      <xdr:nvSpPr>
        <xdr:cNvPr id="445" name="フローチャート: 判断 444">
          <a:extLst>
            <a:ext uri="{FF2B5EF4-FFF2-40B4-BE49-F238E27FC236}">
              <a16:creationId xmlns:a16="http://schemas.microsoft.com/office/drawing/2014/main" id="{0FA78925-44C4-489D-8EB7-B10E270637D9}"/>
            </a:ext>
          </a:extLst>
        </xdr:cNvPr>
        <xdr:cNvSpPr/>
      </xdr:nvSpPr>
      <xdr:spPr>
        <a:xfrm>
          <a:off x="15430500" y="247596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43783</xdr:rowOff>
    </xdr:from>
    <xdr:to>
      <xdr:col>77</xdr:col>
      <xdr:colOff>44450</xdr:colOff>
      <xdr:row>17</xdr:row>
      <xdr:rowOff>96869</xdr:rowOff>
    </xdr:to>
    <xdr:cxnSp macro="">
      <xdr:nvCxnSpPr>
        <xdr:cNvPr id="446" name="直線コネクタ 445">
          <a:extLst>
            <a:ext uri="{FF2B5EF4-FFF2-40B4-BE49-F238E27FC236}">
              <a16:creationId xmlns:a16="http://schemas.microsoft.com/office/drawing/2014/main" id="{BF91D9A8-DD8E-4D8B-92C2-6DBE76E8F3CA}"/>
            </a:ext>
          </a:extLst>
        </xdr:cNvPr>
        <xdr:cNvCxnSpPr/>
      </xdr:nvCxnSpPr>
      <xdr:spPr>
        <a:xfrm flipV="1">
          <a:off x="13906500" y="2799683"/>
          <a:ext cx="809625" cy="4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101219</xdr:rowOff>
    </xdr:from>
    <xdr:to>
      <xdr:col>77</xdr:col>
      <xdr:colOff>95250</xdr:colOff>
      <xdr:row>16</xdr:row>
      <xdr:rowOff>31369</xdr:rowOff>
    </xdr:to>
    <xdr:sp macro="" textlink="">
      <xdr:nvSpPr>
        <xdr:cNvPr id="447" name="フローチャート: 判断 446">
          <a:extLst>
            <a:ext uri="{FF2B5EF4-FFF2-40B4-BE49-F238E27FC236}">
              <a16:creationId xmlns:a16="http://schemas.microsoft.com/office/drawing/2014/main" id="{196B26D6-C5FD-4EFD-9194-B2D0987581D4}"/>
            </a:ext>
          </a:extLst>
        </xdr:cNvPr>
        <xdr:cNvSpPr/>
      </xdr:nvSpPr>
      <xdr:spPr>
        <a:xfrm>
          <a:off x="14668500" y="2533269"/>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41546</xdr:rowOff>
    </xdr:from>
    <xdr:ext cx="736600" cy="259045"/>
    <xdr:sp macro="" textlink="">
      <xdr:nvSpPr>
        <xdr:cNvPr id="448" name="テキスト ボックス 447">
          <a:extLst>
            <a:ext uri="{FF2B5EF4-FFF2-40B4-BE49-F238E27FC236}">
              <a16:creationId xmlns:a16="http://schemas.microsoft.com/office/drawing/2014/main" id="{710B2C70-CCB9-4011-9567-C69F29CDC743}"/>
            </a:ext>
          </a:extLst>
        </xdr:cNvPr>
        <xdr:cNvSpPr txBox="1"/>
      </xdr:nvSpPr>
      <xdr:spPr>
        <a:xfrm>
          <a:off x="14373225" y="2311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93853</xdr:rowOff>
    </xdr:from>
    <xdr:to>
      <xdr:col>72</xdr:col>
      <xdr:colOff>203200</xdr:colOff>
      <xdr:row>17</xdr:row>
      <xdr:rowOff>96869</xdr:rowOff>
    </xdr:to>
    <xdr:cxnSp macro="">
      <xdr:nvCxnSpPr>
        <xdr:cNvPr id="449" name="直線コネクタ 448">
          <a:extLst>
            <a:ext uri="{FF2B5EF4-FFF2-40B4-BE49-F238E27FC236}">
              <a16:creationId xmlns:a16="http://schemas.microsoft.com/office/drawing/2014/main" id="{2F92D571-B704-4C50-9012-66A11BBC9FD8}"/>
            </a:ext>
          </a:extLst>
        </xdr:cNvPr>
        <xdr:cNvCxnSpPr/>
      </xdr:nvCxnSpPr>
      <xdr:spPr>
        <a:xfrm>
          <a:off x="13106400" y="2846578"/>
          <a:ext cx="800100" cy="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28099</xdr:rowOff>
    </xdr:from>
    <xdr:to>
      <xdr:col>73</xdr:col>
      <xdr:colOff>44450</xdr:colOff>
      <xdr:row>16</xdr:row>
      <xdr:rowOff>129699</xdr:rowOff>
    </xdr:to>
    <xdr:sp macro="" textlink="">
      <xdr:nvSpPr>
        <xdr:cNvPr id="450" name="フローチャート: 判断 449">
          <a:extLst>
            <a:ext uri="{FF2B5EF4-FFF2-40B4-BE49-F238E27FC236}">
              <a16:creationId xmlns:a16="http://schemas.microsoft.com/office/drawing/2014/main" id="{277FF1B3-0DEC-4852-9C39-C22E07330BBB}"/>
            </a:ext>
          </a:extLst>
        </xdr:cNvPr>
        <xdr:cNvSpPr/>
      </xdr:nvSpPr>
      <xdr:spPr>
        <a:xfrm>
          <a:off x="13868400" y="262207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139876</xdr:rowOff>
    </xdr:from>
    <xdr:ext cx="762000" cy="259045"/>
    <xdr:sp macro="" textlink="">
      <xdr:nvSpPr>
        <xdr:cNvPr id="451" name="テキスト ボックス 450">
          <a:extLst>
            <a:ext uri="{FF2B5EF4-FFF2-40B4-BE49-F238E27FC236}">
              <a16:creationId xmlns:a16="http://schemas.microsoft.com/office/drawing/2014/main" id="{2A714251-8879-4D69-9ADC-B653B4B4E756}"/>
            </a:ext>
          </a:extLst>
        </xdr:cNvPr>
        <xdr:cNvSpPr txBox="1"/>
      </xdr:nvSpPr>
      <xdr:spPr>
        <a:xfrm>
          <a:off x="13554075" y="241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142843</xdr:rowOff>
    </xdr:from>
    <xdr:to>
      <xdr:col>68</xdr:col>
      <xdr:colOff>152400</xdr:colOff>
      <xdr:row>17</xdr:row>
      <xdr:rowOff>93853</xdr:rowOff>
    </xdr:to>
    <xdr:cxnSp macro="">
      <xdr:nvCxnSpPr>
        <xdr:cNvPr id="452" name="直線コネクタ 451">
          <a:extLst>
            <a:ext uri="{FF2B5EF4-FFF2-40B4-BE49-F238E27FC236}">
              <a16:creationId xmlns:a16="http://schemas.microsoft.com/office/drawing/2014/main" id="{FA8B17C2-00EC-4455-81E9-FBFFA4497635}"/>
            </a:ext>
          </a:extLst>
        </xdr:cNvPr>
        <xdr:cNvCxnSpPr/>
      </xdr:nvCxnSpPr>
      <xdr:spPr>
        <a:xfrm>
          <a:off x="12296775" y="2736818"/>
          <a:ext cx="809625" cy="10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73946</xdr:rowOff>
    </xdr:from>
    <xdr:to>
      <xdr:col>68</xdr:col>
      <xdr:colOff>203200</xdr:colOff>
      <xdr:row>17</xdr:row>
      <xdr:rowOff>4096</xdr:rowOff>
    </xdr:to>
    <xdr:sp macro="" textlink="">
      <xdr:nvSpPr>
        <xdr:cNvPr id="453" name="フローチャート: 判断 452">
          <a:extLst>
            <a:ext uri="{FF2B5EF4-FFF2-40B4-BE49-F238E27FC236}">
              <a16:creationId xmlns:a16="http://schemas.microsoft.com/office/drawing/2014/main" id="{7EF91D61-9378-465B-8B82-63629C38B0C2}"/>
            </a:ext>
          </a:extLst>
        </xdr:cNvPr>
        <xdr:cNvSpPr/>
      </xdr:nvSpPr>
      <xdr:spPr>
        <a:xfrm>
          <a:off x="13058775" y="266474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14273</xdr:rowOff>
    </xdr:from>
    <xdr:ext cx="762000" cy="259045"/>
    <xdr:sp macro="" textlink="">
      <xdr:nvSpPr>
        <xdr:cNvPr id="454" name="テキスト ボックス 453">
          <a:extLst>
            <a:ext uri="{FF2B5EF4-FFF2-40B4-BE49-F238E27FC236}">
              <a16:creationId xmlns:a16="http://schemas.microsoft.com/office/drawing/2014/main" id="{58647CF8-0DC5-471D-A60F-41B48348107D}"/>
            </a:ext>
          </a:extLst>
        </xdr:cNvPr>
        <xdr:cNvSpPr txBox="1"/>
      </xdr:nvSpPr>
      <xdr:spPr>
        <a:xfrm>
          <a:off x="12763500" y="243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67310</xdr:rowOff>
    </xdr:from>
    <xdr:to>
      <xdr:col>64</xdr:col>
      <xdr:colOff>152400</xdr:colOff>
      <xdr:row>16</xdr:row>
      <xdr:rowOff>168910</xdr:rowOff>
    </xdr:to>
    <xdr:sp macro="" textlink="">
      <xdr:nvSpPr>
        <xdr:cNvPr id="455" name="フローチャート: 判断 454">
          <a:extLst>
            <a:ext uri="{FF2B5EF4-FFF2-40B4-BE49-F238E27FC236}">
              <a16:creationId xmlns:a16="http://schemas.microsoft.com/office/drawing/2014/main" id="{CD12C9DD-7790-497B-A180-ECD862B10F5D}"/>
            </a:ext>
          </a:extLst>
        </xdr:cNvPr>
        <xdr:cNvSpPr/>
      </xdr:nvSpPr>
      <xdr:spPr>
        <a:xfrm>
          <a:off x="12239625" y="26549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7637</xdr:rowOff>
    </xdr:from>
    <xdr:ext cx="762000" cy="259045"/>
    <xdr:sp macro="" textlink="">
      <xdr:nvSpPr>
        <xdr:cNvPr id="456" name="テキスト ボックス 455">
          <a:extLst>
            <a:ext uri="{FF2B5EF4-FFF2-40B4-BE49-F238E27FC236}">
              <a16:creationId xmlns:a16="http://schemas.microsoft.com/office/drawing/2014/main" id="{EF8FBE3C-98D9-4632-B281-450C6D968906}"/>
            </a:ext>
          </a:extLst>
        </xdr:cNvPr>
        <xdr:cNvSpPr txBox="1"/>
      </xdr:nvSpPr>
      <xdr:spPr>
        <a:xfrm>
          <a:off x="11953875" y="2439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E144199B-80B8-4E25-BEED-7451D2479B30}"/>
            </a:ext>
          </a:extLst>
        </xdr:cNvPr>
        <xdr:cNvSpPr txBox="1"/>
      </xdr:nvSpPr>
      <xdr:spPr>
        <a:xfrm>
          <a:off x="152781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92B05A91-20E5-42D9-89B2-6DF805862070}"/>
            </a:ext>
          </a:extLst>
        </xdr:cNvPr>
        <xdr:cNvSpPr txBox="1"/>
      </xdr:nvSpPr>
      <xdr:spPr>
        <a:xfrm>
          <a:off x="145161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7D2B6F45-A849-478C-9FCB-872AAE8EDA5B}"/>
            </a:ext>
          </a:extLst>
        </xdr:cNvPr>
        <xdr:cNvSpPr txBox="1"/>
      </xdr:nvSpPr>
      <xdr:spPr>
        <a:xfrm>
          <a:off x="137160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26E29C3C-307A-44F9-BDB5-15923450CB28}"/>
            </a:ext>
          </a:extLst>
        </xdr:cNvPr>
        <xdr:cNvSpPr txBox="1"/>
      </xdr:nvSpPr>
      <xdr:spPr>
        <a:xfrm>
          <a:off x="12906375"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D2DD3041-96BD-4E0B-A11B-BFF58DC73EBE}"/>
            </a:ext>
          </a:extLst>
        </xdr:cNvPr>
        <xdr:cNvSpPr txBox="1"/>
      </xdr:nvSpPr>
      <xdr:spPr>
        <a:xfrm>
          <a:off x="1209675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50895</xdr:rowOff>
    </xdr:from>
    <xdr:to>
      <xdr:col>81</xdr:col>
      <xdr:colOff>95250</xdr:colOff>
      <xdr:row>17</xdr:row>
      <xdr:rowOff>152495</xdr:rowOff>
    </xdr:to>
    <xdr:sp macro="" textlink="">
      <xdr:nvSpPr>
        <xdr:cNvPr id="462" name="楕円 461">
          <a:extLst>
            <a:ext uri="{FF2B5EF4-FFF2-40B4-BE49-F238E27FC236}">
              <a16:creationId xmlns:a16="http://schemas.microsoft.com/office/drawing/2014/main" id="{6988E0AD-15BE-47D3-821B-FC1B4D069FD5}"/>
            </a:ext>
          </a:extLst>
        </xdr:cNvPr>
        <xdr:cNvSpPr/>
      </xdr:nvSpPr>
      <xdr:spPr>
        <a:xfrm>
          <a:off x="15430500" y="280044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22972</xdr:rowOff>
    </xdr:from>
    <xdr:ext cx="762000" cy="259045"/>
    <xdr:sp macro="" textlink="">
      <xdr:nvSpPr>
        <xdr:cNvPr id="463" name="将来負担の状況該当値テキスト">
          <a:extLst>
            <a:ext uri="{FF2B5EF4-FFF2-40B4-BE49-F238E27FC236}">
              <a16:creationId xmlns:a16="http://schemas.microsoft.com/office/drawing/2014/main" id="{BB1F940E-70A9-46F0-AF20-C9A76AE617E2}"/>
            </a:ext>
          </a:extLst>
        </xdr:cNvPr>
        <xdr:cNvSpPr txBox="1"/>
      </xdr:nvSpPr>
      <xdr:spPr>
        <a:xfrm>
          <a:off x="15563850" y="2778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164433</xdr:rowOff>
    </xdr:from>
    <xdr:to>
      <xdr:col>77</xdr:col>
      <xdr:colOff>95250</xdr:colOff>
      <xdr:row>17</xdr:row>
      <xdr:rowOff>94583</xdr:rowOff>
    </xdr:to>
    <xdr:sp macro="" textlink="">
      <xdr:nvSpPr>
        <xdr:cNvPr id="464" name="楕円 463">
          <a:extLst>
            <a:ext uri="{FF2B5EF4-FFF2-40B4-BE49-F238E27FC236}">
              <a16:creationId xmlns:a16="http://schemas.microsoft.com/office/drawing/2014/main" id="{F61D9BAB-68E1-4775-9C97-0E8D6769391E}"/>
            </a:ext>
          </a:extLst>
        </xdr:cNvPr>
        <xdr:cNvSpPr/>
      </xdr:nvSpPr>
      <xdr:spPr>
        <a:xfrm>
          <a:off x="14668500" y="275205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79360</xdr:rowOff>
    </xdr:from>
    <xdr:ext cx="736600" cy="259045"/>
    <xdr:sp macro="" textlink="">
      <xdr:nvSpPr>
        <xdr:cNvPr id="465" name="テキスト ボックス 464">
          <a:extLst>
            <a:ext uri="{FF2B5EF4-FFF2-40B4-BE49-F238E27FC236}">
              <a16:creationId xmlns:a16="http://schemas.microsoft.com/office/drawing/2014/main" id="{BB5142E5-041E-4647-BCA3-B853CBB916DA}"/>
            </a:ext>
          </a:extLst>
        </xdr:cNvPr>
        <xdr:cNvSpPr txBox="1"/>
      </xdr:nvSpPr>
      <xdr:spPr>
        <a:xfrm>
          <a:off x="14373225" y="2832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46069</xdr:rowOff>
    </xdr:from>
    <xdr:to>
      <xdr:col>73</xdr:col>
      <xdr:colOff>44450</xdr:colOff>
      <xdr:row>17</xdr:row>
      <xdr:rowOff>147669</xdr:rowOff>
    </xdr:to>
    <xdr:sp macro="" textlink="">
      <xdr:nvSpPr>
        <xdr:cNvPr id="466" name="楕円 465">
          <a:extLst>
            <a:ext uri="{FF2B5EF4-FFF2-40B4-BE49-F238E27FC236}">
              <a16:creationId xmlns:a16="http://schemas.microsoft.com/office/drawing/2014/main" id="{E063BE45-3707-4392-8580-58E31F8369C9}"/>
            </a:ext>
          </a:extLst>
        </xdr:cNvPr>
        <xdr:cNvSpPr/>
      </xdr:nvSpPr>
      <xdr:spPr>
        <a:xfrm>
          <a:off x="13868400" y="280196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132446</xdr:rowOff>
    </xdr:from>
    <xdr:ext cx="762000" cy="259045"/>
    <xdr:sp macro="" textlink="">
      <xdr:nvSpPr>
        <xdr:cNvPr id="467" name="テキスト ボックス 466">
          <a:extLst>
            <a:ext uri="{FF2B5EF4-FFF2-40B4-BE49-F238E27FC236}">
              <a16:creationId xmlns:a16="http://schemas.microsoft.com/office/drawing/2014/main" id="{607DF7BE-8D4D-4478-B6BF-DCAA92E84686}"/>
            </a:ext>
          </a:extLst>
        </xdr:cNvPr>
        <xdr:cNvSpPr txBox="1"/>
      </xdr:nvSpPr>
      <xdr:spPr>
        <a:xfrm>
          <a:off x="13554075" y="2885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43053</xdr:rowOff>
    </xdr:from>
    <xdr:to>
      <xdr:col>68</xdr:col>
      <xdr:colOff>203200</xdr:colOff>
      <xdr:row>17</xdr:row>
      <xdr:rowOff>144653</xdr:rowOff>
    </xdr:to>
    <xdr:sp macro="" textlink="">
      <xdr:nvSpPr>
        <xdr:cNvPr id="468" name="楕円 467">
          <a:extLst>
            <a:ext uri="{FF2B5EF4-FFF2-40B4-BE49-F238E27FC236}">
              <a16:creationId xmlns:a16="http://schemas.microsoft.com/office/drawing/2014/main" id="{DF5512CA-D0A9-4F7D-8A89-48978CB146DB}"/>
            </a:ext>
          </a:extLst>
        </xdr:cNvPr>
        <xdr:cNvSpPr/>
      </xdr:nvSpPr>
      <xdr:spPr>
        <a:xfrm>
          <a:off x="13058775" y="279895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129430</xdr:rowOff>
    </xdr:from>
    <xdr:ext cx="762000" cy="259045"/>
    <xdr:sp macro="" textlink="">
      <xdr:nvSpPr>
        <xdr:cNvPr id="469" name="テキスト ボックス 468">
          <a:extLst>
            <a:ext uri="{FF2B5EF4-FFF2-40B4-BE49-F238E27FC236}">
              <a16:creationId xmlns:a16="http://schemas.microsoft.com/office/drawing/2014/main" id="{852FB91A-0604-4BBE-A2EB-1F03645BA10A}"/>
            </a:ext>
          </a:extLst>
        </xdr:cNvPr>
        <xdr:cNvSpPr txBox="1"/>
      </xdr:nvSpPr>
      <xdr:spPr>
        <a:xfrm>
          <a:off x="12763500" y="2878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92043</xdr:rowOff>
    </xdr:from>
    <xdr:to>
      <xdr:col>64</xdr:col>
      <xdr:colOff>152400</xdr:colOff>
      <xdr:row>17</xdr:row>
      <xdr:rowOff>22193</xdr:rowOff>
    </xdr:to>
    <xdr:sp macro="" textlink="">
      <xdr:nvSpPr>
        <xdr:cNvPr id="470" name="楕円 469">
          <a:extLst>
            <a:ext uri="{FF2B5EF4-FFF2-40B4-BE49-F238E27FC236}">
              <a16:creationId xmlns:a16="http://schemas.microsoft.com/office/drawing/2014/main" id="{A704F90C-6754-4C99-AE68-EE9C7DDA3BAA}"/>
            </a:ext>
          </a:extLst>
        </xdr:cNvPr>
        <xdr:cNvSpPr/>
      </xdr:nvSpPr>
      <xdr:spPr>
        <a:xfrm>
          <a:off x="12239625" y="267966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6970</xdr:rowOff>
    </xdr:from>
    <xdr:ext cx="762000" cy="259045"/>
    <xdr:sp macro="" textlink="">
      <xdr:nvSpPr>
        <xdr:cNvPr id="471" name="テキスト ボックス 470">
          <a:extLst>
            <a:ext uri="{FF2B5EF4-FFF2-40B4-BE49-F238E27FC236}">
              <a16:creationId xmlns:a16="http://schemas.microsoft.com/office/drawing/2014/main" id="{69BD1092-1BF2-4A4E-8F84-3AF48D087356}"/>
            </a:ext>
          </a:extLst>
        </xdr:cNvPr>
        <xdr:cNvSpPr txBox="1"/>
      </xdr:nvSpPr>
      <xdr:spPr>
        <a:xfrm>
          <a:off x="11953875" y="276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愛媛県西予市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35,232
34,924
514.34
35,617,090
33,878,011
1,338,523
16,030,806
40,016,971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73.7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人件費に係る経常収支比率は、類似団体を</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ポイント上回っている。これは、類似団体と比較し、給与等の水準は低いものの、職員数が多いことが要因となっている。</a:t>
          </a:r>
        </a:p>
        <a:p>
          <a:r>
            <a:rPr kumimoji="1" lang="ja-JP" altLang="en-US" sz="1300">
              <a:latin typeface="ＭＳ Ｐゴシック" panose="020B0600070205080204" pitchFamily="50" charset="-128"/>
              <a:ea typeface="ＭＳ Ｐゴシック" panose="020B0600070205080204" pitchFamily="50" charset="-128"/>
            </a:rPr>
            <a:t>　令和５年度から本庁集約型への組織体制へと再編されたことを受け、人事部局と連携し、業務効率の向上や人員配置の見直しによる人件費の抑制に努める。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16510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896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31750</xdr:rowOff>
    </xdr:from>
    <xdr:to>
      <xdr:col>24</xdr:col>
      <xdr:colOff>25400</xdr:colOff>
      <xdr:row>39</xdr:row>
      <xdr:rowOff>138430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71830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35577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31750</xdr:rowOff>
    </xdr:from>
    <xdr:to>
      <xdr:col>19</xdr:col>
      <xdr:colOff>187325</xdr:colOff>
      <xdr:row>40</xdr:row>
      <xdr:rowOff>12700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7183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119380</xdr:rowOff>
    </xdr:from>
    <xdr:to>
      <xdr:col>15</xdr:col>
      <xdr:colOff>98425</xdr:colOff>
      <xdr:row>40</xdr:row>
      <xdr:rowOff>12700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63448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72390</xdr:rowOff>
    </xdr:from>
    <xdr:to>
      <xdr:col>15</xdr:col>
      <xdr:colOff>149225</xdr:colOff>
      <xdr:row>38</xdr:row>
      <xdr:rowOff>2540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12717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119380</xdr:rowOff>
    </xdr:from>
    <xdr:to>
      <xdr:col>11</xdr:col>
      <xdr:colOff>9525</xdr:colOff>
      <xdr:row>38</xdr:row>
      <xdr:rowOff>127000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634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77487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85107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87630</xdr:rowOff>
    </xdr:from>
    <xdr:to>
      <xdr:col>24</xdr:col>
      <xdr:colOff>76200</xdr:colOff>
      <xdr:row>40</xdr:row>
      <xdr:rowOff>17780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59707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152400</xdr:rowOff>
    </xdr:from>
    <xdr:to>
      <xdr:col>20</xdr:col>
      <xdr:colOff>38100</xdr:colOff>
      <xdr:row>39</xdr:row>
      <xdr:rowOff>82550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67327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5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133350</xdr:rowOff>
    </xdr:from>
    <xdr:to>
      <xdr:col>15</xdr:col>
      <xdr:colOff>149225</xdr:colOff>
      <xdr:row>40</xdr:row>
      <xdr:rowOff>63500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48277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68580</xdr:rowOff>
    </xdr:from>
    <xdr:to>
      <xdr:col>11</xdr:col>
      <xdr:colOff>60325</xdr:colOff>
      <xdr:row>38</xdr:row>
      <xdr:rowOff>170180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154957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76200</xdr:rowOff>
    </xdr:from>
    <xdr:to>
      <xdr:col>6</xdr:col>
      <xdr:colOff>171450</xdr:colOff>
      <xdr:row>39</xdr:row>
      <xdr:rowOff>6350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162577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物件費に係る経常収支比率は、類似団体平均を</a:t>
          </a:r>
          <a:r>
            <a:rPr kumimoji="1" lang="en-US" altLang="ja-JP" sz="1200">
              <a:latin typeface="ＭＳ Ｐゴシック" panose="020B0600070205080204" pitchFamily="50" charset="-128"/>
              <a:ea typeface="ＭＳ Ｐゴシック" panose="020B0600070205080204" pitchFamily="50" charset="-128"/>
            </a:rPr>
            <a:t>0.8</a:t>
          </a:r>
          <a:r>
            <a:rPr kumimoji="1" lang="ja-JP" altLang="en-US" sz="1200">
              <a:latin typeface="ＭＳ Ｐゴシック" panose="020B0600070205080204" pitchFamily="50" charset="-128"/>
              <a:ea typeface="ＭＳ Ｐゴシック" panose="020B0600070205080204" pitchFamily="50" charset="-128"/>
            </a:rPr>
            <a:t>ポイント下回っているが、令和３年度と比較し、</a:t>
          </a:r>
          <a:r>
            <a:rPr kumimoji="1" lang="en-US" altLang="ja-JP" sz="1200">
              <a:latin typeface="ＭＳ Ｐゴシック" panose="020B0600070205080204" pitchFamily="50" charset="-128"/>
              <a:ea typeface="ＭＳ Ｐゴシック" panose="020B0600070205080204" pitchFamily="50" charset="-128"/>
            </a:rPr>
            <a:t>1.9</a:t>
          </a:r>
          <a:r>
            <a:rPr kumimoji="1" lang="ja-JP" altLang="en-US" sz="1200">
              <a:latin typeface="ＭＳ Ｐゴシック" panose="020B0600070205080204" pitchFamily="50" charset="-128"/>
              <a:ea typeface="ＭＳ Ｐゴシック" panose="020B0600070205080204" pitchFamily="50" charset="-128"/>
            </a:rPr>
            <a:t>ポイント上昇している。電気料及び燃料費の価格高騰等に伴い公共施設の維持管理に係る経費が増加したことなどが要因となっている。</a:t>
          </a:r>
        </a:p>
        <a:p>
          <a:r>
            <a:rPr kumimoji="1" lang="ja-JP" altLang="en-US" sz="1200">
              <a:latin typeface="ＭＳ Ｐゴシック" panose="020B0600070205080204" pitchFamily="50" charset="-128"/>
              <a:ea typeface="ＭＳ Ｐゴシック" panose="020B0600070205080204" pitchFamily="50" charset="-128"/>
            </a:rPr>
            <a:t>　物件費の内訳を見ると、施設の維持管理に係る委託料が大きな割合を占めていることから、公共施設等総合管理計画に基づき、施設の統廃合を含めた全体的な見直しを行い、今後も行政コストの省力化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80736</xdr:rowOff>
    </xdr:from>
    <xdr:to>
      <xdr:col>82</xdr:col>
      <xdr:colOff>107950</xdr:colOff>
      <xdr:row>21</xdr:row>
      <xdr:rowOff>58964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09586"/>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31041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58964</xdr:rowOff>
    </xdr:from>
    <xdr:to>
      <xdr:col>82</xdr:col>
      <xdr:colOff>196850</xdr:colOff>
      <xdr:row>21</xdr:row>
      <xdr:rowOff>58964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167113</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5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80736</xdr:rowOff>
    </xdr:from>
    <xdr:to>
      <xdr:col>82</xdr:col>
      <xdr:colOff>196850</xdr:colOff>
      <xdr:row>13</xdr:row>
      <xdr:rowOff>80736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0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97064</xdr:rowOff>
    </xdr:from>
    <xdr:to>
      <xdr:col>82</xdr:col>
      <xdr:colOff>107950</xdr:colOff>
      <xdr:row>16</xdr:row>
      <xdr:rowOff>132443</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668814"/>
          <a:ext cx="8382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140806</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84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168729</xdr:rowOff>
    </xdr:from>
    <xdr:to>
      <xdr:col>82</xdr:col>
      <xdr:colOff>158750</xdr:colOff>
      <xdr:row>17</xdr:row>
      <xdr:rowOff>98879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97064</xdr:rowOff>
    </xdr:from>
    <xdr:to>
      <xdr:col>78</xdr:col>
      <xdr:colOff>69850</xdr:colOff>
      <xdr:row>16</xdr:row>
      <xdr:rowOff>34471</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668814"/>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48986</xdr:rowOff>
    </xdr:from>
    <xdr:to>
      <xdr:col>78</xdr:col>
      <xdr:colOff>120650</xdr:colOff>
      <xdr:row>16</xdr:row>
      <xdr:rowOff>150586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135363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7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34471</xdr:rowOff>
    </xdr:from>
    <xdr:to>
      <xdr:col>73</xdr:col>
      <xdr:colOff>180975</xdr:colOff>
      <xdr:row>18</xdr:row>
      <xdr:rowOff>61686</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777671"/>
          <a:ext cx="889000" cy="37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167821</xdr:rowOff>
    </xdr:from>
    <xdr:to>
      <xdr:col>69</xdr:col>
      <xdr:colOff>92075</xdr:colOff>
      <xdr:row>18</xdr:row>
      <xdr:rowOff>61686</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0824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62593</xdr:rowOff>
    </xdr:from>
    <xdr:to>
      <xdr:col>69</xdr:col>
      <xdr:colOff>142875</xdr:colOff>
      <xdr:row>17</xdr:row>
      <xdr:rowOff>164193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2920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29936</xdr:rowOff>
    </xdr:from>
    <xdr:to>
      <xdr:col>65</xdr:col>
      <xdr:colOff>53975</xdr:colOff>
      <xdr:row>17</xdr:row>
      <xdr:rowOff>131536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141713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81643</xdr:rowOff>
    </xdr:from>
    <xdr:to>
      <xdr:col>82</xdr:col>
      <xdr:colOff>158750</xdr:colOff>
      <xdr:row>17</xdr:row>
      <xdr:rowOff>11793</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98170</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46264</xdr:rowOff>
    </xdr:from>
    <xdr:to>
      <xdr:col>78</xdr:col>
      <xdr:colOff>120650</xdr:colOff>
      <xdr:row>15</xdr:row>
      <xdr:rowOff>147864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158041</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386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155121</xdr:rowOff>
    </xdr:from>
    <xdr:to>
      <xdr:col>74</xdr:col>
      <xdr:colOff>31750</xdr:colOff>
      <xdr:row>16</xdr:row>
      <xdr:rowOff>85271</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95448</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10886</xdr:rowOff>
    </xdr:from>
    <xdr:to>
      <xdr:col>69</xdr:col>
      <xdr:colOff>142875</xdr:colOff>
      <xdr:row>18</xdr:row>
      <xdr:rowOff>112486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97263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18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117021</xdr:rowOff>
    </xdr:from>
    <xdr:to>
      <xdr:col>65</xdr:col>
      <xdr:colOff>53975</xdr:colOff>
      <xdr:row>18</xdr:row>
      <xdr:rowOff>47171</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31948</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ポイント下回っているが、全国平均を上回る高齢化率などの影響が懸念される。</a:t>
          </a:r>
        </a:p>
        <a:p>
          <a:r>
            <a:rPr kumimoji="1" lang="ja-JP" altLang="en-US" sz="1300">
              <a:latin typeface="ＭＳ Ｐゴシック" panose="020B0600070205080204" pitchFamily="50" charset="-128"/>
              <a:ea typeface="ＭＳ Ｐゴシック" panose="020B0600070205080204" pitchFamily="50" charset="-128"/>
            </a:rPr>
            <a:t>　当市の高齢化率は上昇傾向にあり、今後も医療、介護事業等の増加が見込まれるため、総合的な対策が必要である。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61</xdr:row>
      <xdr:rowOff>158750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31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0</xdr:rowOff>
    </xdr:from>
    <xdr:to>
      <xdr:col>24</xdr:col>
      <xdr:colOff>25400</xdr:colOff>
      <xdr:row>56</xdr:row>
      <xdr:rowOff>12700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6012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60977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88900</xdr:rowOff>
    </xdr:from>
    <xdr:to>
      <xdr:col>24</xdr:col>
      <xdr:colOff>76200</xdr:colOff>
      <xdr:row>57</xdr:row>
      <xdr:rowOff>19050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0</xdr:rowOff>
    </xdr:from>
    <xdr:to>
      <xdr:col>19</xdr:col>
      <xdr:colOff>187325</xdr:colOff>
      <xdr:row>56</xdr:row>
      <xdr:rowOff>76200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601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50800</xdr:rowOff>
    </xdr:from>
    <xdr:to>
      <xdr:col>20</xdr:col>
      <xdr:colOff>38100</xdr:colOff>
      <xdr:row>56</xdr:row>
      <xdr:rowOff>152400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137177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76200</xdr:rowOff>
    </xdr:from>
    <xdr:to>
      <xdr:col>15</xdr:col>
      <xdr:colOff>98425</xdr:colOff>
      <xdr:row>56</xdr:row>
      <xdr:rowOff>139700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677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88900</xdr:rowOff>
    </xdr:from>
    <xdr:to>
      <xdr:col>11</xdr:col>
      <xdr:colOff>9525</xdr:colOff>
      <xdr:row>56</xdr:row>
      <xdr:rowOff>139700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690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82550</xdr:rowOff>
    </xdr:from>
    <xdr:to>
      <xdr:col>11</xdr:col>
      <xdr:colOff>60325</xdr:colOff>
      <xdr:row>58</xdr:row>
      <xdr:rowOff>12700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168927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31750</xdr:rowOff>
    </xdr:from>
    <xdr:to>
      <xdr:col>6</xdr:col>
      <xdr:colOff>171450</xdr:colOff>
      <xdr:row>57</xdr:row>
      <xdr:rowOff>133350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118127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149877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120650</xdr:rowOff>
    </xdr:from>
    <xdr:to>
      <xdr:col>20</xdr:col>
      <xdr:colOff>38100</xdr:colOff>
      <xdr:row>56</xdr:row>
      <xdr:rowOff>50800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60977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31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25400</xdr:rowOff>
    </xdr:from>
    <xdr:to>
      <xdr:col>15</xdr:col>
      <xdr:colOff>149225</xdr:colOff>
      <xdr:row>56</xdr:row>
      <xdr:rowOff>127000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137177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88900</xdr:rowOff>
    </xdr:from>
    <xdr:to>
      <xdr:col>11</xdr:col>
      <xdr:colOff>60325</xdr:colOff>
      <xdr:row>57</xdr:row>
      <xdr:rowOff>19050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149877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ポイント下回っている。特別会計への繰出金が主なものであり、今後も計画的な繰出しとなるよう努める。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161290</xdr:rowOff>
    </xdr:from>
    <xdr:to>
      <xdr:col>82</xdr:col>
      <xdr:colOff>107950</xdr:colOff>
      <xdr:row>62</xdr:row>
      <xdr:rowOff>35560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481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7637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35560</xdr:rowOff>
    </xdr:from>
    <xdr:to>
      <xdr:col>82</xdr:col>
      <xdr:colOff>196850</xdr:colOff>
      <xdr:row>62</xdr:row>
      <xdr:rowOff>35560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65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76217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161290</xdr:rowOff>
    </xdr:from>
    <xdr:to>
      <xdr:col>82</xdr:col>
      <xdr:colOff>196850</xdr:colOff>
      <xdr:row>53</xdr:row>
      <xdr:rowOff>161290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92710</xdr:rowOff>
    </xdr:from>
    <xdr:to>
      <xdr:col>82</xdr:col>
      <xdr:colOff>107950</xdr:colOff>
      <xdr:row>55</xdr:row>
      <xdr:rowOff>115570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5224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92710</xdr:rowOff>
    </xdr:from>
    <xdr:to>
      <xdr:col>78</xdr:col>
      <xdr:colOff>69850</xdr:colOff>
      <xdr:row>55</xdr:row>
      <xdr:rowOff>153670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5224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116857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153670</xdr:rowOff>
    </xdr:from>
    <xdr:to>
      <xdr:col>73</xdr:col>
      <xdr:colOff>180975</xdr:colOff>
      <xdr:row>56</xdr:row>
      <xdr:rowOff>5080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583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53340</xdr:rowOff>
    </xdr:from>
    <xdr:to>
      <xdr:col>74</xdr:col>
      <xdr:colOff>31750</xdr:colOff>
      <xdr:row>56</xdr:row>
      <xdr:rowOff>154940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139717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153670</xdr:rowOff>
    </xdr:from>
    <xdr:to>
      <xdr:col>69</xdr:col>
      <xdr:colOff>92075</xdr:colOff>
      <xdr:row>56</xdr:row>
      <xdr:rowOff>5080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583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97807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135907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64770</xdr:rowOff>
    </xdr:from>
    <xdr:to>
      <xdr:col>82</xdr:col>
      <xdr:colOff>158750</xdr:colOff>
      <xdr:row>55</xdr:row>
      <xdr:rowOff>166370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81297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41910</xdr:rowOff>
    </xdr:from>
    <xdr:to>
      <xdr:col>78</xdr:col>
      <xdr:colOff>120650</xdr:colOff>
      <xdr:row>55</xdr:row>
      <xdr:rowOff>143510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153687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102870</xdr:rowOff>
    </xdr:from>
    <xdr:to>
      <xdr:col>74</xdr:col>
      <xdr:colOff>31750</xdr:colOff>
      <xdr:row>56</xdr:row>
      <xdr:rowOff>33020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43197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125730</xdr:rowOff>
    </xdr:from>
    <xdr:to>
      <xdr:col>69</xdr:col>
      <xdr:colOff>142875</xdr:colOff>
      <xdr:row>56</xdr:row>
      <xdr:rowOff>55880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66057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102870</xdr:rowOff>
    </xdr:from>
    <xdr:to>
      <xdr:col>65</xdr:col>
      <xdr:colOff>53975</xdr:colOff>
      <xdr:row>56</xdr:row>
      <xdr:rowOff>33020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43197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下回っている。概ね横ばい傾向となっているものの、当市の財政状況から、今後も同等の補助費等を維持することは難しく、補助金、負担金等の公費負担の在り方について、細部に渡り見直しが必要であ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41</xdr:row>
      <xdr:rowOff>37846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3742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152146</xdr:rowOff>
    </xdr:from>
    <xdr:to>
      <xdr:col>82</xdr:col>
      <xdr:colOff>107950</xdr:colOff>
      <xdr:row>35</xdr:row>
      <xdr:rowOff>161290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15289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71137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143002</xdr:rowOff>
    </xdr:from>
    <xdr:to>
      <xdr:col>78</xdr:col>
      <xdr:colOff>69850</xdr:colOff>
      <xdr:row>35</xdr:row>
      <xdr:rowOff>161290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1437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167149</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124714</xdr:rowOff>
    </xdr:from>
    <xdr:to>
      <xdr:col>73</xdr:col>
      <xdr:colOff>180975</xdr:colOff>
      <xdr:row>35</xdr:row>
      <xdr:rowOff>143002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1254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97282</xdr:rowOff>
    </xdr:from>
    <xdr:to>
      <xdr:col>69</xdr:col>
      <xdr:colOff>92075</xdr:colOff>
      <xdr:row>35</xdr:row>
      <xdr:rowOff>124714</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0980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135145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107713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101346</xdr:rowOff>
    </xdr:from>
    <xdr:to>
      <xdr:col>82</xdr:col>
      <xdr:colOff>158750</xdr:colOff>
      <xdr:row>36</xdr:row>
      <xdr:rowOff>31496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117873</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94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110490</xdr:rowOff>
    </xdr:from>
    <xdr:to>
      <xdr:col>78</xdr:col>
      <xdr:colOff>120650</xdr:colOff>
      <xdr:row>36</xdr:row>
      <xdr:rowOff>40640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50817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92202</xdr:rowOff>
    </xdr:from>
    <xdr:to>
      <xdr:col>74</xdr:col>
      <xdr:colOff>31750</xdr:colOff>
      <xdr:row>36</xdr:row>
      <xdr:rowOff>22352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32529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73914</xdr:rowOff>
    </xdr:from>
    <xdr:to>
      <xdr:col>69</xdr:col>
      <xdr:colOff>142875</xdr:colOff>
      <xdr:row>36</xdr:row>
      <xdr:rowOff>4064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14241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46482</xdr:rowOff>
    </xdr:from>
    <xdr:to>
      <xdr:col>65</xdr:col>
      <xdr:colOff>53975</xdr:colOff>
      <xdr:row>35</xdr:row>
      <xdr:rowOff>148082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158259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公債費に係る経常収支比率は、令和３年度と比較し、</a:t>
          </a:r>
          <a:r>
            <a:rPr kumimoji="1" lang="en-US" altLang="ja-JP" sz="1200">
              <a:latin typeface="ＭＳ Ｐゴシック" panose="020B0600070205080204" pitchFamily="50" charset="-128"/>
              <a:ea typeface="ＭＳ Ｐゴシック" panose="020B0600070205080204" pitchFamily="50" charset="-128"/>
            </a:rPr>
            <a:t>1.5</a:t>
          </a:r>
          <a:r>
            <a:rPr kumimoji="1" lang="ja-JP" altLang="en-US" sz="1200">
              <a:latin typeface="ＭＳ Ｐゴシック" panose="020B0600070205080204" pitchFamily="50" charset="-128"/>
              <a:ea typeface="ＭＳ Ｐゴシック" panose="020B0600070205080204" pitchFamily="50" charset="-128"/>
            </a:rPr>
            <a:t>ポイント上昇している。これは、平成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年７月豪雨の影響により、平成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年度から令和元年度にかけて地方債の発行を集中的に行ったためで、これらの元金償還が開始されたことが主な要因となっている。</a:t>
          </a:r>
        </a:p>
        <a:p>
          <a:r>
            <a:rPr kumimoji="1" lang="ja-JP" altLang="en-US" sz="1200">
              <a:latin typeface="ＭＳ Ｐゴシック" panose="020B0600070205080204" pitchFamily="50" charset="-128"/>
              <a:ea typeface="ＭＳ Ｐゴシック" panose="020B0600070205080204" pitchFamily="50" charset="-128"/>
            </a:rPr>
            <a:t>　近年、公共施設の老朽化等に伴い、大型の整備事業が集中していることから、公債費のピークは令和</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年度となると見込まれ、それまでは非常に厳しい財政運営になることが予想される。そのため、予算編成時に地方債の発行上限を設けるなど今後の公債費抑制に努める。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43180</xdr:rowOff>
    </xdr:from>
    <xdr:to>
      <xdr:col>24</xdr:col>
      <xdr:colOff>25400</xdr:colOff>
      <xdr:row>80</xdr:row>
      <xdr:rowOff>54611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30480"/>
          <a:ext cx="0" cy="104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26688</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54611</xdr:rowOff>
    </xdr:from>
    <xdr:to>
      <xdr:col>24</xdr:col>
      <xdr:colOff>114300</xdr:colOff>
      <xdr:row>80</xdr:row>
      <xdr:rowOff>54611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129557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43180</xdr:rowOff>
    </xdr:from>
    <xdr:to>
      <xdr:col>24</xdr:col>
      <xdr:colOff>114300</xdr:colOff>
      <xdr:row>74</xdr:row>
      <xdr:rowOff>43180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136525</xdr:rowOff>
    </xdr:from>
    <xdr:to>
      <xdr:col>24</xdr:col>
      <xdr:colOff>25400</xdr:colOff>
      <xdr:row>75</xdr:row>
      <xdr:rowOff>165100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299527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161307</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677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144780</xdr:rowOff>
    </xdr:from>
    <xdr:to>
      <xdr:col>24</xdr:col>
      <xdr:colOff>76200</xdr:colOff>
      <xdr:row>75</xdr:row>
      <xdr:rowOff>74930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136525</xdr:rowOff>
    </xdr:from>
    <xdr:to>
      <xdr:col>19</xdr:col>
      <xdr:colOff>187325</xdr:colOff>
      <xdr:row>75</xdr:row>
      <xdr:rowOff>136525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2995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123825</xdr:rowOff>
    </xdr:from>
    <xdr:to>
      <xdr:col>20</xdr:col>
      <xdr:colOff>38100</xdr:colOff>
      <xdr:row>75</xdr:row>
      <xdr:rowOff>53975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64152</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580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71755</xdr:rowOff>
    </xdr:from>
    <xdr:to>
      <xdr:col>15</xdr:col>
      <xdr:colOff>98425</xdr:colOff>
      <xdr:row>75</xdr:row>
      <xdr:rowOff>136525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2209800" y="1293050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135255</xdr:rowOff>
    </xdr:from>
    <xdr:to>
      <xdr:col>15</xdr:col>
      <xdr:colOff>149225</xdr:colOff>
      <xdr:row>75</xdr:row>
      <xdr:rowOff>65405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75582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59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69850</xdr:rowOff>
    </xdr:from>
    <xdr:to>
      <xdr:col>11</xdr:col>
      <xdr:colOff>9525</xdr:colOff>
      <xdr:row>75</xdr:row>
      <xdr:rowOff>71755</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292860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137160</xdr:rowOff>
    </xdr:from>
    <xdr:to>
      <xdr:col>11</xdr:col>
      <xdr:colOff>60325</xdr:colOff>
      <xdr:row>75</xdr:row>
      <xdr:rowOff>67310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77487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77487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114300</xdr:rowOff>
    </xdr:from>
    <xdr:to>
      <xdr:col>24</xdr:col>
      <xdr:colOff>76200</xdr:colOff>
      <xdr:row>76</xdr:row>
      <xdr:rowOff>44450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86377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94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85725</xdr:rowOff>
    </xdr:from>
    <xdr:to>
      <xdr:col>20</xdr:col>
      <xdr:colOff>38100</xdr:colOff>
      <xdr:row>76</xdr:row>
      <xdr:rowOff>15875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94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652</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030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85725</xdr:rowOff>
    </xdr:from>
    <xdr:to>
      <xdr:col>15</xdr:col>
      <xdr:colOff>149225</xdr:colOff>
      <xdr:row>76</xdr:row>
      <xdr:rowOff>15875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94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652</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03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20955</xdr:rowOff>
    </xdr:from>
    <xdr:to>
      <xdr:col>11</xdr:col>
      <xdr:colOff>60325</xdr:colOff>
      <xdr:row>75</xdr:row>
      <xdr:rowOff>122555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87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107332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966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19050</xdr:rowOff>
    </xdr:from>
    <xdr:to>
      <xdr:col>6</xdr:col>
      <xdr:colOff>171450</xdr:colOff>
      <xdr:row>75</xdr:row>
      <xdr:rowOff>120650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105427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公債費以外に係る経常収支比率は、類似団体平均を</a:t>
          </a:r>
          <a:r>
            <a:rPr kumimoji="1" lang="en-US" altLang="ja-JP" sz="1200">
              <a:latin typeface="ＭＳ Ｐゴシック" panose="020B0600070205080204" pitchFamily="50" charset="-128"/>
              <a:ea typeface="ＭＳ Ｐゴシック" panose="020B0600070205080204" pitchFamily="50" charset="-128"/>
            </a:rPr>
            <a:t>2.2</a:t>
          </a:r>
          <a:r>
            <a:rPr kumimoji="1" lang="ja-JP" altLang="en-US" sz="1200">
              <a:latin typeface="ＭＳ Ｐゴシック" panose="020B0600070205080204" pitchFamily="50" charset="-128"/>
              <a:ea typeface="ＭＳ Ｐゴシック" panose="020B0600070205080204" pitchFamily="50" charset="-128"/>
            </a:rPr>
            <a:t>ポイント下回っているものの、令和３年度と比較し、</a:t>
          </a:r>
          <a:r>
            <a:rPr kumimoji="1" lang="en-US" altLang="ja-JP" sz="1200">
              <a:latin typeface="ＭＳ Ｐゴシック" panose="020B0600070205080204" pitchFamily="50" charset="-128"/>
              <a:ea typeface="ＭＳ Ｐゴシック" panose="020B0600070205080204" pitchFamily="50" charset="-128"/>
            </a:rPr>
            <a:t>3.5</a:t>
          </a:r>
          <a:r>
            <a:rPr kumimoji="1" lang="ja-JP" altLang="en-US" sz="1200">
              <a:latin typeface="ＭＳ Ｐゴシック" panose="020B0600070205080204" pitchFamily="50" charset="-128"/>
              <a:ea typeface="ＭＳ Ｐゴシック" panose="020B0600070205080204" pitchFamily="50" charset="-128"/>
            </a:rPr>
            <a:t>ポイント上昇している。給与費の改定等による人件費の増加や電気料・燃料費の価格高騰に伴い公共施設の維持管理に係る経費が増加していることが主な要因となっている。</a:t>
          </a:r>
        </a:p>
        <a:p>
          <a:r>
            <a:rPr kumimoji="1" lang="ja-JP" altLang="en-US" sz="1200">
              <a:latin typeface="ＭＳ Ｐゴシック" panose="020B0600070205080204" pitchFamily="50" charset="-128"/>
              <a:ea typeface="ＭＳ Ｐゴシック" panose="020B0600070205080204" pitchFamily="50" charset="-128"/>
            </a:rPr>
            <a:t>　今後も高齢化率等の進展により、経常的な社会保障費の増加が懸念されることから、定員の適正化による人件費の削減に努めるほか、その他事務事業の見直し等による経常的な経費の削減に努める。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97282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6225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69359</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1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97282</xdr:rowOff>
    </xdr:from>
    <xdr:to>
      <xdr:col>82</xdr:col>
      <xdr:colOff>196850</xdr:colOff>
      <xdr:row>79</xdr:row>
      <xdr:rowOff>97282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64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46990</xdr:rowOff>
    </xdr:from>
    <xdr:to>
      <xdr:col>82</xdr:col>
      <xdr:colOff>107950</xdr:colOff>
      <xdr:row>76</xdr:row>
      <xdr:rowOff>35561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2905740"/>
          <a:ext cx="838200" cy="16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57421</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087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85344</xdr:rowOff>
    </xdr:from>
    <xdr:to>
      <xdr:col>82</xdr:col>
      <xdr:colOff>158750</xdr:colOff>
      <xdr:row>77</xdr:row>
      <xdr:rowOff>15494</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46990</xdr:rowOff>
    </xdr:from>
    <xdr:to>
      <xdr:col>78</xdr:col>
      <xdr:colOff>69850</xdr:colOff>
      <xdr:row>76</xdr:row>
      <xdr:rowOff>58420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290574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48277</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07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58420</xdr:rowOff>
    </xdr:from>
    <xdr:to>
      <xdr:col>73</xdr:col>
      <xdr:colOff>180975</xdr:colOff>
      <xdr:row>76</xdr:row>
      <xdr:rowOff>90424</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0886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117348</xdr:rowOff>
    </xdr:from>
    <xdr:to>
      <xdr:col>74</xdr:col>
      <xdr:colOff>31750</xdr:colOff>
      <xdr:row>77</xdr:row>
      <xdr:rowOff>47498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32275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8128</xdr:rowOff>
    </xdr:from>
    <xdr:to>
      <xdr:col>69</xdr:col>
      <xdr:colOff>92075</xdr:colOff>
      <xdr:row>76</xdr:row>
      <xdr:rowOff>90424</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03832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135637</xdr:rowOff>
    </xdr:from>
    <xdr:to>
      <xdr:col>65</xdr:col>
      <xdr:colOff>53975</xdr:colOff>
      <xdr:row>77</xdr:row>
      <xdr:rowOff>65787</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50564</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156211</xdr:rowOff>
    </xdr:from>
    <xdr:to>
      <xdr:col>82</xdr:col>
      <xdr:colOff>158750</xdr:colOff>
      <xdr:row>76</xdr:row>
      <xdr:rowOff>86361</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1287</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167640</xdr:rowOff>
    </xdr:from>
    <xdr:to>
      <xdr:col>78</xdr:col>
      <xdr:colOff>120650</xdr:colOff>
      <xdr:row>75</xdr:row>
      <xdr:rowOff>97790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107967</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62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7620</xdr:rowOff>
    </xdr:from>
    <xdr:to>
      <xdr:col>74</xdr:col>
      <xdr:colOff>31750</xdr:colOff>
      <xdr:row>76</xdr:row>
      <xdr:rowOff>109220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119397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39624</xdr:rowOff>
    </xdr:from>
    <xdr:to>
      <xdr:col>69</xdr:col>
      <xdr:colOff>142875</xdr:colOff>
      <xdr:row>76</xdr:row>
      <xdr:rowOff>141224</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151401</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128778</xdr:rowOff>
    </xdr:from>
    <xdr:to>
      <xdr:col>65</xdr:col>
      <xdr:colOff>53975</xdr:colOff>
      <xdr:row>76</xdr:row>
      <xdr:rowOff>58928</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69105</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75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愛媛県西予市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80736</xdr:rowOff>
    </xdr:from>
    <xdr:to>
      <xdr:col>29</xdr:col>
      <xdr:colOff>127000</xdr:colOff>
      <xdr:row>20</xdr:row>
      <xdr:rowOff>49711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85761"/>
          <a:ext cx="0" cy="13405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21788</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98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49711</xdr:rowOff>
    </xdr:from>
    <xdr:to>
      <xdr:col>30</xdr:col>
      <xdr:colOff>25400</xdr:colOff>
      <xdr:row>20</xdr:row>
      <xdr:rowOff>49711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26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167113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80736</xdr:rowOff>
    </xdr:from>
    <xdr:to>
      <xdr:col>30</xdr:col>
      <xdr:colOff>25400</xdr:colOff>
      <xdr:row>12</xdr:row>
      <xdr:rowOff>80736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857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90544</xdr:rowOff>
    </xdr:from>
    <xdr:to>
      <xdr:col>29</xdr:col>
      <xdr:colOff>127000</xdr:colOff>
      <xdr:row>14</xdr:row>
      <xdr:rowOff>114765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538469"/>
          <a:ext cx="647700" cy="242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136560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27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164483</xdr:rowOff>
    </xdr:from>
    <xdr:to>
      <xdr:col>29</xdr:col>
      <xdr:colOff>177800</xdr:colOff>
      <xdr:row>17</xdr:row>
      <xdr:rowOff>94633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114765</xdr:rowOff>
    </xdr:from>
    <xdr:to>
      <xdr:col>26</xdr:col>
      <xdr:colOff>50800</xdr:colOff>
      <xdr:row>14</xdr:row>
      <xdr:rowOff>157208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562690"/>
          <a:ext cx="698500" cy="424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4692</xdr:rowOff>
    </xdr:from>
    <xdr:to>
      <xdr:col>26</xdr:col>
      <xdr:colOff>101600</xdr:colOff>
      <xdr:row>17</xdr:row>
      <xdr:rowOff>106292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91069</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53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157208</xdr:rowOff>
    </xdr:from>
    <xdr:to>
      <xdr:col>22</xdr:col>
      <xdr:colOff>114300</xdr:colOff>
      <xdr:row>15</xdr:row>
      <xdr:rowOff>67020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605133"/>
          <a:ext cx="698500" cy="812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49933</xdr:rowOff>
    </xdr:from>
    <xdr:to>
      <xdr:col>22</xdr:col>
      <xdr:colOff>165100</xdr:colOff>
      <xdr:row>17</xdr:row>
      <xdr:rowOff>151533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136310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9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67020</xdr:rowOff>
    </xdr:from>
    <xdr:to>
      <xdr:col>18</xdr:col>
      <xdr:colOff>177800</xdr:colOff>
      <xdr:row>15</xdr:row>
      <xdr:rowOff>84535</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686395"/>
          <a:ext cx="698500" cy="17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82220</xdr:rowOff>
    </xdr:from>
    <xdr:to>
      <xdr:col>19</xdr:col>
      <xdr:colOff>38100</xdr:colOff>
      <xdr:row>18</xdr:row>
      <xdr:rowOff>12370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168597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3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99724</xdr:rowOff>
    </xdr:from>
    <xdr:to>
      <xdr:col>15</xdr:col>
      <xdr:colOff>101600</xdr:colOff>
      <xdr:row>18</xdr:row>
      <xdr:rowOff>29874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14651</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4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39744</xdr:rowOff>
    </xdr:from>
    <xdr:to>
      <xdr:col>29</xdr:col>
      <xdr:colOff>177800</xdr:colOff>
      <xdr:row>14</xdr:row>
      <xdr:rowOff>141344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487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56271</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332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63965</xdr:rowOff>
    </xdr:from>
    <xdr:to>
      <xdr:col>26</xdr:col>
      <xdr:colOff>101600</xdr:colOff>
      <xdr:row>14</xdr:row>
      <xdr:rowOff>165565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511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4292</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280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106408</xdr:rowOff>
    </xdr:from>
    <xdr:to>
      <xdr:col>22</xdr:col>
      <xdr:colOff>165100</xdr:colOff>
      <xdr:row>15</xdr:row>
      <xdr:rowOff>36558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5543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46735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323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16220</xdr:rowOff>
    </xdr:from>
    <xdr:to>
      <xdr:col>19</xdr:col>
      <xdr:colOff>38100</xdr:colOff>
      <xdr:row>15</xdr:row>
      <xdr:rowOff>117820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635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127997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404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33735</xdr:rowOff>
    </xdr:from>
    <xdr:to>
      <xdr:col>15</xdr:col>
      <xdr:colOff>101600</xdr:colOff>
      <xdr:row>15</xdr:row>
      <xdr:rowOff>135335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653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145512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42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25791</xdr:rowOff>
    </xdr:from>
    <xdr:to>
      <xdr:col>29</xdr:col>
      <xdr:colOff>127000</xdr:colOff>
      <xdr:row>38</xdr:row>
      <xdr:rowOff>146271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5950341"/>
          <a:ext cx="0" cy="16635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118348</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85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146271</xdr:rowOff>
    </xdr:from>
    <xdr:to>
      <xdr:col>30</xdr:col>
      <xdr:colOff>25400</xdr:colOff>
      <xdr:row>38</xdr:row>
      <xdr:rowOff>146271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13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283618</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69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25791</xdr:rowOff>
    </xdr:from>
    <xdr:to>
      <xdr:col>30</xdr:col>
      <xdr:colOff>25400</xdr:colOff>
      <xdr:row>33</xdr:row>
      <xdr:rowOff>25791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59503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257587</xdr:rowOff>
    </xdr:from>
    <xdr:to>
      <xdr:col>29</xdr:col>
      <xdr:colOff>127000</xdr:colOff>
      <xdr:row>37</xdr:row>
      <xdr:rowOff>260586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382287"/>
          <a:ext cx="647700" cy="29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246919</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371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274842</xdr:rowOff>
    </xdr:from>
    <xdr:to>
      <xdr:col>29</xdr:col>
      <xdr:colOff>177800</xdr:colOff>
      <xdr:row>38</xdr:row>
      <xdr:rowOff>33542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399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260586</xdr:rowOff>
    </xdr:from>
    <xdr:to>
      <xdr:col>26</xdr:col>
      <xdr:colOff>50800</xdr:colOff>
      <xdr:row>37</xdr:row>
      <xdr:rowOff>288049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385286"/>
          <a:ext cx="698500" cy="274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278923</xdr:rowOff>
    </xdr:from>
    <xdr:to>
      <xdr:col>26</xdr:col>
      <xdr:colOff>101600</xdr:colOff>
      <xdr:row>38</xdr:row>
      <xdr:rowOff>37623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22400</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490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288049</xdr:rowOff>
    </xdr:from>
    <xdr:to>
      <xdr:col>22</xdr:col>
      <xdr:colOff>114300</xdr:colOff>
      <xdr:row>37</xdr:row>
      <xdr:rowOff>301388</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412749"/>
          <a:ext cx="698500" cy="133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285533</xdr:rowOff>
    </xdr:from>
    <xdr:to>
      <xdr:col>22</xdr:col>
      <xdr:colOff>165100</xdr:colOff>
      <xdr:row>38</xdr:row>
      <xdr:rowOff>44233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29010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496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301388</xdr:rowOff>
    </xdr:from>
    <xdr:to>
      <xdr:col>18</xdr:col>
      <xdr:colOff>177800</xdr:colOff>
      <xdr:row>37</xdr:row>
      <xdr:rowOff>312071</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426088"/>
          <a:ext cx="698500" cy="106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282927</xdr:rowOff>
    </xdr:from>
    <xdr:to>
      <xdr:col>19</xdr:col>
      <xdr:colOff>38100</xdr:colOff>
      <xdr:row>38</xdr:row>
      <xdr:rowOff>41627</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26404</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494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282824</xdr:rowOff>
    </xdr:from>
    <xdr:to>
      <xdr:col>15</xdr:col>
      <xdr:colOff>101600</xdr:colOff>
      <xdr:row>38</xdr:row>
      <xdr:rowOff>41524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26301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49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206787</xdr:rowOff>
    </xdr:from>
    <xdr:to>
      <xdr:col>29</xdr:col>
      <xdr:colOff>177800</xdr:colOff>
      <xdr:row>37</xdr:row>
      <xdr:rowOff>308387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331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51864</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17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209786</xdr:rowOff>
    </xdr:from>
    <xdr:to>
      <xdr:col>26</xdr:col>
      <xdr:colOff>101600</xdr:colOff>
      <xdr:row>37</xdr:row>
      <xdr:rowOff>311386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334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150113</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103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237249</xdr:rowOff>
    </xdr:from>
    <xdr:to>
      <xdr:col>22</xdr:col>
      <xdr:colOff>165100</xdr:colOff>
      <xdr:row>37</xdr:row>
      <xdr:rowOff>338849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361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6126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130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250588</xdr:rowOff>
    </xdr:from>
    <xdr:to>
      <xdr:col>19</xdr:col>
      <xdr:colOff>38100</xdr:colOff>
      <xdr:row>38</xdr:row>
      <xdr:rowOff>9288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375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19465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144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261271</xdr:rowOff>
    </xdr:from>
    <xdr:to>
      <xdr:col>15</xdr:col>
      <xdr:colOff>101600</xdr:colOff>
      <xdr:row>38</xdr:row>
      <xdr:rowOff>19971</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3859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30148</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154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愛媛県西予市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35,232
34,924
514.34
35,617,090
33,878,011
1,338,523
16,030,806
40,016,971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73.7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49619</xdr:rowOff>
    </xdr:from>
    <xdr:to>
      <xdr:col>24</xdr:col>
      <xdr:colOff>62865</xdr:colOff>
      <xdr:row>39</xdr:row>
      <xdr:rowOff>27140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64569"/>
          <a:ext cx="1270" cy="1349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30967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1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27140</xdr:rowOff>
    </xdr:from>
    <xdr:to>
      <xdr:col>24</xdr:col>
      <xdr:colOff>152400</xdr:colOff>
      <xdr:row>39</xdr:row>
      <xdr:rowOff>27140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1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167746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3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49619</xdr:rowOff>
    </xdr:from>
    <xdr:to>
      <xdr:col>24</xdr:col>
      <xdr:colOff>152400</xdr:colOff>
      <xdr:row>31</xdr:row>
      <xdr:rowOff>49619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6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170967</xdr:rowOff>
    </xdr:from>
    <xdr:to>
      <xdr:col>24</xdr:col>
      <xdr:colOff>63500</xdr:colOff>
      <xdr:row>33</xdr:row>
      <xdr:rowOff>71094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657367"/>
          <a:ext cx="838200" cy="7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82326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830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103899</xdr:rowOff>
    </xdr:from>
    <xdr:to>
      <xdr:col>24</xdr:col>
      <xdr:colOff>114300</xdr:colOff>
      <xdr:row>36</xdr:row>
      <xdr:rowOff>34049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0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71094</xdr:rowOff>
    </xdr:from>
    <xdr:to>
      <xdr:col>19</xdr:col>
      <xdr:colOff>177800</xdr:colOff>
      <xdr:row>33</xdr:row>
      <xdr:rowOff>86754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728944"/>
          <a:ext cx="889000" cy="1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112713</xdr:rowOff>
    </xdr:from>
    <xdr:to>
      <xdr:col>20</xdr:col>
      <xdr:colOff>38100</xdr:colOff>
      <xdr:row>36</xdr:row>
      <xdr:rowOff>42863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33990</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20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86754</xdr:rowOff>
    </xdr:from>
    <xdr:to>
      <xdr:col>15</xdr:col>
      <xdr:colOff>50800</xdr:colOff>
      <xdr:row>34</xdr:row>
      <xdr:rowOff>158610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744604"/>
          <a:ext cx="889000" cy="243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169202</xdr:rowOff>
    </xdr:from>
    <xdr:to>
      <xdr:col>15</xdr:col>
      <xdr:colOff>101600</xdr:colOff>
      <xdr:row>36</xdr:row>
      <xdr:rowOff>99352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90479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262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146469</xdr:rowOff>
    </xdr:from>
    <xdr:to>
      <xdr:col>10</xdr:col>
      <xdr:colOff>114300</xdr:colOff>
      <xdr:row>34</xdr:row>
      <xdr:rowOff>158610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5975769"/>
          <a:ext cx="889000" cy="1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119215</xdr:rowOff>
    </xdr:from>
    <xdr:to>
      <xdr:col>10</xdr:col>
      <xdr:colOff>165100</xdr:colOff>
      <xdr:row>37</xdr:row>
      <xdr:rowOff>49365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40492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121742</xdr:rowOff>
    </xdr:from>
    <xdr:to>
      <xdr:col>6</xdr:col>
      <xdr:colOff>38100</xdr:colOff>
      <xdr:row>37</xdr:row>
      <xdr:rowOff>51892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43019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8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120167</xdr:rowOff>
    </xdr:from>
    <xdr:to>
      <xdr:col>24</xdr:col>
      <xdr:colOff>114300</xdr:colOff>
      <xdr:row>33</xdr:row>
      <xdr:rowOff>50317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60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143044</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45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20294</xdr:rowOff>
    </xdr:from>
    <xdr:to>
      <xdr:col>20</xdr:col>
      <xdr:colOff>38100</xdr:colOff>
      <xdr:row>33</xdr:row>
      <xdr:rowOff>121894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67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138421</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453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35954</xdr:rowOff>
    </xdr:from>
    <xdr:to>
      <xdr:col>15</xdr:col>
      <xdr:colOff>101600</xdr:colOff>
      <xdr:row>33</xdr:row>
      <xdr:rowOff>137554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69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154081</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469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107810</xdr:rowOff>
    </xdr:from>
    <xdr:to>
      <xdr:col>10</xdr:col>
      <xdr:colOff>165100</xdr:colOff>
      <xdr:row>35</xdr:row>
      <xdr:rowOff>37960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93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54487</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712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95669</xdr:rowOff>
    </xdr:from>
    <xdr:to>
      <xdr:col>6</xdr:col>
      <xdr:colOff>38100</xdr:colOff>
      <xdr:row>35</xdr:row>
      <xdr:rowOff>25819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92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42346</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700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42432</xdr:rowOff>
    </xdr:from>
    <xdr:to>
      <xdr:col>24</xdr:col>
      <xdr:colOff>62865</xdr:colOff>
      <xdr:row>58</xdr:row>
      <xdr:rowOff>118385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86382"/>
          <a:ext cx="1270" cy="12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122212</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6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118385</xdr:rowOff>
    </xdr:from>
    <xdr:to>
      <xdr:col>24</xdr:col>
      <xdr:colOff>152400</xdr:colOff>
      <xdr:row>58</xdr:row>
      <xdr:rowOff>118385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62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160559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61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42432</xdr:rowOff>
    </xdr:from>
    <xdr:to>
      <xdr:col>24</xdr:col>
      <xdr:colOff>152400</xdr:colOff>
      <xdr:row>51</xdr:row>
      <xdr:rowOff>42432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8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20542</xdr:rowOff>
    </xdr:from>
    <xdr:to>
      <xdr:col>24</xdr:col>
      <xdr:colOff>63500</xdr:colOff>
      <xdr:row>58</xdr:row>
      <xdr:rowOff>22447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964642"/>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163761</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764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140884</xdr:rowOff>
    </xdr:from>
    <xdr:to>
      <xdr:col>24</xdr:col>
      <xdr:colOff>114300</xdr:colOff>
      <xdr:row>58</xdr:row>
      <xdr:rowOff>71034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20542</xdr:rowOff>
    </xdr:from>
    <xdr:to>
      <xdr:col>19</xdr:col>
      <xdr:colOff>177800</xdr:colOff>
      <xdr:row>58</xdr:row>
      <xdr:rowOff>41358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964642"/>
          <a:ext cx="889000" cy="20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151940</xdr:rowOff>
    </xdr:from>
    <xdr:to>
      <xdr:col>20</xdr:col>
      <xdr:colOff>38100</xdr:colOff>
      <xdr:row>58</xdr:row>
      <xdr:rowOff>82090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73217</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1001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11139</xdr:rowOff>
    </xdr:from>
    <xdr:to>
      <xdr:col>15</xdr:col>
      <xdr:colOff>50800</xdr:colOff>
      <xdr:row>58</xdr:row>
      <xdr:rowOff>41358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955239"/>
          <a:ext cx="889000" cy="30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163686</xdr:rowOff>
    </xdr:from>
    <xdr:to>
      <xdr:col>15</xdr:col>
      <xdr:colOff>101600</xdr:colOff>
      <xdr:row>58</xdr:row>
      <xdr:rowOff>93836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84963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1002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164023</xdr:rowOff>
    </xdr:from>
    <xdr:to>
      <xdr:col>10</xdr:col>
      <xdr:colOff>114300</xdr:colOff>
      <xdr:row>58</xdr:row>
      <xdr:rowOff>11139</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9936673"/>
          <a:ext cx="889000" cy="18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170125</xdr:rowOff>
    </xdr:from>
    <xdr:to>
      <xdr:col>10</xdr:col>
      <xdr:colOff>165100</xdr:colOff>
      <xdr:row>58</xdr:row>
      <xdr:rowOff>100275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91402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1003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10730</xdr:rowOff>
    </xdr:from>
    <xdr:to>
      <xdr:col>6</xdr:col>
      <xdr:colOff>38100</xdr:colOff>
      <xdr:row>58</xdr:row>
      <xdr:rowOff>112330</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95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103457</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1004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143097</xdr:rowOff>
    </xdr:from>
    <xdr:to>
      <xdr:col>24</xdr:col>
      <xdr:colOff>114300</xdr:colOff>
      <xdr:row>58</xdr:row>
      <xdr:rowOff>73247</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91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119310</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891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141192</xdr:rowOff>
    </xdr:from>
    <xdr:to>
      <xdr:col>20</xdr:col>
      <xdr:colOff>38100</xdr:colOff>
      <xdr:row>58</xdr:row>
      <xdr:rowOff>71342</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91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87869</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689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162008</xdr:rowOff>
    </xdr:from>
    <xdr:to>
      <xdr:col>15</xdr:col>
      <xdr:colOff>101600</xdr:colOff>
      <xdr:row>58</xdr:row>
      <xdr:rowOff>92158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93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108685</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709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131789</xdr:rowOff>
    </xdr:from>
    <xdr:to>
      <xdr:col>10</xdr:col>
      <xdr:colOff>165100</xdr:colOff>
      <xdr:row>58</xdr:row>
      <xdr:rowOff>61939</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90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78466</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679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113223</xdr:rowOff>
    </xdr:from>
    <xdr:to>
      <xdr:col>6</xdr:col>
      <xdr:colOff>38100</xdr:colOff>
      <xdr:row>58</xdr:row>
      <xdr:rowOff>43373</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8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59900</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661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40667</xdr:rowOff>
    </xdr:from>
    <xdr:to>
      <xdr:col>24</xdr:col>
      <xdr:colOff>62865</xdr:colOff>
      <xdr:row>79</xdr:row>
      <xdr:rowOff>89376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213617"/>
          <a:ext cx="1270" cy="1420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93203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37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89376</xdr:rowOff>
    </xdr:from>
    <xdr:to>
      <xdr:col>24</xdr:col>
      <xdr:colOff>152400</xdr:colOff>
      <xdr:row>79</xdr:row>
      <xdr:rowOff>89376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33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158794</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9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40667</xdr:rowOff>
    </xdr:from>
    <xdr:to>
      <xdr:col>24</xdr:col>
      <xdr:colOff>152400</xdr:colOff>
      <xdr:row>71</xdr:row>
      <xdr:rowOff>40667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21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13382</xdr:rowOff>
    </xdr:from>
    <xdr:to>
      <xdr:col>24</xdr:col>
      <xdr:colOff>63500</xdr:colOff>
      <xdr:row>79</xdr:row>
      <xdr:rowOff>38153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557932"/>
          <a:ext cx="838200" cy="2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66760</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268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43883</xdr:rowOff>
    </xdr:from>
    <xdr:to>
      <xdr:col>24</xdr:col>
      <xdr:colOff>114300</xdr:colOff>
      <xdr:row>78</xdr:row>
      <xdr:rowOff>145483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41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38153</xdr:rowOff>
    </xdr:from>
    <xdr:to>
      <xdr:col>19</xdr:col>
      <xdr:colOff>177800</xdr:colOff>
      <xdr:row>79</xdr:row>
      <xdr:rowOff>54580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582703"/>
          <a:ext cx="889000" cy="16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41481</xdr:rowOff>
    </xdr:from>
    <xdr:to>
      <xdr:col>20</xdr:col>
      <xdr:colOff>38100</xdr:colOff>
      <xdr:row>78</xdr:row>
      <xdr:rowOff>143081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159608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18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54580</xdr:rowOff>
    </xdr:from>
    <xdr:to>
      <xdr:col>15</xdr:col>
      <xdr:colOff>50800</xdr:colOff>
      <xdr:row>79</xdr:row>
      <xdr:rowOff>56947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599130"/>
          <a:ext cx="889000" cy="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64619</xdr:rowOff>
    </xdr:from>
    <xdr:to>
      <xdr:col>15</xdr:col>
      <xdr:colOff>101600</xdr:colOff>
      <xdr:row>78</xdr:row>
      <xdr:rowOff>166219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11296</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321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56947</xdr:rowOff>
    </xdr:from>
    <xdr:to>
      <xdr:col>10</xdr:col>
      <xdr:colOff>114300</xdr:colOff>
      <xdr:row>79</xdr:row>
      <xdr:rowOff>59902</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601497"/>
          <a:ext cx="889000" cy="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110274</xdr:rowOff>
    </xdr:from>
    <xdr:to>
      <xdr:col>10</xdr:col>
      <xdr:colOff>165100</xdr:colOff>
      <xdr:row>79</xdr:row>
      <xdr:rowOff>40424</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56951</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25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94501</xdr:rowOff>
    </xdr:from>
    <xdr:to>
      <xdr:col>6</xdr:col>
      <xdr:colOff>38100</xdr:colOff>
      <xdr:row>79</xdr:row>
      <xdr:rowOff>24651</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41178</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24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134032</xdr:rowOff>
    </xdr:from>
    <xdr:to>
      <xdr:col>24</xdr:col>
      <xdr:colOff>114300</xdr:colOff>
      <xdr:row>79</xdr:row>
      <xdr:rowOff>64182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50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48959</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42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158803</xdr:rowOff>
    </xdr:from>
    <xdr:to>
      <xdr:col>20</xdr:col>
      <xdr:colOff>38100</xdr:colOff>
      <xdr:row>79</xdr:row>
      <xdr:rowOff>88953</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53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80080</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624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3780</xdr:rowOff>
    </xdr:from>
    <xdr:to>
      <xdr:col>15</xdr:col>
      <xdr:colOff>101600</xdr:colOff>
      <xdr:row>79</xdr:row>
      <xdr:rowOff>105380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54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96507</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641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6147</xdr:rowOff>
    </xdr:from>
    <xdr:to>
      <xdr:col>10</xdr:col>
      <xdr:colOff>165100</xdr:colOff>
      <xdr:row>79</xdr:row>
      <xdr:rowOff>107747</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55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98874</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64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9102</xdr:rowOff>
    </xdr:from>
    <xdr:to>
      <xdr:col>6</xdr:col>
      <xdr:colOff>38100</xdr:colOff>
      <xdr:row>79</xdr:row>
      <xdr:rowOff>110702</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55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101829</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64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134617</xdr:rowOff>
    </xdr:from>
    <xdr:to>
      <xdr:col>24</xdr:col>
      <xdr:colOff>62865</xdr:colOff>
      <xdr:row>99</xdr:row>
      <xdr:rowOff>9365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393667"/>
          <a:ext cx="1270" cy="1589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13192</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698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9365</xdr:rowOff>
    </xdr:from>
    <xdr:to>
      <xdr:col>24</xdr:col>
      <xdr:colOff>152400</xdr:colOff>
      <xdr:row>99</xdr:row>
      <xdr:rowOff>9365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82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81294</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168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134617</xdr:rowOff>
    </xdr:from>
    <xdr:to>
      <xdr:col>24</xdr:col>
      <xdr:colOff>152400</xdr:colOff>
      <xdr:row>89</xdr:row>
      <xdr:rowOff>134617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39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19402</xdr:rowOff>
    </xdr:from>
    <xdr:to>
      <xdr:col>24</xdr:col>
      <xdr:colOff>63500</xdr:colOff>
      <xdr:row>95</xdr:row>
      <xdr:rowOff>156290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6307152"/>
          <a:ext cx="838200" cy="13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110510</xdr:rowOff>
    </xdr:from>
    <xdr:ext cx="599010"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398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132083</xdr:rowOff>
    </xdr:from>
    <xdr:to>
      <xdr:col>24</xdr:col>
      <xdr:colOff>114300</xdr:colOff>
      <xdr:row>96</xdr:row>
      <xdr:rowOff>62233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1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19402</xdr:rowOff>
    </xdr:from>
    <xdr:to>
      <xdr:col>19</xdr:col>
      <xdr:colOff>177800</xdr:colOff>
      <xdr:row>97</xdr:row>
      <xdr:rowOff>7417</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307152"/>
          <a:ext cx="889000" cy="33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17881</xdr:rowOff>
    </xdr:from>
    <xdr:to>
      <xdr:col>20</xdr:col>
      <xdr:colOff>38100</xdr:colOff>
      <xdr:row>95</xdr:row>
      <xdr:rowOff>119481</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3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110608</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497795" y="16398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7417</xdr:rowOff>
    </xdr:from>
    <xdr:to>
      <xdr:col>15</xdr:col>
      <xdr:colOff>50800</xdr:colOff>
      <xdr:row>97</xdr:row>
      <xdr:rowOff>45625</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638067"/>
          <a:ext cx="889000" cy="38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100079</xdr:rowOff>
    </xdr:from>
    <xdr:to>
      <xdr:col>15</xdr:col>
      <xdr:colOff>101600</xdr:colOff>
      <xdr:row>97</xdr:row>
      <xdr:rowOff>30229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55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46756</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08795" y="16334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168895</xdr:rowOff>
    </xdr:from>
    <xdr:to>
      <xdr:col>10</xdr:col>
      <xdr:colOff>114300</xdr:colOff>
      <xdr:row>97</xdr:row>
      <xdr:rowOff>45625</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a:off x="1130300" y="16628095"/>
          <a:ext cx="889000" cy="48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99383</xdr:rowOff>
    </xdr:from>
    <xdr:to>
      <xdr:col>10</xdr:col>
      <xdr:colOff>165100</xdr:colOff>
      <xdr:row>97</xdr:row>
      <xdr:rowOff>29533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55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46060</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19795" y="16333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144951</xdr:rowOff>
    </xdr:from>
    <xdr:to>
      <xdr:col>6</xdr:col>
      <xdr:colOff>38100</xdr:colOff>
      <xdr:row>97</xdr:row>
      <xdr:rowOff>75101</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60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66228</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69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105490</xdr:rowOff>
    </xdr:from>
    <xdr:to>
      <xdr:col>24</xdr:col>
      <xdr:colOff>114300</xdr:colOff>
      <xdr:row>96</xdr:row>
      <xdr:rowOff>35640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39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128367</xdr:rowOff>
    </xdr:from>
    <xdr:ext cx="599010"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244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140052</xdr:rowOff>
    </xdr:from>
    <xdr:to>
      <xdr:col>20</xdr:col>
      <xdr:colOff>38100</xdr:colOff>
      <xdr:row>95</xdr:row>
      <xdr:rowOff>70202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25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86729</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497795" y="1603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128067</xdr:rowOff>
    </xdr:from>
    <xdr:to>
      <xdr:col>15</xdr:col>
      <xdr:colOff>101600</xdr:colOff>
      <xdr:row>97</xdr:row>
      <xdr:rowOff>58217</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58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49344</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67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166275</xdr:rowOff>
    </xdr:from>
    <xdr:to>
      <xdr:col>10</xdr:col>
      <xdr:colOff>165100</xdr:colOff>
      <xdr:row>97</xdr:row>
      <xdr:rowOff>96425</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62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87552</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71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118095</xdr:rowOff>
    </xdr:from>
    <xdr:to>
      <xdr:col>6</xdr:col>
      <xdr:colOff>38100</xdr:colOff>
      <xdr:row>97</xdr:row>
      <xdr:rowOff>48245</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57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64772</xdr:rowOff>
    </xdr:from>
    <xdr:ext cx="599010"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30795" y="16352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142920</xdr:rowOff>
    </xdr:from>
    <xdr:to>
      <xdr:col>54</xdr:col>
      <xdr:colOff>189865</xdr:colOff>
      <xdr:row>38</xdr:row>
      <xdr:rowOff>168781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286420"/>
          <a:ext cx="1270" cy="1397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1158</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68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168781</xdr:rowOff>
    </xdr:from>
    <xdr:to>
      <xdr:col>55</xdr:col>
      <xdr:colOff>88900</xdr:colOff>
      <xdr:row>38</xdr:row>
      <xdr:rowOff>168781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68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89597</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06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142920</xdr:rowOff>
    </xdr:from>
    <xdr:to>
      <xdr:col>55</xdr:col>
      <xdr:colOff>88900</xdr:colOff>
      <xdr:row>30</xdr:row>
      <xdr:rowOff>142920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28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56542</xdr:rowOff>
    </xdr:from>
    <xdr:to>
      <xdr:col>55</xdr:col>
      <xdr:colOff>0</xdr:colOff>
      <xdr:row>37</xdr:row>
      <xdr:rowOff>78442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400192"/>
          <a:ext cx="838200" cy="21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29249</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3728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50822</xdr:rowOff>
    </xdr:from>
    <xdr:to>
      <xdr:col>55</xdr:col>
      <xdr:colOff>50800</xdr:colOff>
      <xdr:row>37</xdr:row>
      <xdr:rowOff>152422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39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44282</xdr:rowOff>
    </xdr:from>
    <xdr:to>
      <xdr:col>50</xdr:col>
      <xdr:colOff>114300</xdr:colOff>
      <xdr:row>37</xdr:row>
      <xdr:rowOff>78442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6045032"/>
          <a:ext cx="889000" cy="377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60276</xdr:rowOff>
    </xdr:from>
    <xdr:to>
      <xdr:col>50</xdr:col>
      <xdr:colOff>165100</xdr:colOff>
      <xdr:row>37</xdr:row>
      <xdr:rowOff>161876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153003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6496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44282</xdr:rowOff>
    </xdr:from>
    <xdr:to>
      <xdr:col>45</xdr:col>
      <xdr:colOff>177800</xdr:colOff>
      <xdr:row>37</xdr:row>
      <xdr:rowOff>152181</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045032"/>
          <a:ext cx="889000" cy="450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80357</xdr:rowOff>
    </xdr:from>
    <xdr:to>
      <xdr:col>46</xdr:col>
      <xdr:colOff>38100</xdr:colOff>
      <xdr:row>36</xdr:row>
      <xdr:rowOff>10507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1634</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6173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152181</xdr:rowOff>
    </xdr:from>
    <xdr:to>
      <xdr:col>41</xdr:col>
      <xdr:colOff>50800</xdr:colOff>
      <xdr:row>38</xdr:row>
      <xdr:rowOff>14672</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495831"/>
          <a:ext cx="889000" cy="33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142820</xdr:rowOff>
    </xdr:from>
    <xdr:to>
      <xdr:col>41</xdr:col>
      <xdr:colOff>101600</xdr:colOff>
      <xdr:row>38</xdr:row>
      <xdr:rowOff>72971</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64097</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57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162594</xdr:rowOff>
    </xdr:from>
    <xdr:to>
      <xdr:col>36</xdr:col>
      <xdr:colOff>165100</xdr:colOff>
      <xdr:row>38</xdr:row>
      <xdr:rowOff>92744</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83871</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59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5742</xdr:rowOff>
    </xdr:from>
    <xdr:to>
      <xdr:col>55</xdr:col>
      <xdr:colOff>50800</xdr:colOff>
      <xdr:row>37</xdr:row>
      <xdr:rowOff>107342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34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28619</xdr:rowOff>
    </xdr:from>
    <xdr:ext cx="599010"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200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27642</xdr:rowOff>
    </xdr:from>
    <xdr:to>
      <xdr:col>50</xdr:col>
      <xdr:colOff>165100</xdr:colOff>
      <xdr:row>37</xdr:row>
      <xdr:rowOff>129242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37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145769</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39795" y="6146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164932</xdr:rowOff>
    </xdr:from>
    <xdr:to>
      <xdr:col>46</xdr:col>
      <xdr:colOff>38100</xdr:colOff>
      <xdr:row>35</xdr:row>
      <xdr:rowOff>95082</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599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111609</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5769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101381</xdr:rowOff>
    </xdr:from>
    <xdr:to>
      <xdr:col>41</xdr:col>
      <xdr:colOff>101600</xdr:colOff>
      <xdr:row>38</xdr:row>
      <xdr:rowOff>31531</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44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48058</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22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135322</xdr:rowOff>
    </xdr:from>
    <xdr:to>
      <xdr:col>36</xdr:col>
      <xdr:colOff>165100</xdr:colOff>
      <xdr:row>38</xdr:row>
      <xdr:rowOff>65472</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47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81999</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25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149922</xdr:rowOff>
    </xdr:from>
    <xdr:to>
      <xdr:col>54</xdr:col>
      <xdr:colOff>189865</xdr:colOff>
      <xdr:row>59</xdr:row>
      <xdr:rowOff>36680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722422"/>
          <a:ext cx="1270" cy="1429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40507</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15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36680</xdr:rowOff>
    </xdr:from>
    <xdr:to>
      <xdr:col>55</xdr:col>
      <xdr:colOff>88900</xdr:colOff>
      <xdr:row>59</xdr:row>
      <xdr:rowOff>36680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152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96599</xdr:rowOff>
    </xdr:from>
    <xdr:ext cx="599010"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497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149922</xdr:rowOff>
    </xdr:from>
    <xdr:to>
      <xdr:col>55</xdr:col>
      <xdr:colOff>88900</xdr:colOff>
      <xdr:row>50</xdr:row>
      <xdr:rowOff>149922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72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143701</xdr:rowOff>
    </xdr:from>
    <xdr:to>
      <xdr:col>55</xdr:col>
      <xdr:colOff>0</xdr:colOff>
      <xdr:row>56</xdr:row>
      <xdr:rowOff>167704</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9639300" y="9573451"/>
          <a:ext cx="838200" cy="19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89393</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862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110966</xdr:rowOff>
    </xdr:from>
    <xdr:to>
      <xdr:col>55</xdr:col>
      <xdr:colOff>50800</xdr:colOff>
      <xdr:row>58</xdr:row>
      <xdr:rowOff>41116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88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167704</xdr:rowOff>
    </xdr:from>
    <xdr:to>
      <xdr:col>50</xdr:col>
      <xdr:colOff>114300</xdr:colOff>
      <xdr:row>57</xdr:row>
      <xdr:rowOff>6554</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8750300" y="9768904"/>
          <a:ext cx="889000" cy="1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75938</xdr:rowOff>
    </xdr:from>
    <xdr:to>
      <xdr:col>50</xdr:col>
      <xdr:colOff>165100</xdr:colOff>
      <xdr:row>58</xdr:row>
      <xdr:rowOff>6088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84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168665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94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117846</xdr:rowOff>
    </xdr:from>
    <xdr:to>
      <xdr:col>45</xdr:col>
      <xdr:colOff>177800</xdr:colOff>
      <xdr:row>57</xdr:row>
      <xdr:rowOff>6554</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7861300" y="9719046"/>
          <a:ext cx="889000" cy="60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88469</xdr:rowOff>
    </xdr:from>
    <xdr:to>
      <xdr:col>46</xdr:col>
      <xdr:colOff>38100</xdr:colOff>
      <xdr:row>58</xdr:row>
      <xdr:rowOff>18619</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8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9746</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95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117846</xdr:rowOff>
    </xdr:from>
    <xdr:to>
      <xdr:col>41</xdr:col>
      <xdr:colOff>50800</xdr:colOff>
      <xdr:row>56</xdr:row>
      <xdr:rowOff>153083</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flipV="1">
          <a:off x="6972300" y="9719046"/>
          <a:ext cx="889000" cy="35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83737</xdr:rowOff>
    </xdr:from>
    <xdr:to>
      <xdr:col>41</xdr:col>
      <xdr:colOff>101600</xdr:colOff>
      <xdr:row>58</xdr:row>
      <xdr:rowOff>13887</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856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5014</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94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112828</xdr:rowOff>
    </xdr:from>
    <xdr:to>
      <xdr:col>36</xdr:col>
      <xdr:colOff>165100</xdr:colOff>
      <xdr:row>58</xdr:row>
      <xdr:rowOff>42978</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885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34105</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978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92901</xdr:rowOff>
    </xdr:from>
    <xdr:to>
      <xdr:col>55</xdr:col>
      <xdr:colOff>50800</xdr:colOff>
      <xdr:row>56</xdr:row>
      <xdr:rowOff>23051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52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115778</xdr:rowOff>
    </xdr:from>
    <xdr:ext cx="599010"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374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116904</xdr:rowOff>
    </xdr:from>
    <xdr:to>
      <xdr:col>50</xdr:col>
      <xdr:colOff>165100</xdr:colOff>
      <xdr:row>57</xdr:row>
      <xdr:rowOff>47054</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71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63581</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39795" y="9493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127204</xdr:rowOff>
    </xdr:from>
    <xdr:to>
      <xdr:col>46</xdr:col>
      <xdr:colOff>38100</xdr:colOff>
      <xdr:row>57</xdr:row>
      <xdr:rowOff>57354</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72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73881</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50795" y="9503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67046</xdr:rowOff>
    </xdr:from>
    <xdr:to>
      <xdr:col>41</xdr:col>
      <xdr:colOff>101600</xdr:colOff>
      <xdr:row>56</xdr:row>
      <xdr:rowOff>168646</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66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13723</xdr:rowOff>
    </xdr:from>
    <xdr:ext cx="599010"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61795" y="944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102283</xdr:rowOff>
    </xdr:from>
    <xdr:to>
      <xdr:col>36</xdr:col>
      <xdr:colOff>165100</xdr:colOff>
      <xdr:row>57</xdr:row>
      <xdr:rowOff>32433</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70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48960</xdr:rowOff>
    </xdr:from>
    <xdr:ext cx="599010"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672795" y="9478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89535</xdr:rowOff>
    </xdr:from>
    <xdr:to>
      <xdr:col>54</xdr:col>
      <xdr:colOff>189865</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091035"/>
          <a:ext cx="1270" cy="1497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36212</xdr:rowOff>
    </xdr:from>
    <xdr:ext cx="599010"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866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89535</xdr:rowOff>
    </xdr:from>
    <xdr:to>
      <xdr:col>55</xdr:col>
      <xdr:colOff>88900</xdr:colOff>
      <xdr:row>70</xdr:row>
      <xdr:rowOff>89535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091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66053</xdr:rowOff>
    </xdr:from>
    <xdr:to>
      <xdr:col>55</xdr:col>
      <xdr:colOff>0</xdr:colOff>
      <xdr:row>76</xdr:row>
      <xdr:rowOff>169456</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9639300" y="13096253"/>
          <a:ext cx="838200" cy="103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80039</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281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101612</xdr:rowOff>
    </xdr:from>
    <xdr:to>
      <xdr:col>55</xdr:col>
      <xdr:colOff>50800</xdr:colOff>
      <xdr:row>78</xdr:row>
      <xdr:rowOff>31762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169456</xdr:rowOff>
    </xdr:from>
    <xdr:to>
      <xdr:col>50</xdr:col>
      <xdr:colOff>114300</xdr:colOff>
      <xdr:row>77</xdr:row>
      <xdr:rowOff>75578</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8750300" y="13199656"/>
          <a:ext cx="889000" cy="77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23292</xdr:rowOff>
    </xdr:from>
    <xdr:to>
      <xdr:col>50</xdr:col>
      <xdr:colOff>165100</xdr:colOff>
      <xdr:row>77</xdr:row>
      <xdr:rowOff>124892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116019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31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75578</xdr:rowOff>
    </xdr:from>
    <xdr:to>
      <xdr:col>45</xdr:col>
      <xdr:colOff>177800</xdr:colOff>
      <xdr:row>78</xdr:row>
      <xdr:rowOff>36906</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7861300" y="13277228"/>
          <a:ext cx="889000" cy="132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168123</xdr:rowOff>
    </xdr:from>
    <xdr:to>
      <xdr:col>46</xdr:col>
      <xdr:colOff>38100</xdr:colOff>
      <xdr:row>77</xdr:row>
      <xdr:rowOff>98273</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114800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29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61785</xdr:rowOff>
    </xdr:from>
    <xdr:to>
      <xdr:col>41</xdr:col>
      <xdr:colOff>50800</xdr:colOff>
      <xdr:row>78</xdr:row>
      <xdr:rowOff>36906</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a:off x="6972300" y="12920535"/>
          <a:ext cx="889000" cy="48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6198</xdr:rowOff>
    </xdr:from>
    <xdr:to>
      <xdr:col>41</xdr:col>
      <xdr:colOff>101600</xdr:colOff>
      <xdr:row>77</xdr:row>
      <xdr:rowOff>107798</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124325</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298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25006</xdr:rowOff>
    </xdr:from>
    <xdr:to>
      <xdr:col>36</xdr:col>
      <xdr:colOff>165100</xdr:colOff>
      <xdr:row>77</xdr:row>
      <xdr:rowOff>126606</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22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117733</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31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15253</xdr:rowOff>
    </xdr:from>
    <xdr:to>
      <xdr:col>55</xdr:col>
      <xdr:colOff>50800</xdr:colOff>
      <xdr:row>76</xdr:row>
      <xdr:rowOff>116853</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04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38130</xdr:rowOff>
    </xdr:from>
    <xdr:ext cx="534377"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289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118656</xdr:rowOff>
    </xdr:from>
    <xdr:to>
      <xdr:col>50</xdr:col>
      <xdr:colOff>165100</xdr:colOff>
      <xdr:row>77</xdr:row>
      <xdr:rowOff>48806</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14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65333</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372111" y="1292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24778</xdr:rowOff>
    </xdr:from>
    <xdr:to>
      <xdr:col>46</xdr:col>
      <xdr:colOff>38100</xdr:colOff>
      <xdr:row>77</xdr:row>
      <xdr:rowOff>126378</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22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117505</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483111" y="1331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157556</xdr:rowOff>
    </xdr:from>
    <xdr:to>
      <xdr:col>41</xdr:col>
      <xdr:colOff>101600</xdr:colOff>
      <xdr:row>78</xdr:row>
      <xdr:rowOff>87706</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35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78833</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594111" y="1345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10985</xdr:rowOff>
    </xdr:from>
    <xdr:to>
      <xdr:col>36</xdr:col>
      <xdr:colOff>165100</xdr:colOff>
      <xdr:row>75</xdr:row>
      <xdr:rowOff>112585</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286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129112</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05111" y="1264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57548</xdr:rowOff>
    </xdr:from>
    <xdr:to>
      <xdr:col>54</xdr:col>
      <xdr:colOff>189865</xdr:colOff>
      <xdr:row>99</xdr:row>
      <xdr:rowOff>63195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659498"/>
          <a:ext cx="1270" cy="137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67022</xdr:rowOff>
    </xdr:from>
    <xdr:ext cx="534377"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70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63195</xdr:rowOff>
    </xdr:from>
    <xdr:to>
      <xdr:col>55</xdr:col>
      <xdr:colOff>88900</xdr:colOff>
      <xdr:row>99</xdr:row>
      <xdr:rowOff>63195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703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4225</xdr:rowOff>
    </xdr:from>
    <xdr:ext cx="599010"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43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57548</xdr:rowOff>
    </xdr:from>
    <xdr:to>
      <xdr:col>55</xdr:col>
      <xdr:colOff>88900</xdr:colOff>
      <xdr:row>91</xdr:row>
      <xdr:rowOff>57548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65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145966</xdr:rowOff>
    </xdr:from>
    <xdr:to>
      <xdr:col>55</xdr:col>
      <xdr:colOff>0</xdr:colOff>
      <xdr:row>97</xdr:row>
      <xdr:rowOff>109522</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9639300" y="16605166"/>
          <a:ext cx="838200" cy="13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26542</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828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48115</xdr:rowOff>
    </xdr:from>
    <xdr:to>
      <xdr:col>55</xdr:col>
      <xdr:colOff>50800</xdr:colOff>
      <xdr:row>98</xdr:row>
      <xdr:rowOff>149715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85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103744</xdr:rowOff>
    </xdr:from>
    <xdr:to>
      <xdr:col>50</xdr:col>
      <xdr:colOff>114300</xdr:colOff>
      <xdr:row>97</xdr:row>
      <xdr:rowOff>109522</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8750300" y="16734394"/>
          <a:ext cx="889000" cy="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39199</xdr:rowOff>
    </xdr:from>
    <xdr:to>
      <xdr:col>50</xdr:col>
      <xdr:colOff>165100</xdr:colOff>
      <xdr:row>98</xdr:row>
      <xdr:rowOff>140799</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8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131926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93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30527</xdr:rowOff>
    </xdr:from>
    <xdr:to>
      <xdr:col>45</xdr:col>
      <xdr:colOff>177800</xdr:colOff>
      <xdr:row>97</xdr:row>
      <xdr:rowOff>103744</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7861300" y="16661177"/>
          <a:ext cx="889000" cy="7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53539</xdr:rowOff>
    </xdr:from>
    <xdr:to>
      <xdr:col>46</xdr:col>
      <xdr:colOff>38100</xdr:colOff>
      <xdr:row>98</xdr:row>
      <xdr:rowOff>155139</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8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146266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94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30527</xdr:rowOff>
    </xdr:from>
    <xdr:to>
      <xdr:col>41</xdr:col>
      <xdr:colOff>50800</xdr:colOff>
      <xdr:row>97</xdr:row>
      <xdr:rowOff>168115</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flipV="1">
          <a:off x="6972300" y="16661177"/>
          <a:ext cx="889000" cy="137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48265</xdr:rowOff>
    </xdr:from>
    <xdr:to>
      <xdr:col>41</xdr:col>
      <xdr:colOff>101600</xdr:colOff>
      <xdr:row>98</xdr:row>
      <xdr:rowOff>149865</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85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140992</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94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74388</xdr:rowOff>
    </xdr:from>
    <xdr:to>
      <xdr:col>36</xdr:col>
      <xdr:colOff>165100</xdr:colOff>
      <xdr:row>99</xdr:row>
      <xdr:rowOff>4538</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87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167115</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96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95166</xdr:rowOff>
    </xdr:from>
    <xdr:to>
      <xdr:col>55</xdr:col>
      <xdr:colOff>50800</xdr:colOff>
      <xdr:row>97</xdr:row>
      <xdr:rowOff>25316</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55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118043</xdr:rowOff>
    </xdr:from>
    <xdr:ext cx="599010"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405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58722</xdr:rowOff>
    </xdr:from>
    <xdr:to>
      <xdr:col>50</xdr:col>
      <xdr:colOff>165100</xdr:colOff>
      <xdr:row>97</xdr:row>
      <xdr:rowOff>160322</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68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5399</xdr:rowOff>
    </xdr:from>
    <xdr:ext cx="599010"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39795" y="16464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52944</xdr:rowOff>
    </xdr:from>
    <xdr:to>
      <xdr:col>46</xdr:col>
      <xdr:colOff>38100</xdr:colOff>
      <xdr:row>97</xdr:row>
      <xdr:rowOff>154544</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68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171071</xdr:rowOff>
    </xdr:from>
    <xdr:ext cx="599010"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50795" y="16458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151177</xdr:rowOff>
    </xdr:from>
    <xdr:to>
      <xdr:col>41</xdr:col>
      <xdr:colOff>101600</xdr:colOff>
      <xdr:row>97</xdr:row>
      <xdr:rowOff>81327</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61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97854</xdr:rowOff>
    </xdr:from>
    <xdr:ext cx="599010"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61795" y="16385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117315</xdr:rowOff>
    </xdr:from>
    <xdr:to>
      <xdr:col>36</xdr:col>
      <xdr:colOff>165100</xdr:colOff>
      <xdr:row>98</xdr:row>
      <xdr:rowOff>47465</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74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63992</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652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災害復旧事業費グラフ枠">
          <a:extLst>
            <a:ext uri="{FF2B5EF4-FFF2-40B4-BE49-F238E27FC236}">
              <a16:creationId xmlns:a16="http://schemas.microsoft.com/office/drawing/2014/main" id="{00000000-0008-0000-06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30690</xdr:rowOff>
    </xdr:from>
    <xdr:to>
      <xdr:col>85</xdr:col>
      <xdr:colOff>126364</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6317595" y="5345640"/>
          <a:ext cx="1269" cy="1439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6" name="災害復旧事業費最小値テキスト">
          <a:extLst>
            <a:ext uri="{FF2B5EF4-FFF2-40B4-BE49-F238E27FC236}">
              <a16:creationId xmlns:a16="http://schemas.microsoft.com/office/drawing/2014/main" id="{00000000-0008-0000-0600-00000E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148817</xdr:rowOff>
    </xdr:from>
    <xdr:ext cx="534377" cy="259045"/>
    <xdr:sp macro="" textlink="">
      <xdr:nvSpPr>
        <xdr:cNvPr id="528" name="災害復旧事業費最大値テキスト">
          <a:extLst>
            <a:ext uri="{FF2B5EF4-FFF2-40B4-BE49-F238E27FC236}">
              <a16:creationId xmlns:a16="http://schemas.microsoft.com/office/drawing/2014/main" id="{00000000-0008-0000-0600-000010020000}"/>
            </a:ext>
          </a:extLst>
        </xdr:cNvPr>
        <xdr:cNvSpPr txBox="1"/>
      </xdr:nvSpPr>
      <xdr:spPr>
        <a:xfrm>
          <a:off x="16370300" y="512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30690</xdr:rowOff>
    </xdr:from>
    <xdr:to>
      <xdr:col>86</xdr:col>
      <xdr:colOff>25400</xdr:colOff>
      <xdr:row>31</xdr:row>
      <xdr:rowOff>30690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6230600" y="534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75676</xdr:rowOff>
    </xdr:from>
    <xdr:to>
      <xdr:col>85</xdr:col>
      <xdr:colOff>127000</xdr:colOff>
      <xdr:row>36</xdr:row>
      <xdr:rowOff>95335</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5481300" y="6247876"/>
          <a:ext cx="8382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53513</xdr:rowOff>
    </xdr:from>
    <xdr:ext cx="469744" cy="259045"/>
    <xdr:sp macro="" textlink="">
      <xdr:nvSpPr>
        <xdr:cNvPr id="531" name="災害復旧事業費平均値テキスト">
          <a:extLst>
            <a:ext uri="{FF2B5EF4-FFF2-40B4-BE49-F238E27FC236}">
              <a16:creationId xmlns:a16="http://schemas.microsoft.com/office/drawing/2014/main" id="{00000000-0008-0000-0600-000013020000}"/>
            </a:ext>
          </a:extLst>
        </xdr:cNvPr>
        <xdr:cNvSpPr txBox="1"/>
      </xdr:nvSpPr>
      <xdr:spPr>
        <a:xfrm>
          <a:off x="16370300" y="6568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75086</xdr:rowOff>
    </xdr:from>
    <xdr:to>
      <xdr:col>85</xdr:col>
      <xdr:colOff>177800</xdr:colOff>
      <xdr:row>39</xdr:row>
      <xdr:rowOff>5236</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6268700" y="65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109802</xdr:rowOff>
    </xdr:from>
    <xdr:to>
      <xdr:col>81</xdr:col>
      <xdr:colOff>50800</xdr:colOff>
      <xdr:row>36</xdr:row>
      <xdr:rowOff>95335</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4592300" y="5939102"/>
          <a:ext cx="889000" cy="328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55198</xdr:rowOff>
    </xdr:from>
    <xdr:to>
      <xdr:col>81</xdr:col>
      <xdr:colOff>101600</xdr:colOff>
      <xdr:row>38</xdr:row>
      <xdr:rowOff>156798</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5430500" y="65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147925</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14111" y="666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25579</xdr:rowOff>
    </xdr:from>
    <xdr:to>
      <xdr:col>76</xdr:col>
      <xdr:colOff>114300</xdr:colOff>
      <xdr:row>34</xdr:row>
      <xdr:rowOff>109802</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3703300" y="5511979"/>
          <a:ext cx="889000" cy="427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69142</xdr:rowOff>
    </xdr:from>
    <xdr:to>
      <xdr:col>76</xdr:col>
      <xdr:colOff>165100</xdr:colOff>
      <xdr:row>38</xdr:row>
      <xdr:rowOff>170742</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4541500" y="658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161869</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676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25579</xdr:rowOff>
    </xdr:from>
    <xdr:to>
      <xdr:col>71</xdr:col>
      <xdr:colOff>177800</xdr:colOff>
      <xdr:row>36</xdr:row>
      <xdr:rowOff>581</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flipV="1">
          <a:off x="12814300" y="5511979"/>
          <a:ext cx="889000" cy="66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54332</xdr:rowOff>
    </xdr:from>
    <xdr:to>
      <xdr:col>72</xdr:col>
      <xdr:colOff>38100</xdr:colOff>
      <xdr:row>38</xdr:row>
      <xdr:rowOff>155932</xdr:rowOff>
    </xdr:to>
    <xdr:sp macro="" textlink="">
      <xdr:nvSpPr>
        <xdr:cNvPr id="540" name="フローチャート: 判断 539">
          <a:extLst>
            <a:ext uri="{FF2B5EF4-FFF2-40B4-BE49-F238E27FC236}">
              <a16:creationId xmlns:a16="http://schemas.microsoft.com/office/drawing/2014/main" id="{00000000-0008-0000-0600-00001C020000}"/>
            </a:ext>
          </a:extLst>
        </xdr:cNvPr>
        <xdr:cNvSpPr/>
      </xdr:nvSpPr>
      <xdr:spPr>
        <a:xfrm>
          <a:off x="136525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147059</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36111" y="666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70776</xdr:rowOff>
    </xdr:from>
    <xdr:to>
      <xdr:col>67</xdr:col>
      <xdr:colOff>101600</xdr:colOff>
      <xdr:row>39</xdr:row>
      <xdr:rowOff>926</xdr:rowOff>
    </xdr:to>
    <xdr:sp macro="" textlink="">
      <xdr:nvSpPr>
        <xdr:cNvPr id="542" name="フローチャート: 判断 541">
          <a:extLst>
            <a:ext uri="{FF2B5EF4-FFF2-40B4-BE49-F238E27FC236}">
              <a16:creationId xmlns:a16="http://schemas.microsoft.com/office/drawing/2014/main" id="{00000000-0008-0000-0600-00001E020000}"/>
            </a:ext>
          </a:extLst>
        </xdr:cNvPr>
        <xdr:cNvSpPr/>
      </xdr:nvSpPr>
      <xdr:spPr>
        <a:xfrm>
          <a:off x="12763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163503</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579428" y="667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24876</xdr:rowOff>
    </xdr:from>
    <xdr:to>
      <xdr:col>85</xdr:col>
      <xdr:colOff>177800</xdr:colOff>
      <xdr:row>36</xdr:row>
      <xdr:rowOff>126476</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6268700" y="619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47753</xdr:rowOff>
    </xdr:from>
    <xdr:ext cx="534377" cy="259045"/>
    <xdr:sp macro="" textlink="">
      <xdr:nvSpPr>
        <xdr:cNvPr id="550" name="災害復旧事業費該当値テキスト">
          <a:extLst>
            <a:ext uri="{FF2B5EF4-FFF2-40B4-BE49-F238E27FC236}">
              <a16:creationId xmlns:a16="http://schemas.microsoft.com/office/drawing/2014/main" id="{00000000-0008-0000-0600-000026020000}"/>
            </a:ext>
          </a:extLst>
        </xdr:cNvPr>
        <xdr:cNvSpPr txBox="1"/>
      </xdr:nvSpPr>
      <xdr:spPr>
        <a:xfrm>
          <a:off x="16370300" y="6048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44535</xdr:rowOff>
    </xdr:from>
    <xdr:to>
      <xdr:col>81</xdr:col>
      <xdr:colOff>101600</xdr:colOff>
      <xdr:row>36</xdr:row>
      <xdr:rowOff>146135</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5430500" y="621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162662</xdr:rowOff>
    </xdr:from>
    <xdr:ext cx="534377"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5214111" y="599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59002</xdr:rowOff>
    </xdr:from>
    <xdr:to>
      <xdr:col>76</xdr:col>
      <xdr:colOff>165100</xdr:colOff>
      <xdr:row>34</xdr:row>
      <xdr:rowOff>160602</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4541500" y="588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5679</xdr:rowOff>
    </xdr:from>
    <xdr:ext cx="534377"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4325111" y="566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146229</xdr:rowOff>
    </xdr:from>
    <xdr:to>
      <xdr:col>72</xdr:col>
      <xdr:colOff>38100</xdr:colOff>
      <xdr:row>32</xdr:row>
      <xdr:rowOff>76379</xdr:rowOff>
    </xdr:to>
    <xdr:sp macro="" textlink="">
      <xdr:nvSpPr>
        <xdr:cNvPr id="555" name="楕円 554">
          <a:extLst>
            <a:ext uri="{FF2B5EF4-FFF2-40B4-BE49-F238E27FC236}">
              <a16:creationId xmlns:a16="http://schemas.microsoft.com/office/drawing/2014/main" id="{00000000-0008-0000-0600-00002B020000}"/>
            </a:ext>
          </a:extLst>
        </xdr:cNvPr>
        <xdr:cNvSpPr/>
      </xdr:nvSpPr>
      <xdr:spPr>
        <a:xfrm>
          <a:off x="13652500" y="546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92906</xdr:rowOff>
    </xdr:from>
    <xdr:ext cx="534377"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3436111" y="523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121231</xdr:rowOff>
    </xdr:from>
    <xdr:to>
      <xdr:col>67</xdr:col>
      <xdr:colOff>101600</xdr:colOff>
      <xdr:row>36</xdr:row>
      <xdr:rowOff>51381</xdr:rowOff>
    </xdr:to>
    <xdr:sp macro="" textlink="">
      <xdr:nvSpPr>
        <xdr:cNvPr id="557" name="楕円 556">
          <a:extLst>
            <a:ext uri="{FF2B5EF4-FFF2-40B4-BE49-F238E27FC236}">
              <a16:creationId xmlns:a16="http://schemas.microsoft.com/office/drawing/2014/main" id="{00000000-0008-0000-0600-00002D020000}"/>
            </a:ext>
          </a:extLst>
        </xdr:cNvPr>
        <xdr:cNvSpPr/>
      </xdr:nvSpPr>
      <xdr:spPr>
        <a:xfrm>
          <a:off x="12763500" y="612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67908</xdr:rowOff>
    </xdr:from>
    <xdr:ext cx="534377"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547111" y="589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失業対策事業費グラフ枠">
          <a:extLst>
            <a:ext uri="{FF2B5EF4-FFF2-40B4-BE49-F238E27FC236}">
              <a16:creationId xmlns:a16="http://schemas.microsoft.com/office/drawing/2014/main" id="{00000000-0008-0000-06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77" name="失業対策事業費最小値テキスト">
          <a:extLst>
            <a:ext uri="{FF2B5EF4-FFF2-40B4-BE49-F238E27FC236}">
              <a16:creationId xmlns:a16="http://schemas.microsoft.com/office/drawing/2014/main" id="{00000000-0008-0000-0600-000041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9" name="失業対策事業費最大値テキスト">
          <a:extLst>
            <a:ext uri="{FF2B5EF4-FFF2-40B4-BE49-F238E27FC236}">
              <a16:creationId xmlns:a16="http://schemas.microsoft.com/office/drawing/2014/main" id="{00000000-0008-0000-0600-000043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82" name="失業対策事業費平均値テキスト">
          <a:extLst>
            <a:ext uri="{FF2B5EF4-FFF2-40B4-BE49-F238E27FC236}">
              <a16:creationId xmlns:a16="http://schemas.microsoft.com/office/drawing/2014/main" id="{00000000-0008-0000-0600-000046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127000</xdr:rowOff>
    </xdr:from>
    <xdr:to>
      <xdr:col>72</xdr:col>
      <xdr:colOff>38100</xdr:colOff>
      <xdr:row>57</xdr:row>
      <xdr:rowOff>57150</xdr:rowOff>
    </xdr:to>
    <xdr:sp macro="" textlink="">
      <xdr:nvSpPr>
        <xdr:cNvPr id="591" name="フローチャート: 判断 590">
          <a:extLst>
            <a:ext uri="{FF2B5EF4-FFF2-40B4-BE49-F238E27FC236}">
              <a16:creationId xmlns:a16="http://schemas.microsoft.com/office/drawing/2014/main" id="{00000000-0008-0000-0600-00004F020000}"/>
            </a:ext>
          </a:extLst>
        </xdr:cNvPr>
        <xdr:cNvSpPr/>
      </xdr:nvSpPr>
      <xdr:spPr>
        <a:xfrm>
          <a:off x="1365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93" name="フローチャート: 判断 592">
          <a:extLst>
            <a:ext uri="{FF2B5EF4-FFF2-40B4-BE49-F238E27FC236}">
              <a16:creationId xmlns:a16="http://schemas.microsoft.com/office/drawing/2014/main" id="{00000000-0008-0000-0600-000051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601" name="失業対策事業費該当値テキスト">
          <a:extLst>
            <a:ext uri="{FF2B5EF4-FFF2-40B4-BE49-F238E27FC236}">
              <a16:creationId xmlns:a16="http://schemas.microsoft.com/office/drawing/2014/main" id="{00000000-0008-0000-0600-000059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606" name="楕円 605">
          <a:extLst>
            <a:ext uri="{FF2B5EF4-FFF2-40B4-BE49-F238E27FC236}">
              <a16:creationId xmlns:a16="http://schemas.microsoft.com/office/drawing/2014/main" id="{00000000-0008-0000-0600-00005E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73677</xdr:rowOff>
    </xdr:from>
    <xdr:ext cx="249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3578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8" name="楕円 607">
          <a:extLst>
            <a:ext uri="{FF2B5EF4-FFF2-40B4-BE49-F238E27FC236}">
              <a16:creationId xmlns:a16="http://schemas.microsoft.com/office/drawing/2014/main" id="{00000000-0008-0000-0600-000060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公債費グラフ枠">
          <a:extLst>
            <a:ext uri="{FF2B5EF4-FFF2-40B4-BE49-F238E27FC236}">
              <a16:creationId xmlns:a16="http://schemas.microsoft.com/office/drawing/2014/main" id="{00000000-0008-0000-06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109120</xdr:rowOff>
    </xdr:from>
    <xdr:to>
      <xdr:col>85</xdr:col>
      <xdr:colOff>126364</xdr:colOff>
      <xdr:row>78</xdr:row>
      <xdr:rowOff>166325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6317595" y="11939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170152</xdr:rowOff>
    </xdr:from>
    <xdr:ext cx="534377" cy="259045"/>
    <xdr:sp macro="" textlink="">
      <xdr:nvSpPr>
        <xdr:cNvPr id="636" name="公債費最小値テキスト">
          <a:extLst>
            <a:ext uri="{FF2B5EF4-FFF2-40B4-BE49-F238E27FC236}">
              <a16:creationId xmlns:a16="http://schemas.microsoft.com/office/drawing/2014/main" id="{00000000-0008-0000-0600-00007C020000}"/>
            </a:ext>
          </a:extLst>
        </xdr:cNvPr>
        <xdr:cNvSpPr txBox="1"/>
      </xdr:nvSpPr>
      <xdr:spPr>
        <a:xfrm>
          <a:off x="16370300" y="1354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166325</xdr:rowOff>
    </xdr:from>
    <xdr:to>
      <xdr:col>86</xdr:col>
      <xdr:colOff>25400</xdr:colOff>
      <xdr:row>78</xdr:row>
      <xdr:rowOff>166325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6230600" y="1353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55797</xdr:rowOff>
    </xdr:from>
    <xdr:ext cx="599010" cy="259045"/>
    <xdr:sp macro="" textlink="">
      <xdr:nvSpPr>
        <xdr:cNvPr id="638" name="公債費最大値テキスト">
          <a:extLst>
            <a:ext uri="{FF2B5EF4-FFF2-40B4-BE49-F238E27FC236}">
              <a16:creationId xmlns:a16="http://schemas.microsoft.com/office/drawing/2014/main" id="{00000000-0008-0000-0600-00007E020000}"/>
            </a:ext>
          </a:extLst>
        </xdr:cNvPr>
        <xdr:cNvSpPr txBox="1"/>
      </xdr:nvSpPr>
      <xdr:spPr>
        <a:xfrm>
          <a:off x="16370300" y="1171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109120</xdr:rowOff>
    </xdr:from>
    <xdr:to>
      <xdr:col>86</xdr:col>
      <xdr:colOff>25400</xdr:colOff>
      <xdr:row>69</xdr:row>
      <xdr:rowOff>109120</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6230600" y="1193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31824</xdr:rowOff>
    </xdr:from>
    <xdr:to>
      <xdr:col>85</xdr:col>
      <xdr:colOff>127000</xdr:colOff>
      <xdr:row>77</xdr:row>
      <xdr:rowOff>50847</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5481300" y="13233474"/>
          <a:ext cx="838200" cy="19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116140</xdr:rowOff>
    </xdr:from>
    <xdr:ext cx="534377" cy="259045"/>
    <xdr:sp macro="" textlink="">
      <xdr:nvSpPr>
        <xdr:cNvPr id="641" name="公債費平均値テキスト">
          <a:extLst>
            <a:ext uri="{FF2B5EF4-FFF2-40B4-BE49-F238E27FC236}">
              <a16:creationId xmlns:a16="http://schemas.microsoft.com/office/drawing/2014/main" id="{00000000-0008-0000-0600-000081020000}"/>
            </a:ext>
          </a:extLst>
        </xdr:cNvPr>
        <xdr:cNvSpPr txBox="1"/>
      </xdr:nvSpPr>
      <xdr:spPr>
        <a:xfrm>
          <a:off x="16370300" y="13317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137713</xdr:rowOff>
    </xdr:from>
    <xdr:to>
      <xdr:col>85</xdr:col>
      <xdr:colOff>177800</xdr:colOff>
      <xdr:row>78</xdr:row>
      <xdr:rowOff>67863</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6268700" y="1333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50847</xdr:rowOff>
    </xdr:from>
    <xdr:to>
      <xdr:col>81</xdr:col>
      <xdr:colOff>50800</xdr:colOff>
      <xdr:row>77</xdr:row>
      <xdr:rowOff>74628</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4592300" y="13252497"/>
          <a:ext cx="889000" cy="2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145952</xdr:rowOff>
    </xdr:from>
    <xdr:to>
      <xdr:col>81</xdr:col>
      <xdr:colOff>101600</xdr:colOff>
      <xdr:row>78</xdr:row>
      <xdr:rowOff>76102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54305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67229</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44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74628</xdr:rowOff>
    </xdr:from>
    <xdr:to>
      <xdr:col>76</xdr:col>
      <xdr:colOff>114300</xdr:colOff>
      <xdr:row>77</xdr:row>
      <xdr:rowOff>123361</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flipV="1">
          <a:off x="13703300" y="13276278"/>
          <a:ext cx="889000" cy="4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160700</xdr:rowOff>
    </xdr:from>
    <xdr:to>
      <xdr:col>76</xdr:col>
      <xdr:colOff>165100</xdr:colOff>
      <xdr:row>78</xdr:row>
      <xdr:rowOff>90850</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4541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81977</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345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123361</xdr:rowOff>
    </xdr:from>
    <xdr:to>
      <xdr:col>71</xdr:col>
      <xdr:colOff>177800</xdr:colOff>
      <xdr:row>77</xdr:row>
      <xdr:rowOff>147025</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flipV="1">
          <a:off x="12814300" y="13325011"/>
          <a:ext cx="889000" cy="2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165066</xdr:rowOff>
    </xdr:from>
    <xdr:to>
      <xdr:col>72</xdr:col>
      <xdr:colOff>38100</xdr:colOff>
      <xdr:row>78</xdr:row>
      <xdr:rowOff>95216</xdr:rowOff>
    </xdr:to>
    <xdr:sp macro="" textlink="">
      <xdr:nvSpPr>
        <xdr:cNvPr id="650" name="フローチャート: 判断 649">
          <a:extLst>
            <a:ext uri="{FF2B5EF4-FFF2-40B4-BE49-F238E27FC236}">
              <a16:creationId xmlns:a16="http://schemas.microsoft.com/office/drawing/2014/main" id="{00000000-0008-0000-0600-00008A020000}"/>
            </a:ext>
          </a:extLst>
        </xdr:cNvPr>
        <xdr:cNvSpPr/>
      </xdr:nvSpPr>
      <xdr:spPr>
        <a:xfrm>
          <a:off x="13652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86343</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4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162920</xdr:rowOff>
    </xdr:from>
    <xdr:to>
      <xdr:col>67</xdr:col>
      <xdr:colOff>101600</xdr:colOff>
      <xdr:row>78</xdr:row>
      <xdr:rowOff>93070</xdr:rowOff>
    </xdr:to>
    <xdr:sp macro="" textlink="">
      <xdr:nvSpPr>
        <xdr:cNvPr id="652" name="フローチャート: 判断 651">
          <a:extLst>
            <a:ext uri="{FF2B5EF4-FFF2-40B4-BE49-F238E27FC236}">
              <a16:creationId xmlns:a16="http://schemas.microsoft.com/office/drawing/2014/main" id="{00000000-0008-0000-0600-00008C020000}"/>
            </a:ext>
          </a:extLst>
        </xdr:cNvPr>
        <xdr:cNvSpPr/>
      </xdr:nvSpPr>
      <xdr:spPr>
        <a:xfrm>
          <a:off x="12763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84197</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152474</xdr:rowOff>
    </xdr:from>
    <xdr:to>
      <xdr:col>85</xdr:col>
      <xdr:colOff>177800</xdr:colOff>
      <xdr:row>77</xdr:row>
      <xdr:rowOff>82624</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6268700" y="1318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3901</xdr:rowOff>
    </xdr:from>
    <xdr:ext cx="599010" cy="259045"/>
    <xdr:sp macro="" textlink="">
      <xdr:nvSpPr>
        <xdr:cNvPr id="660" name="公債費該当値テキスト">
          <a:extLst>
            <a:ext uri="{FF2B5EF4-FFF2-40B4-BE49-F238E27FC236}">
              <a16:creationId xmlns:a16="http://schemas.microsoft.com/office/drawing/2014/main" id="{00000000-0008-0000-0600-000094020000}"/>
            </a:ext>
          </a:extLst>
        </xdr:cNvPr>
        <xdr:cNvSpPr txBox="1"/>
      </xdr:nvSpPr>
      <xdr:spPr>
        <a:xfrm>
          <a:off x="16370300" y="13034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47</xdr:rowOff>
    </xdr:from>
    <xdr:to>
      <xdr:col>81</xdr:col>
      <xdr:colOff>101600</xdr:colOff>
      <xdr:row>77</xdr:row>
      <xdr:rowOff>101647</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5430500" y="1320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118174</xdr:rowOff>
    </xdr:from>
    <xdr:ext cx="599010"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5181795" y="12976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23828</xdr:rowOff>
    </xdr:from>
    <xdr:to>
      <xdr:col>76</xdr:col>
      <xdr:colOff>165100</xdr:colOff>
      <xdr:row>77</xdr:row>
      <xdr:rowOff>125428</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4541500" y="1322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141955</xdr:rowOff>
    </xdr:from>
    <xdr:ext cx="599010"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4292795" y="13000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72561</xdr:rowOff>
    </xdr:from>
    <xdr:to>
      <xdr:col>72</xdr:col>
      <xdr:colOff>38100</xdr:colOff>
      <xdr:row>78</xdr:row>
      <xdr:rowOff>2711</xdr:rowOff>
    </xdr:to>
    <xdr:sp macro="" textlink="">
      <xdr:nvSpPr>
        <xdr:cNvPr id="665" name="楕円 664">
          <a:extLst>
            <a:ext uri="{FF2B5EF4-FFF2-40B4-BE49-F238E27FC236}">
              <a16:creationId xmlns:a16="http://schemas.microsoft.com/office/drawing/2014/main" id="{00000000-0008-0000-0600-000099020000}"/>
            </a:ext>
          </a:extLst>
        </xdr:cNvPr>
        <xdr:cNvSpPr/>
      </xdr:nvSpPr>
      <xdr:spPr>
        <a:xfrm>
          <a:off x="13652500" y="1327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19238</xdr:rowOff>
    </xdr:from>
    <xdr:ext cx="534377"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3436111" y="1304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96225</xdr:rowOff>
    </xdr:from>
    <xdr:to>
      <xdr:col>67</xdr:col>
      <xdr:colOff>101600</xdr:colOff>
      <xdr:row>78</xdr:row>
      <xdr:rowOff>26375</xdr:rowOff>
    </xdr:to>
    <xdr:sp macro="" textlink="">
      <xdr:nvSpPr>
        <xdr:cNvPr id="667" name="楕円 666">
          <a:extLst>
            <a:ext uri="{FF2B5EF4-FFF2-40B4-BE49-F238E27FC236}">
              <a16:creationId xmlns:a16="http://schemas.microsoft.com/office/drawing/2014/main" id="{00000000-0008-0000-0600-00009B020000}"/>
            </a:ext>
          </a:extLst>
        </xdr:cNvPr>
        <xdr:cNvSpPr/>
      </xdr:nvSpPr>
      <xdr:spPr>
        <a:xfrm>
          <a:off x="12763500" y="1329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42902</xdr:rowOff>
    </xdr:from>
    <xdr:ext cx="534377"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547111" y="1307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6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6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積立金グラフ枠">
          <a:extLst>
            <a:ext uri="{FF2B5EF4-FFF2-40B4-BE49-F238E27FC236}">
              <a16:creationId xmlns:a16="http://schemas.microsoft.com/office/drawing/2014/main" id="{00000000-0008-0000-06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70580</xdr:rowOff>
    </xdr:from>
    <xdr:to>
      <xdr:col>85</xdr:col>
      <xdr:colOff>126364</xdr:colOff>
      <xdr:row>99</xdr:row>
      <xdr:rowOff>42543</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6317595" y="15501080"/>
          <a:ext cx="1269" cy="151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46370</xdr:rowOff>
    </xdr:from>
    <xdr:ext cx="469744" cy="259045"/>
    <xdr:sp macro="" textlink="">
      <xdr:nvSpPr>
        <xdr:cNvPr id="693" name="積立金最小値テキスト">
          <a:extLst>
            <a:ext uri="{FF2B5EF4-FFF2-40B4-BE49-F238E27FC236}">
              <a16:creationId xmlns:a16="http://schemas.microsoft.com/office/drawing/2014/main" id="{00000000-0008-0000-0600-0000B5020000}"/>
            </a:ext>
          </a:extLst>
        </xdr:cNvPr>
        <xdr:cNvSpPr txBox="1"/>
      </xdr:nvSpPr>
      <xdr:spPr>
        <a:xfrm>
          <a:off x="16370300" y="1701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42543</xdr:rowOff>
    </xdr:from>
    <xdr:to>
      <xdr:col>86</xdr:col>
      <xdr:colOff>25400</xdr:colOff>
      <xdr:row>99</xdr:row>
      <xdr:rowOff>42543</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6230600" y="1701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17257</xdr:rowOff>
    </xdr:from>
    <xdr:ext cx="599010" cy="259045"/>
    <xdr:sp macro="" textlink="">
      <xdr:nvSpPr>
        <xdr:cNvPr id="695" name="積立金最大値テキスト">
          <a:extLst>
            <a:ext uri="{FF2B5EF4-FFF2-40B4-BE49-F238E27FC236}">
              <a16:creationId xmlns:a16="http://schemas.microsoft.com/office/drawing/2014/main" id="{00000000-0008-0000-0600-0000B7020000}"/>
            </a:ext>
          </a:extLst>
        </xdr:cNvPr>
        <xdr:cNvSpPr txBox="1"/>
      </xdr:nvSpPr>
      <xdr:spPr>
        <a:xfrm>
          <a:off x="16370300" y="1527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70580</xdr:rowOff>
    </xdr:from>
    <xdr:to>
      <xdr:col>86</xdr:col>
      <xdr:colOff>25400</xdr:colOff>
      <xdr:row>90</xdr:row>
      <xdr:rowOff>70580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6230600" y="1550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116072</xdr:rowOff>
    </xdr:from>
    <xdr:to>
      <xdr:col>85</xdr:col>
      <xdr:colOff>127000</xdr:colOff>
      <xdr:row>98</xdr:row>
      <xdr:rowOff>136344</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5481300" y="16918172"/>
          <a:ext cx="838200" cy="2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104224</xdr:rowOff>
    </xdr:from>
    <xdr:ext cx="534377" cy="259045"/>
    <xdr:sp macro="" textlink="">
      <xdr:nvSpPr>
        <xdr:cNvPr id="698" name="積立金平均値テキスト">
          <a:extLst>
            <a:ext uri="{FF2B5EF4-FFF2-40B4-BE49-F238E27FC236}">
              <a16:creationId xmlns:a16="http://schemas.microsoft.com/office/drawing/2014/main" id="{00000000-0008-0000-0600-0000BA020000}"/>
            </a:ext>
          </a:extLst>
        </xdr:cNvPr>
        <xdr:cNvSpPr txBox="1"/>
      </xdr:nvSpPr>
      <xdr:spPr>
        <a:xfrm>
          <a:off x="16370300" y="16734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81347</xdr:rowOff>
    </xdr:from>
    <xdr:to>
      <xdr:col>85</xdr:col>
      <xdr:colOff>177800</xdr:colOff>
      <xdr:row>99</xdr:row>
      <xdr:rowOff>11497</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6268700" y="168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116072</xdr:rowOff>
    </xdr:from>
    <xdr:to>
      <xdr:col>81</xdr:col>
      <xdr:colOff>50800</xdr:colOff>
      <xdr:row>98</xdr:row>
      <xdr:rowOff>144360</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4592300" y="16918172"/>
          <a:ext cx="889000" cy="2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72574</xdr:rowOff>
    </xdr:from>
    <xdr:to>
      <xdr:col>81</xdr:col>
      <xdr:colOff>101600</xdr:colOff>
      <xdr:row>99</xdr:row>
      <xdr:rowOff>2724</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5430500" y="168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165301</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96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144360</xdr:rowOff>
    </xdr:from>
    <xdr:to>
      <xdr:col>76</xdr:col>
      <xdr:colOff>114300</xdr:colOff>
      <xdr:row>98</xdr:row>
      <xdr:rowOff>159041</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flipV="1">
          <a:off x="13703300" y="16946460"/>
          <a:ext cx="889000" cy="1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104654</xdr:rowOff>
    </xdr:from>
    <xdr:to>
      <xdr:col>76</xdr:col>
      <xdr:colOff>165100</xdr:colOff>
      <xdr:row>99</xdr:row>
      <xdr:rowOff>34804</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4541500" y="1690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25931</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99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50744</xdr:rowOff>
    </xdr:from>
    <xdr:to>
      <xdr:col>71</xdr:col>
      <xdr:colOff>177800</xdr:colOff>
      <xdr:row>98</xdr:row>
      <xdr:rowOff>159041</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2814300" y="16852844"/>
          <a:ext cx="889000" cy="108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116498</xdr:rowOff>
    </xdr:from>
    <xdr:to>
      <xdr:col>72</xdr:col>
      <xdr:colOff>38100</xdr:colOff>
      <xdr:row>99</xdr:row>
      <xdr:rowOff>46648</xdr:rowOff>
    </xdr:to>
    <xdr:sp macro="" textlink="">
      <xdr:nvSpPr>
        <xdr:cNvPr id="707" name="フローチャート: 判断 706">
          <a:extLst>
            <a:ext uri="{FF2B5EF4-FFF2-40B4-BE49-F238E27FC236}">
              <a16:creationId xmlns:a16="http://schemas.microsoft.com/office/drawing/2014/main" id="{00000000-0008-0000-0600-0000C3020000}"/>
            </a:ext>
          </a:extLst>
        </xdr:cNvPr>
        <xdr:cNvSpPr/>
      </xdr:nvSpPr>
      <xdr:spPr>
        <a:xfrm>
          <a:off x="13652500" y="1691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37775</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701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124061</xdr:rowOff>
    </xdr:from>
    <xdr:to>
      <xdr:col>67</xdr:col>
      <xdr:colOff>101600</xdr:colOff>
      <xdr:row>99</xdr:row>
      <xdr:rowOff>54211</xdr:rowOff>
    </xdr:to>
    <xdr:sp macro="" textlink="">
      <xdr:nvSpPr>
        <xdr:cNvPr id="709" name="フローチャート: 判断 708">
          <a:extLst>
            <a:ext uri="{FF2B5EF4-FFF2-40B4-BE49-F238E27FC236}">
              <a16:creationId xmlns:a16="http://schemas.microsoft.com/office/drawing/2014/main" id="{00000000-0008-0000-0600-0000C5020000}"/>
            </a:ext>
          </a:extLst>
        </xdr:cNvPr>
        <xdr:cNvSpPr/>
      </xdr:nvSpPr>
      <xdr:spPr>
        <a:xfrm>
          <a:off x="12763500" y="169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45338</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701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85544</xdr:rowOff>
    </xdr:from>
    <xdr:to>
      <xdr:col>85</xdr:col>
      <xdr:colOff>177800</xdr:colOff>
      <xdr:row>99</xdr:row>
      <xdr:rowOff>15694</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6268700" y="1688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59774</xdr:rowOff>
    </xdr:from>
    <xdr:ext cx="534377" cy="259045"/>
    <xdr:sp macro="" textlink="">
      <xdr:nvSpPr>
        <xdr:cNvPr id="717" name="積立金該当値テキスト">
          <a:extLst>
            <a:ext uri="{FF2B5EF4-FFF2-40B4-BE49-F238E27FC236}">
              <a16:creationId xmlns:a16="http://schemas.microsoft.com/office/drawing/2014/main" id="{00000000-0008-0000-0600-0000CD020000}"/>
            </a:ext>
          </a:extLst>
        </xdr:cNvPr>
        <xdr:cNvSpPr txBox="1"/>
      </xdr:nvSpPr>
      <xdr:spPr>
        <a:xfrm>
          <a:off x="16370300" y="1686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65272</xdr:rowOff>
    </xdr:from>
    <xdr:to>
      <xdr:col>81</xdr:col>
      <xdr:colOff>101600</xdr:colOff>
      <xdr:row>98</xdr:row>
      <xdr:rowOff>166872</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5430500" y="1686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11949</xdr:rowOff>
    </xdr:from>
    <xdr:ext cx="534377"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5214111" y="16642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93560</xdr:rowOff>
    </xdr:from>
    <xdr:to>
      <xdr:col>76</xdr:col>
      <xdr:colOff>165100</xdr:colOff>
      <xdr:row>99</xdr:row>
      <xdr:rowOff>23710</xdr:rowOff>
    </xdr:to>
    <xdr:sp macro="" textlink="">
      <xdr:nvSpPr>
        <xdr:cNvPr id="720" name="楕円 719">
          <a:extLst>
            <a:ext uri="{FF2B5EF4-FFF2-40B4-BE49-F238E27FC236}">
              <a16:creationId xmlns:a16="http://schemas.microsoft.com/office/drawing/2014/main" id="{00000000-0008-0000-0600-0000D0020000}"/>
            </a:ext>
          </a:extLst>
        </xdr:cNvPr>
        <xdr:cNvSpPr/>
      </xdr:nvSpPr>
      <xdr:spPr>
        <a:xfrm>
          <a:off x="14541500" y="1689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40237</xdr:rowOff>
    </xdr:from>
    <xdr:ext cx="534377"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4325111" y="1667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108241</xdr:rowOff>
    </xdr:from>
    <xdr:to>
      <xdr:col>72</xdr:col>
      <xdr:colOff>38100</xdr:colOff>
      <xdr:row>99</xdr:row>
      <xdr:rowOff>38391</xdr:rowOff>
    </xdr:to>
    <xdr:sp macro="" textlink="">
      <xdr:nvSpPr>
        <xdr:cNvPr id="722" name="楕円 721">
          <a:extLst>
            <a:ext uri="{FF2B5EF4-FFF2-40B4-BE49-F238E27FC236}">
              <a16:creationId xmlns:a16="http://schemas.microsoft.com/office/drawing/2014/main" id="{00000000-0008-0000-0600-0000D2020000}"/>
            </a:ext>
          </a:extLst>
        </xdr:cNvPr>
        <xdr:cNvSpPr/>
      </xdr:nvSpPr>
      <xdr:spPr>
        <a:xfrm>
          <a:off x="13652500" y="1691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54918</xdr:rowOff>
    </xdr:from>
    <xdr:ext cx="534377"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3436111" y="16685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171394</xdr:rowOff>
    </xdr:from>
    <xdr:to>
      <xdr:col>67</xdr:col>
      <xdr:colOff>101600</xdr:colOff>
      <xdr:row>98</xdr:row>
      <xdr:rowOff>101544</xdr:rowOff>
    </xdr:to>
    <xdr:sp macro="" textlink="">
      <xdr:nvSpPr>
        <xdr:cNvPr id="724" name="楕円 723">
          <a:extLst>
            <a:ext uri="{FF2B5EF4-FFF2-40B4-BE49-F238E27FC236}">
              <a16:creationId xmlns:a16="http://schemas.microsoft.com/office/drawing/2014/main" id="{00000000-0008-0000-0600-0000D4020000}"/>
            </a:ext>
          </a:extLst>
        </xdr:cNvPr>
        <xdr:cNvSpPr/>
      </xdr:nvSpPr>
      <xdr:spPr>
        <a:xfrm>
          <a:off x="12763500" y="1680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118071</xdr:rowOff>
    </xdr:from>
    <xdr:ext cx="534377"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2547111" y="1657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6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投資及び出資金グラフ枠">
          <a:extLst>
            <a:ext uri="{FF2B5EF4-FFF2-40B4-BE49-F238E27FC236}">
              <a16:creationId xmlns:a16="http://schemas.microsoft.com/office/drawing/2014/main" id="{00000000-0008-0000-0600-0000E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38757</xdr:rowOff>
    </xdr:from>
    <xdr:to>
      <xdr:col>116</xdr:col>
      <xdr:colOff>62864</xdr:colOff>
      <xdr:row>39</xdr:row>
      <xdr:rowOff>98878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22159595" y="5353707"/>
          <a:ext cx="1269" cy="1431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2" name="投資及び出資金最小値テキスト">
          <a:extLst>
            <a:ext uri="{FF2B5EF4-FFF2-40B4-BE49-F238E27FC236}">
              <a16:creationId xmlns:a16="http://schemas.microsoft.com/office/drawing/2014/main" id="{00000000-0008-0000-0600-0000F0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156884</xdr:rowOff>
    </xdr:from>
    <xdr:ext cx="534377" cy="259045"/>
    <xdr:sp macro="" textlink="">
      <xdr:nvSpPr>
        <xdr:cNvPr id="754" name="投資及び出資金最大値テキスト">
          <a:extLst>
            <a:ext uri="{FF2B5EF4-FFF2-40B4-BE49-F238E27FC236}">
              <a16:creationId xmlns:a16="http://schemas.microsoft.com/office/drawing/2014/main" id="{00000000-0008-0000-0600-0000F2020000}"/>
            </a:ext>
          </a:extLst>
        </xdr:cNvPr>
        <xdr:cNvSpPr txBox="1"/>
      </xdr:nvSpPr>
      <xdr:spPr>
        <a:xfrm>
          <a:off x="22212300" y="512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38757</xdr:rowOff>
    </xdr:from>
    <xdr:to>
      <xdr:col>116</xdr:col>
      <xdr:colOff>152400</xdr:colOff>
      <xdr:row>31</xdr:row>
      <xdr:rowOff>38757</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22072600" y="535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126212</xdr:rowOff>
    </xdr:from>
    <xdr:to>
      <xdr:col>116</xdr:col>
      <xdr:colOff>63500</xdr:colOff>
      <xdr:row>38</xdr:row>
      <xdr:rowOff>147309</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21323300" y="6641312"/>
          <a:ext cx="838200" cy="2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116806</xdr:rowOff>
    </xdr:from>
    <xdr:ext cx="469744" cy="259045"/>
    <xdr:sp macro="" textlink="">
      <xdr:nvSpPr>
        <xdr:cNvPr id="757" name="投資及び出資金平均値テキスト">
          <a:extLst>
            <a:ext uri="{FF2B5EF4-FFF2-40B4-BE49-F238E27FC236}">
              <a16:creationId xmlns:a16="http://schemas.microsoft.com/office/drawing/2014/main" id="{00000000-0008-0000-0600-0000F5020000}"/>
            </a:ext>
          </a:extLst>
        </xdr:cNvPr>
        <xdr:cNvSpPr txBox="1"/>
      </xdr:nvSpPr>
      <xdr:spPr>
        <a:xfrm>
          <a:off x="22212300" y="6460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93929</xdr:rowOff>
    </xdr:from>
    <xdr:to>
      <xdr:col>116</xdr:col>
      <xdr:colOff>114300</xdr:colOff>
      <xdr:row>39</xdr:row>
      <xdr:rowOff>24079</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2110700" y="660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73733</xdr:rowOff>
    </xdr:from>
    <xdr:to>
      <xdr:col>111</xdr:col>
      <xdr:colOff>177800</xdr:colOff>
      <xdr:row>38</xdr:row>
      <xdr:rowOff>126212</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20434300" y="6588833"/>
          <a:ext cx="889000" cy="5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101016</xdr:rowOff>
    </xdr:from>
    <xdr:to>
      <xdr:col>112</xdr:col>
      <xdr:colOff>38100</xdr:colOff>
      <xdr:row>39</xdr:row>
      <xdr:rowOff>31166</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21272500" y="6616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22293</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88428" y="670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73733</xdr:rowOff>
    </xdr:from>
    <xdr:to>
      <xdr:col>107</xdr:col>
      <xdr:colOff>50800</xdr:colOff>
      <xdr:row>39</xdr:row>
      <xdr:rowOff>78892</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flipV="1">
          <a:off x="19545300" y="6588833"/>
          <a:ext cx="889000" cy="17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91708</xdr:rowOff>
    </xdr:from>
    <xdr:to>
      <xdr:col>107</xdr:col>
      <xdr:colOff>101600</xdr:colOff>
      <xdr:row>39</xdr:row>
      <xdr:rowOff>21858</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20383500" y="660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12985</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199428" y="6699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78892</xdr:rowOff>
    </xdr:from>
    <xdr:to>
      <xdr:col>102</xdr:col>
      <xdr:colOff>114300</xdr:colOff>
      <xdr:row>39</xdr:row>
      <xdr:rowOff>94404</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flipV="1">
          <a:off x="18656300" y="6765442"/>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136743</xdr:rowOff>
    </xdr:from>
    <xdr:to>
      <xdr:col>102</xdr:col>
      <xdr:colOff>165100</xdr:colOff>
      <xdr:row>39</xdr:row>
      <xdr:rowOff>66893</xdr:rowOff>
    </xdr:to>
    <xdr:sp macro="" textlink="">
      <xdr:nvSpPr>
        <xdr:cNvPr id="766" name="フローチャート: 判断 765">
          <a:extLst>
            <a:ext uri="{FF2B5EF4-FFF2-40B4-BE49-F238E27FC236}">
              <a16:creationId xmlns:a16="http://schemas.microsoft.com/office/drawing/2014/main" id="{00000000-0008-0000-0600-0000FE020000}"/>
            </a:ext>
          </a:extLst>
        </xdr:cNvPr>
        <xdr:cNvSpPr/>
      </xdr:nvSpPr>
      <xdr:spPr>
        <a:xfrm>
          <a:off x="194945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83420</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10428" y="6427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142163</xdr:rowOff>
    </xdr:from>
    <xdr:to>
      <xdr:col>98</xdr:col>
      <xdr:colOff>38100</xdr:colOff>
      <xdr:row>39</xdr:row>
      <xdr:rowOff>72313</xdr:rowOff>
    </xdr:to>
    <xdr:sp macro="" textlink="">
      <xdr:nvSpPr>
        <xdr:cNvPr id="768" name="フローチャート: 判断 767">
          <a:extLst>
            <a:ext uri="{FF2B5EF4-FFF2-40B4-BE49-F238E27FC236}">
              <a16:creationId xmlns:a16="http://schemas.microsoft.com/office/drawing/2014/main" id="{00000000-0008-0000-0600-000000030000}"/>
            </a:ext>
          </a:extLst>
        </xdr:cNvPr>
        <xdr:cNvSpPr/>
      </xdr:nvSpPr>
      <xdr:spPr>
        <a:xfrm>
          <a:off x="18605500" y="665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88841</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21428" y="643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96509</xdr:rowOff>
    </xdr:from>
    <xdr:to>
      <xdr:col>116</xdr:col>
      <xdr:colOff>114300</xdr:colOff>
      <xdr:row>39</xdr:row>
      <xdr:rowOff>26659</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22110700" y="661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72356</xdr:rowOff>
    </xdr:from>
    <xdr:ext cx="469744" cy="259045"/>
    <xdr:sp macro="" textlink="">
      <xdr:nvSpPr>
        <xdr:cNvPr id="776" name="投資及び出資金該当値テキスト">
          <a:extLst>
            <a:ext uri="{FF2B5EF4-FFF2-40B4-BE49-F238E27FC236}">
              <a16:creationId xmlns:a16="http://schemas.microsoft.com/office/drawing/2014/main" id="{00000000-0008-0000-0600-000008030000}"/>
            </a:ext>
          </a:extLst>
        </xdr:cNvPr>
        <xdr:cNvSpPr txBox="1"/>
      </xdr:nvSpPr>
      <xdr:spPr>
        <a:xfrm>
          <a:off x="22212300" y="6587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75412</xdr:rowOff>
    </xdr:from>
    <xdr:to>
      <xdr:col>112</xdr:col>
      <xdr:colOff>38100</xdr:colOff>
      <xdr:row>39</xdr:row>
      <xdr:rowOff>5562</xdr:rowOff>
    </xdr:to>
    <xdr:sp macro="" textlink="">
      <xdr:nvSpPr>
        <xdr:cNvPr id="777" name="楕円 776">
          <a:extLst>
            <a:ext uri="{FF2B5EF4-FFF2-40B4-BE49-F238E27FC236}">
              <a16:creationId xmlns:a16="http://schemas.microsoft.com/office/drawing/2014/main" id="{00000000-0008-0000-0600-000009030000}"/>
            </a:ext>
          </a:extLst>
        </xdr:cNvPr>
        <xdr:cNvSpPr/>
      </xdr:nvSpPr>
      <xdr:spPr>
        <a:xfrm>
          <a:off x="21272500" y="659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22089</xdr:rowOff>
    </xdr:from>
    <xdr:ext cx="469744"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21088428" y="636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22933</xdr:rowOff>
    </xdr:from>
    <xdr:to>
      <xdr:col>107</xdr:col>
      <xdr:colOff>101600</xdr:colOff>
      <xdr:row>38</xdr:row>
      <xdr:rowOff>124533</xdr:rowOff>
    </xdr:to>
    <xdr:sp macro="" textlink="">
      <xdr:nvSpPr>
        <xdr:cNvPr id="779" name="楕円 778">
          <a:extLst>
            <a:ext uri="{FF2B5EF4-FFF2-40B4-BE49-F238E27FC236}">
              <a16:creationId xmlns:a16="http://schemas.microsoft.com/office/drawing/2014/main" id="{00000000-0008-0000-0600-00000B030000}"/>
            </a:ext>
          </a:extLst>
        </xdr:cNvPr>
        <xdr:cNvSpPr/>
      </xdr:nvSpPr>
      <xdr:spPr>
        <a:xfrm>
          <a:off x="20383500" y="653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141060</xdr:rowOff>
    </xdr:from>
    <xdr:ext cx="469744"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20199428" y="6313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28092</xdr:rowOff>
    </xdr:from>
    <xdr:to>
      <xdr:col>102</xdr:col>
      <xdr:colOff>165100</xdr:colOff>
      <xdr:row>39</xdr:row>
      <xdr:rowOff>129692</xdr:rowOff>
    </xdr:to>
    <xdr:sp macro="" textlink="">
      <xdr:nvSpPr>
        <xdr:cNvPr id="781" name="楕円 780">
          <a:extLst>
            <a:ext uri="{FF2B5EF4-FFF2-40B4-BE49-F238E27FC236}">
              <a16:creationId xmlns:a16="http://schemas.microsoft.com/office/drawing/2014/main" id="{00000000-0008-0000-0600-00000D030000}"/>
            </a:ext>
          </a:extLst>
        </xdr:cNvPr>
        <xdr:cNvSpPr/>
      </xdr:nvSpPr>
      <xdr:spPr>
        <a:xfrm>
          <a:off x="19494500" y="671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120819</xdr:rowOff>
    </xdr:from>
    <xdr:ext cx="378565"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9356017" y="6807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43604</xdr:rowOff>
    </xdr:from>
    <xdr:to>
      <xdr:col>98</xdr:col>
      <xdr:colOff>38100</xdr:colOff>
      <xdr:row>39</xdr:row>
      <xdr:rowOff>145204</xdr:rowOff>
    </xdr:to>
    <xdr:sp macro="" textlink="">
      <xdr:nvSpPr>
        <xdr:cNvPr id="783" name="楕円 782">
          <a:extLst>
            <a:ext uri="{FF2B5EF4-FFF2-40B4-BE49-F238E27FC236}">
              <a16:creationId xmlns:a16="http://schemas.microsoft.com/office/drawing/2014/main" id="{00000000-0008-0000-0600-00000F030000}"/>
            </a:ext>
          </a:extLst>
        </xdr:cNvPr>
        <xdr:cNvSpPr/>
      </xdr:nvSpPr>
      <xdr:spPr>
        <a:xfrm>
          <a:off x="18605500" y="673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136331</xdr:rowOff>
    </xdr:from>
    <xdr:ext cx="378565"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467017" y="6822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a:extLst>
            <a:ext uri="{FF2B5EF4-FFF2-40B4-BE49-F238E27FC236}">
              <a16:creationId xmlns:a16="http://schemas.microsoft.com/office/drawing/2014/main" id="{00000000-0008-0000-0600-00001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600-00001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a:extLst>
            <a:ext uri="{FF2B5EF4-FFF2-40B4-BE49-F238E27FC236}">
              <a16:creationId xmlns:a16="http://schemas.microsoft.com/office/drawing/2014/main" id="{00000000-0008-0000-0600-00001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5" name="貸付金グラフ枠">
          <a:extLst>
            <a:ext uri="{FF2B5EF4-FFF2-40B4-BE49-F238E27FC236}">
              <a16:creationId xmlns:a16="http://schemas.microsoft.com/office/drawing/2014/main" id="{00000000-0008-0000-0600-00002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96151</xdr:rowOff>
    </xdr:from>
    <xdr:to>
      <xdr:col>116</xdr:col>
      <xdr:colOff>62864</xdr:colOff>
      <xdr:row>58</xdr:row>
      <xdr:rowOff>139700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2159595" y="8668651"/>
          <a:ext cx="1269" cy="141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7" name="貸付金最小値テキスト">
          <a:extLst>
            <a:ext uri="{FF2B5EF4-FFF2-40B4-BE49-F238E27FC236}">
              <a16:creationId xmlns:a16="http://schemas.microsoft.com/office/drawing/2014/main" id="{00000000-0008-0000-0600-000027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42828</xdr:rowOff>
    </xdr:from>
    <xdr:ext cx="534377" cy="259045"/>
    <xdr:sp macro="" textlink="">
      <xdr:nvSpPr>
        <xdr:cNvPr id="809" name="貸付金最大値テキスト">
          <a:extLst>
            <a:ext uri="{FF2B5EF4-FFF2-40B4-BE49-F238E27FC236}">
              <a16:creationId xmlns:a16="http://schemas.microsoft.com/office/drawing/2014/main" id="{00000000-0008-0000-0600-000029030000}"/>
            </a:ext>
          </a:extLst>
        </xdr:cNvPr>
        <xdr:cNvSpPr txBox="1"/>
      </xdr:nvSpPr>
      <xdr:spPr>
        <a:xfrm>
          <a:off x="22212300" y="844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96151</xdr:rowOff>
    </xdr:from>
    <xdr:to>
      <xdr:col>116</xdr:col>
      <xdr:colOff>152400</xdr:colOff>
      <xdr:row>50</xdr:row>
      <xdr:rowOff>96151</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22072600" y="866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65839</xdr:rowOff>
    </xdr:from>
    <xdr:to>
      <xdr:col>116</xdr:col>
      <xdr:colOff>63500</xdr:colOff>
      <xdr:row>58</xdr:row>
      <xdr:rowOff>66091</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21323300" y="10009939"/>
          <a:ext cx="838200" cy="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147919</xdr:rowOff>
    </xdr:from>
    <xdr:ext cx="469744" cy="259045"/>
    <xdr:sp macro="" textlink="">
      <xdr:nvSpPr>
        <xdr:cNvPr id="812" name="貸付金平均値テキスト">
          <a:extLst>
            <a:ext uri="{FF2B5EF4-FFF2-40B4-BE49-F238E27FC236}">
              <a16:creationId xmlns:a16="http://schemas.microsoft.com/office/drawing/2014/main" id="{00000000-0008-0000-0600-00002C030000}"/>
            </a:ext>
          </a:extLst>
        </xdr:cNvPr>
        <xdr:cNvSpPr txBox="1"/>
      </xdr:nvSpPr>
      <xdr:spPr>
        <a:xfrm>
          <a:off x="22212300" y="9749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125042</xdr:rowOff>
    </xdr:from>
    <xdr:to>
      <xdr:col>116</xdr:col>
      <xdr:colOff>114300</xdr:colOff>
      <xdr:row>58</xdr:row>
      <xdr:rowOff>55192</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221107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66091</xdr:rowOff>
    </xdr:from>
    <xdr:to>
      <xdr:col>111</xdr:col>
      <xdr:colOff>177800</xdr:colOff>
      <xdr:row>58</xdr:row>
      <xdr:rowOff>68125</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flipV="1">
          <a:off x="20434300" y="10010191"/>
          <a:ext cx="889000" cy="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132083</xdr:rowOff>
    </xdr:from>
    <xdr:to>
      <xdr:col>112</xdr:col>
      <xdr:colOff>38100</xdr:colOff>
      <xdr:row>58</xdr:row>
      <xdr:rowOff>62233</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1272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78760</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88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61290</xdr:rowOff>
    </xdr:from>
    <xdr:to>
      <xdr:col>107</xdr:col>
      <xdr:colOff>50800</xdr:colOff>
      <xdr:row>58</xdr:row>
      <xdr:rowOff>68125</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9545300" y="10005390"/>
          <a:ext cx="889000" cy="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116606</xdr:rowOff>
    </xdr:from>
    <xdr:to>
      <xdr:col>107</xdr:col>
      <xdr:colOff>101600</xdr:colOff>
      <xdr:row>58</xdr:row>
      <xdr:rowOff>46756</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20383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63283</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966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52969</xdr:rowOff>
    </xdr:from>
    <xdr:to>
      <xdr:col>102</xdr:col>
      <xdr:colOff>114300</xdr:colOff>
      <xdr:row>58</xdr:row>
      <xdr:rowOff>61290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656300" y="9997069"/>
          <a:ext cx="889000" cy="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135192</xdr:rowOff>
    </xdr:from>
    <xdr:to>
      <xdr:col>102</xdr:col>
      <xdr:colOff>165100</xdr:colOff>
      <xdr:row>58</xdr:row>
      <xdr:rowOff>65342</xdr:rowOff>
    </xdr:to>
    <xdr:sp macro="" textlink="">
      <xdr:nvSpPr>
        <xdr:cNvPr id="821" name="フローチャート: 判断 820">
          <a:extLst>
            <a:ext uri="{FF2B5EF4-FFF2-40B4-BE49-F238E27FC236}">
              <a16:creationId xmlns:a16="http://schemas.microsoft.com/office/drawing/2014/main" id="{00000000-0008-0000-0600-000035030000}"/>
            </a:ext>
          </a:extLst>
        </xdr:cNvPr>
        <xdr:cNvSpPr/>
      </xdr:nvSpPr>
      <xdr:spPr>
        <a:xfrm>
          <a:off x="19494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81869</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968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132631</xdr:rowOff>
    </xdr:from>
    <xdr:to>
      <xdr:col>98</xdr:col>
      <xdr:colOff>38100</xdr:colOff>
      <xdr:row>58</xdr:row>
      <xdr:rowOff>62781</xdr:rowOff>
    </xdr:to>
    <xdr:sp macro="" textlink="">
      <xdr:nvSpPr>
        <xdr:cNvPr id="823" name="フローチャート: 判断 822">
          <a:extLst>
            <a:ext uri="{FF2B5EF4-FFF2-40B4-BE49-F238E27FC236}">
              <a16:creationId xmlns:a16="http://schemas.microsoft.com/office/drawing/2014/main" id="{00000000-0008-0000-0600-000037030000}"/>
            </a:ext>
          </a:extLst>
        </xdr:cNvPr>
        <xdr:cNvSpPr/>
      </xdr:nvSpPr>
      <xdr:spPr>
        <a:xfrm>
          <a:off x="186055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79308</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9680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15039</xdr:rowOff>
    </xdr:from>
    <xdr:to>
      <xdr:col>116</xdr:col>
      <xdr:colOff>114300</xdr:colOff>
      <xdr:row>58</xdr:row>
      <xdr:rowOff>116639</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22110700" y="995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103468</xdr:rowOff>
    </xdr:from>
    <xdr:ext cx="469744" cy="259045"/>
    <xdr:sp macro="" textlink="">
      <xdr:nvSpPr>
        <xdr:cNvPr id="831" name="貸付金該当値テキスト">
          <a:extLst>
            <a:ext uri="{FF2B5EF4-FFF2-40B4-BE49-F238E27FC236}">
              <a16:creationId xmlns:a16="http://schemas.microsoft.com/office/drawing/2014/main" id="{00000000-0008-0000-0600-00003F030000}"/>
            </a:ext>
          </a:extLst>
        </xdr:cNvPr>
        <xdr:cNvSpPr txBox="1"/>
      </xdr:nvSpPr>
      <xdr:spPr>
        <a:xfrm>
          <a:off x="22212300" y="987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15291</xdr:rowOff>
    </xdr:from>
    <xdr:to>
      <xdr:col>112</xdr:col>
      <xdr:colOff>38100</xdr:colOff>
      <xdr:row>58</xdr:row>
      <xdr:rowOff>116891</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21272500" y="995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108018</xdr:rowOff>
    </xdr:from>
    <xdr:ext cx="469744"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21088428" y="10052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17325</xdr:rowOff>
    </xdr:from>
    <xdr:to>
      <xdr:col>107</xdr:col>
      <xdr:colOff>101600</xdr:colOff>
      <xdr:row>58</xdr:row>
      <xdr:rowOff>118925</xdr:rowOff>
    </xdr:to>
    <xdr:sp macro="" textlink="">
      <xdr:nvSpPr>
        <xdr:cNvPr id="834" name="楕円 833">
          <a:extLst>
            <a:ext uri="{FF2B5EF4-FFF2-40B4-BE49-F238E27FC236}">
              <a16:creationId xmlns:a16="http://schemas.microsoft.com/office/drawing/2014/main" id="{00000000-0008-0000-0600-000042030000}"/>
            </a:ext>
          </a:extLst>
        </xdr:cNvPr>
        <xdr:cNvSpPr/>
      </xdr:nvSpPr>
      <xdr:spPr>
        <a:xfrm>
          <a:off x="20383500" y="996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110052</xdr:rowOff>
    </xdr:from>
    <xdr:ext cx="469744"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20199428" y="10054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10490</xdr:rowOff>
    </xdr:from>
    <xdr:to>
      <xdr:col>102</xdr:col>
      <xdr:colOff>165100</xdr:colOff>
      <xdr:row>58</xdr:row>
      <xdr:rowOff>112090</xdr:rowOff>
    </xdr:to>
    <xdr:sp macro="" textlink="">
      <xdr:nvSpPr>
        <xdr:cNvPr id="836" name="楕円 835">
          <a:extLst>
            <a:ext uri="{FF2B5EF4-FFF2-40B4-BE49-F238E27FC236}">
              <a16:creationId xmlns:a16="http://schemas.microsoft.com/office/drawing/2014/main" id="{00000000-0008-0000-0600-000044030000}"/>
            </a:ext>
          </a:extLst>
        </xdr:cNvPr>
        <xdr:cNvSpPr/>
      </xdr:nvSpPr>
      <xdr:spPr>
        <a:xfrm>
          <a:off x="19494500" y="995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103217</xdr:rowOff>
    </xdr:from>
    <xdr:ext cx="469744"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9310428" y="10047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2169</xdr:rowOff>
    </xdr:from>
    <xdr:to>
      <xdr:col>98</xdr:col>
      <xdr:colOff>38100</xdr:colOff>
      <xdr:row>58</xdr:row>
      <xdr:rowOff>103769</xdr:rowOff>
    </xdr:to>
    <xdr:sp macro="" textlink="">
      <xdr:nvSpPr>
        <xdr:cNvPr id="838" name="楕円 837">
          <a:extLst>
            <a:ext uri="{FF2B5EF4-FFF2-40B4-BE49-F238E27FC236}">
              <a16:creationId xmlns:a16="http://schemas.microsoft.com/office/drawing/2014/main" id="{00000000-0008-0000-0600-000046030000}"/>
            </a:ext>
          </a:extLst>
        </xdr:cNvPr>
        <xdr:cNvSpPr/>
      </xdr:nvSpPr>
      <xdr:spPr>
        <a:xfrm>
          <a:off x="18605500" y="994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94896</xdr:rowOff>
    </xdr:from>
    <xdr:ext cx="469744"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421428" y="10038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7" name="正方形/長方形 846">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5" name="繰出金グラフ枠">
          <a:extLst>
            <a:ext uri="{FF2B5EF4-FFF2-40B4-BE49-F238E27FC236}">
              <a16:creationId xmlns:a16="http://schemas.microsoft.com/office/drawing/2014/main" id="{00000000-0008-0000-0600-00006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105557</xdr:rowOff>
    </xdr:from>
    <xdr:to>
      <xdr:col>116</xdr:col>
      <xdr:colOff>62864</xdr:colOff>
      <xdr:row>78</xdr:row>
      <xdr:rowOff>121281</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2159595" y="11935607"/>
          <a:ext cx="1269" cy="155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125108</xdr:rowOff>
    </xdr:from>
    <xdr:ext cx="534377" cy="259045"/>
    <xdr:sp macro="" textlink="">
      <xdr:nvSpPr>
        <xdr:cNvPr id="867" name="繰出金最小値テキスト">
          <a:extLst>
            <a:ext uri="{FF2B5EF4-FFF2-40B4-BE49-F238E27FC236}">
              <a16:creationId xmlns:a16="http://schemas.microsoft.com/office/drawing/2014/main" id="{00000000-0008-0000-0600-000063030000}"/>
            </a:ext>
          </a:extLst>
        </xdr:cNvPr>
        <xdr:cNvSpPr txBox="1"/>
      </xdr:nvSpPr>
      <xdr:spPr>
        <a:xfrm>
          <a:off x="22212300" y="1349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121281</xdr:rowOff>
    </xdr:from>
    <xdr:to>
      <xdr:col>116</xdr:col>
      <xdr:colOff>152400</xdr:colOff>
      <xdr:row>78</xdr:row>
      <xdr:rowOff>121281</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22072600" y="13494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52234</xdr:rowOff>
    </xdr:from>
    <xdr:ext cx="599010" cy="259045"/>
    <xdr:sp macro="" textlink="">
      <xdr:nvSpPr>
        <xdr:cNvPr id="869" name="繰出金最大値テキスト">
          <a:extLst>
            <a:ext uri="{FF2B5EF4-FFF2-40B4-BE49-F238E27FC236}">
              <a16:creationId xmlns:a16="http://schemas.microsoft.com/office/drawing/2014/main" id="{00000000-0008-0000-0600-000065030000}"/>
            </a:ext>
          </a:extLst>
        </xdr:cNvPr>
        <xdr:cNvSpPr txBox="1"/>
      </xdr:nvSpPr>
      <xdr:spPr>
        <a:xfrm>
          <a:off x="22212300" y="11710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105557</xdr:rowOff>
    </xdr:from>
    <xdr:to>
      <xdr:col>116</xdr:col>
      <xdr:colOff>152400</xdr:colOff>
      <xdr:row>69</xdr:row>
      <xdr:rowOff>105557</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22072600" y="11935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122277</xdr:rowOff>
    </xdr:from>
    <xdr:to>
      <xdr:col>116</xdr:col>
      <xdr:colOff>63500</xdr:colOff>
      <xdr:row>74</xdr:row>
      <xdr:rowOff>151832</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flipV="1">
          <a:off x="21323300" y="12809577"/>
          <a:ext cx="838200" cy="2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128804</xdr:rowOff>
    </xdr:from>
    <xdr:ext cx="534377" cy="259045"/>
    <xdr:sp macro="" textlink="">
      <xdr:nvSpPr>
        <xdr:cNvPr id="872" name="繰出金平均値テキスト">
          <a:extLst>
            <a:ext uri="{FF2B5EF4-FFF2-40B4-BE49-F238E27FC236}">
              <a16:creationId xmlns:a16="http://schemas.microsoft.com/office/drawing/2014/main" id="{00000000-0008-0000-0600-000068030000}"/>
            </a:ext>
          </a:extLst>
        </xdr:cNvPr>
        <xdr:cNvSpPr txBox="1"/>
      </xdr:nvSpPr>
      <xdr:spPr>
        <a:xfrm>
          <a:off x="22212300" y="12987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150377</xdr:rowOff>
    </xdr:from>
    <xdr:to>
      <xdr:col>116</xdr:col>
      <xdr:colOff>114300</xdr:colOff>
      <xdr:row>76</xdr:row>
      <xdr:rowOff>80527</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2110700" y="1300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143945</xdr:rowOff>
    </xdr:from>
    <xdr:to>
      <xdr:col>111</xdr:col>
      <xdr:colOff>177800</xdr:colOff>
      <xdr:row>74</xdr:row>
      <xdr:rowOff>151832</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a:off x="20434300" y="12831245"/>
          <a:ext cx="889000" cy="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158965</xdr:rowOff>
    </xdr:from>
    <xdr:to>
      <xdr:col>112</xdr:col>
      <xdr:colOff>38100</xdr:colOff>
      <xdr:row>76</xdr:row>
      <xdr:rowOff>89115</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212725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80242</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311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31964</xdr:rowOff>
    </xdr:from>
    <xdr:to>
      <xdr:col>107</xdr:col>
      <xdr:colOff>50800</xdr:colOff>
      <xdr:row>74</xdr:row>
      <xdr:rowOff>143945</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19545300" y="12719264"/>
          <a:ext cx="889000" cy="11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18817</xdr:rowOff>
    </xdr:from>
    <xdr:to>
      <xdr:col>107</xdr:col>
      <xdr:colOff>101600</xdr:colOff>
      <xdr:row>76</xdr:row>
      <xdr:rowOff>120417</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20383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111544</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314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31964</xdr:rowOff>
    </xdr:from>
    <xdr:to>
      <xdr:col>102</xdr:col>
      <xdr:colOff>114300</xdr:colOff>
      <xdr:row>74</xdr:row>
      <xdr:rowOff>48097</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flipV="1">
          <a:off x="18656300" y="12719264"/>
          <a:ext cx="889000" cy="16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66073</xdr:rowOff>
    </xdr:from>
    <xdr:to>
      <xdr:col>102</xdr:col>
      <xdr:colOff>165100</xdr:colOff>
      <xdr:row>75</xdr:row>
      <xdr:rowOff>167673</xdr:rowOff>
    </xdr:to>
    <xdr:sp macro="" textlink="">
      <xdr:nvSpPr>
        <xdr:cNvPr id="881" name="フローチャート: 判断 880">
          <a:extLst>
            <a:ext uri="{FF2B5EF4-FFF2-40B4-BE49-F238E27FC236}">
              <a16:creationId xmlns:a16="http://schemas.microsoft.com/office/drawing/2014/main" id="{00000000-0008-0000-0600-000071030000}"/>
            </a:ext>
          </a:extLst>
        </xdr:cNvPr>
        <xdr:cNvSpPr/>
      </xdr:nvSpPr>
      <xdr:spPr>
        <a:xfrm>
          <a:off x="19494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158799</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0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44715</xdr:rowOff>
    </xdr:from>
    <xdr:to>
      <xdr:col>98</xdr:col>
      <xdr:colOff>38100</xdr:colOff>
      <xdr:row>75</xdr:row>
      <xdr:rowOff>146315</xdr:rowOff>
    </xdr:to>
    <xdr:sp macro="" textlink="">
      <xdr:nvSpPr>
        <xdr:cNvPr id="883" name="フローチャート: 判断 882">
          <a:extLst>
            <a:ext uri="{FF2B5EF4-FFF2-40B4-BE49-F238E27FC236}">
              <a16:creationId xmlns:a16="http://schemas.microsoft.com/office/drawing/2014/main" id="{00000000-0008-0000-0600-000073030000}"/>
            </a:ext>
          </a:extLst>
        </xdr:cNvPr>
        <xdr:cNvSpPr/>
      </xdr:nvSpPr>
      <xdr:spPr>
        <a:xfrm>
          <a:off x="18605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137442</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71477</xdr:rowOff>
    </xdr:from>
    <xdr:to>
      <xdr:col>116</xdr:col>
      <xdr:colOff>114300</xdr:colOff>
      <xdr:row>75</xdr:row>
      <xdr:rowOff>1627</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22110700" y="1275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94354</xdr:rowOff>
    </xdr:from>
    <xdr:ext cx="534377" cy="259045"/>
    <xdr:sp macro="" textlink="">
      <xdr:nvSpPr>
        <xdr:cNvPr id="891" name="繰出金該当値テキスト">
          <a:extLst>
            <a:ext uri="{FF2B5EF4-FFF2-40B4-BE49-F238E27FC236}">
              <a16:creationId xmlns:a16="http://schemas.microsoft.com/office/drawing/2014/main" id="{00000000-0008-0000-0600-00007B030000}"/>
            </a:ext>
          </a:extLst>
        </xdr:cNvPr>
        <xdr:cNvSpPr txBox="1"/>
      </xdr:nvSpPr>
      <xdr:spPr>
        <a:xfrm>
          <a:off x="22212300" y="1261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101032</xdr:rowOff>
    </xdr:from>
    <xdr:to>
      <xdr:col>112</xdr:col>
      <xdr:colOff>38100</xdr:colOff>
      <xdr:row>75</xdr:row>
      <xdr:rowOff>31182</xdr:rowOff>
    </xdr:to>
    <xdr:sp macro="" textlink="">
      <xdr:nvSpPr>
        <xdr:cNvPr id="892" name="楕円 891">
          <a:extLst>
            <a:ext uri="{FF2B5EF4-FFF2-40B4-BE49-F238E27FC236}">
              <a16:creationId xmlns:a16="http://schemas.microsoft.com/office/drawing/2014/main" id="{00000000-0008-0000-0600-00007C030000}"/>
            </a:ext>
          </a:extLst>
        </xdr:cNvPr>
        <xdr:cNvSpPr/>
      </xdr:nvSpPr>
      <xdr:spPr>
        <a:xfrm>
          <a:off x="21272500" y="1278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47709</xdr:rowOff>
    </xdr:from>
    <xdr:ext cx="534377"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21056111" y="1256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93145</xdr:rowOff>
    </xdr:from>
    <xdr:to>
      <xdr:col>107</xdr:col>
      <xdr:colOff>101600</xdr:colOff>
      <xdr:row>75</xdr:row>
      <xdr:rowOff>23295</xdr:rowOff>
    </xdr:to>
    <xdr:sp macro="" textlink="">
      <xdr:nvSpPr>
        <xdr:cNvPr id="894" name="楕円 893">
          <a:extLst>
            <a:ext uri="{FF2B5EF4-FFF2-40B4-BE49-F238E27FC236}">
              <a16:creationId xmlns:a16="http://schemas.microsoft.com/office/drawing/2014/main" id="{00000000-0008-0000-0600-00007E030000}"/>
            </a:ext>
          </a:extLst>
        </xdr:cNvPr>
        <xdr:cNvSpPr/>
      </xdr:nvSpPr>
      <xdr:spPr>
        <a:xfrm>
          <a:off x="20383500" y="1278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39822</xdr:rowOff>
    </xdr:from>
    <xdr:ext cx="534377"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0167111" y="1255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152614</xdr:rowOff>
    </xdr:from>
    <xdr:to>
      <xdr:col>102</xdr:col>
      <xdr:colOff>165100</xdr:colOff>
      <xdr:row>74</xdr:row>
      <xdr:rowOff>82764</xdr:rowOff>
    </xdr:to>
    <xdr:sp macro="" textlink="">
      <xdr:nvSpPr>
        <xdr:cNvPr id="896" name="楕円 895">
          <a:extLst>
            <a:ext uri="{FF2B5EF4-FFF2-40B4-BE49-F238E27FC236}">
              <a16:creationId xmlns:a16="http://schemas.microsoft.com/office/drawing/2014/main" id="{00000000-0008-0000-0600-000080030000}"/>
            </a:ext>
          </a:extLst>
        </xdr:cNvPr>
        <xdr:cNvSpPr/>
      </xdr:nvSpPr>
      <xdr:spPr>
        <a:xfrm>
          <a:off x="19494500" y="1266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99291</xdr:rowOff>
    </xdr:from>
    <xdr:ext cx="534377"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9278111" y="1244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168747</xdr:rowOff>
    </xdr:from>
    <xdr:to>
      <xdr:col>98</xdr:col>
      <xdr:colOff>38100</xdr:colOff>
      <xdr:row>74</xdr:row>
      <xdr:rowOff>98897</xdr:rowOff>
    </xdr:to>
    <xdr:sp macro="" textlink="">
      <xdr:nvSpPr>
        <xdr:cNvPr id="898" name="楕円 897">
          <a:extLst>
            <a:ext uri="{FF2B5EF4-FFF2-40B4-BE49-F238E27FC236}">
              <a16:creationId xmlns:a16="http://schemas.microsoft.com/office/drawing/2014/main" id="{00000000-0008-0000-0600-000082030000}"/>
            </a:ext>
          </a:extLst>
        </xdr:cNvPr>
        <xdr:cNvSpPr/>
      </xdr:nvSpPr>
      <xdr:spPr>
        <a:xfrm>
          <a:off x="18605500" y="1268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115424</xdr:rowOff>
    </xdr:from>
    <xdr:ext cx="534377"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389111" y="1245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6" name="正方形/長方形 905">
          <a:extLst>
            <a:ext uri="{FF2B5EF4-FFF2-40B4-BE49-F238E27FC236}">
              <a16:creationId xmlns:a16="http://schemas.microsoft.com/office/drawing/2014/main" id="{00000000-0008-0000-0600-00008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7" name="正方形/長方形 906">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24" name="前年度繰上充用金グラフ枠">
          <a:extLst>
            <a:ext uri="{FF2B5EF4-FFF2-40B4-BE49-F238E27FC236}">
              <a16:creationId xmlns:a16="http://schemas.microsoft.com/office/drawing/2014/main" id="{00000000-0008-0000-0600-00009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88429</xdr:rowOff>
    </xdr:from>
    <xdr:to>
      <xdr:col>116</xdr:col>
      <xdr:colOff>62864</xdr:colOff>
      <xdr:row>99</xdr:row>
      <xdr:rowOff>98879</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flipV="1">
          <a:off x="22159595" y="15518929"/>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145832</xdr:rowOff>
    </xdr:from>
    <xdr:ext cx="249299" cy="259045"/>
    <xdr:sp macro="" textlink="">
      <xdr:nvSpPr>
        <xdr:cNvPr id="926" name="前年度繰上充用金最小値テキスト">
          <a:extLst>
            <a:ext uri="{FF2B5EF4-FFF2-40B4-BE49-F238E27FC236}">
              <a16:creationId xmlns:a16="http://schemas.microsoft.com/office/drawing/2014/main" id="{00000000-0008-0000-0600-00009E030000}"/>
            </a:ext>
          </a:extLst>
        </xdr:cNvPr>
        <xdr:cNvSpPr txBox="1"/>
      </xdr:nvSpPr>
      <xdr:spPr>
        <a:xfrm>
          <a:off x="22212300" y="17119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27" name="直線コネクタ 926">
          <a:extLst>
            <a:ext uri="{FF2B5EF4-FFF2-40B4-BE49-F238E27FC236}">
              <a16:creationId xmlns:a16="http://schemas.microsoft.com/office/drawing/2014/main" id="{00000000-0008-0000-0600-00009F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35106</xdr:rowOff>
    </xdr:from>
    <xdr:ext cx="469744" cy="259045"/>
    <xdr:sp macro="" textlink="">
      <xdr:nvSpPr>
        <xdr:cNvPr id="928" name="前年度繰上充用金最大値テキスト">
          <a:extLst>
            <a:ext uri="{FF2B5EF4-FFF2-40B4-BE49-F238E27FC236}">
              <a16:creationId xmlns:a16="http://schemas.microsoft.com/office/drawing/2014/main" id="{00000000-0008-0000-0600-0000A0030000}"/>
            </a:ext>
          </a:extLst>
        </xdr:cNvPr>
        <xdr:cNvSpPr txBox="1"/>
      </xdr:nvSpPr>
      <xdr:spPr>
        <a:xfrm>
          <a:off x="22212300" y="152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88429</xdr:rowOff>
    </xdr:from>
    <xdr:to>
      <xdr:col>116</xdr:col>
      <xdr:colOff>152400</xdr:colOff>
      <xdr:row>90</xdr:row>
      <xdr:rowOff>88429</xdr:rowOff>
    </xdr:to>
    <xdr:cxnSp macro="">
      <xdr:nvCxnSpPr>
        <xdr:cNvPr id="929" name="直線コネクタ 928">
          <a:extLst>
            <a:ext uri="{FF2B5EF4-FFF2-40B4-BE49-F238E27FC236}">
              <a16:creationId xmlns:a16="http://schemas.microsoft.com/office/drawing/2014/main" id="{00000000-0008-0000-0600-0000A1030000}"/>
            </a:ext>
          </a:extLst>
        </xdr:cNvPr>
        <xdr:cNvCxnSpPr/>
      </xdr:nvCxnSpPr>
      <xdr:spPr>
        <a:xfrm>
          <a:off x="22072600" y="155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30" name="直線コネクタ 929">
          <a:extLst>
            <a:ext uri="{FF2B5EF4-FFF2-40B4-BE49-F238E27FC236}">
              <a16:creationId xmlns:a16="http://schemas.microsoft.com/office/drawing/2014/main" id="{00000000-0008-0000-0600-0000A2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63281</xdr:rowOff>
    </xdr:from>
    <xdr:ext cx="313932" cy="259045"/>
    <xdr:sp macro="" textlink="">
      <xdr:nvSpPr>
        <xdr:cNvPr id="931" name="前年度繰上充用金平均値テキスト">
          <a:extLst>
            <a:ext uri="{FF2B5EF4-FFF2-40B4-BE49-F238E27FC236}">
              <a16:creationId xmlns:a16="http://schemas.microsoft.com/office/drawing/2014/main" id="{00000000-0008-0000-0600-0000A3030000}"/>
            </a:ext>
          </a:extLst>
        </xdr:cNvPr>
        <xdr:cNvSpPr txBox="1"/>
      </xdr:nvSpPr>
      <xdr:spPr>
        <a:xfrm>
          <a:off x="22212300" y="1686538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40404</xdr:rowOff>
    </xdr:from>
    <xdr:to>
      <xdr:col>116</xdr:col>
      <xdr:colOff>114300</xdr:colOff>
      <xdr:row>99</xdr:row>
      <xdr:rowOff>142004</xdr:rowOff>
    </xdr:to>
    <xdr:sp macro="" textlink="">
      <xdr:nvSpPr>
        <xdr:cNvPr id="932" name="フローチャート: 判断 931">
          <a:extLst>
            <a:ext uri="{FF2B5EF4-FFF2-40B4-BE49-F238E27FC236}">
              <a16:creationId xmlns:a16="http://schemas.microsoft.com/office/drawing/2014/main" id="{00000000-0008-0000-0600-0000A4030000}"/>
            </a:ext>
          </a:extLst>
        </xdr:cNvPr>
        <xdr:cNvSpPr/>
      </xdr:nvSpPr>
      <xdr:spPr>
        <a:xfrm>
          <a:off x="221107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33" name="直線コネクタ 932">
          <a:extLst>
            <a:ext uri="{FF2B5EF4-FFF2-40B4-BE49-F238E27FC236}">
              <a16:creationId xmlns:a16="http://schemas.microsoft.com/office/drawing/2014/main" id="{00000000-0008-0000-0600-0000A5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39914</xdr:rowOff>
    </xdr:from>
    <xdr:to>
      <xdr:col>112</xdr:col>
      <xdr:colOff>38100</xdr:colOff>
      <xdr:row>99</xdr:row>
      <xdr:rowOff>141514</xdr:rowOff>
    </xdr:to>
    <xdr:sp macro="" textlink="">
      <xdr:nvSpPr>
        <xdr:cNvPr id="934" name="フローチャート: 判断 933">
          <a:extLst>
            <a:ext uri="{FF2B5EF4-FFF2-40B4-BE49-F238E27FC236}">
              <a16:creationId xmlns:a16="http://schemas.microsoft.com/office/drawing/2014/main" id="{00000000-0008-0000-0600-0000A6030000}"/>
            </a:ext>
          </a:extLst>
        </xdr:cNvPr>
        <xdr:cNvSpPr/>
      </xdr:nvSpPr>
      <xdr:spPr>
        <a:xfrm>
          <a:off x="21272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158041</xdr:rowOff>
    </xdr:from>
    <xdr:ext cx="313932"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66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36" name="直線コネクタ 935">
          <a:extLst>
            <a:ext uri="{FF2B5EF4-FFF2-40B4-BE49-F238E27FC236}">
              <a16:creationId xmlns:a16="http://schemas.microsoft.com/office/drawing/2014/main" id="{00000000-0008-0000-0600-0000A8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39261</xdr:rowOff>
    </xdr:from>
    <xdr:to>
      <xdr:col>107</xdr:col>
      <xdr:colOff>101600</xdr:colOff>
      <xdr:row>99</xdr:row>
      <xdr:rowOff>140861</xdr:rowOff>
    </xdr:to>
    <xdr:sp macro="" textlink="">
      <xdr:nvSpPr>
        <xdr:cNvPr id="937" name="フローチャート: 判断 936">
          <a:extLst>
            <a:ext uri="{FF2B5EF4-FFF2-40B4-BE49-F238E27FC236}">
              <a16:creationId xmlns:a16="http://schemas.microsoft.com/office/drawing/2014/main" id="{00000000-0008-0000-0600-0000A9030000}"/>
            </a:ext>
          </a:extLst>
        </xdr:cNvPr>
        <xdr:cNvSpPr/>
      </xdr:nvSpPr>
      <xdr:spPr>
        <a:xfrm>
          <a:off x="20383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157388</xdr:rowOff>
    </xdr:from>
    <xdr:ext cx="313932"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20277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39" name="直線コネクタ 938">
          <a:extLst>
            <a:ext uri="{FF2B5EF4-FFF2-40B4-BE49-F238E27FC236}">
              <a16:creationId xmlns:a16="http://schemas.microsoft.com/office/drawing/2014/main" id="{00000000-0008-0000-0600-0000AB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37629</xdr:rowOff>
    </xdr:from>
    <xdr:to>
      <xdr:col>102</xdr:col>
      <xdr:colOff>165100</xdr:colOff>
      <xdr:row>99</xdr:row>
      <xdr:rowOff>139229</xdr:rowOff>
    </xdr:to>
    <xdr:sp macro="" textlink="">
      <xdr:nvSpPr>
        <xdr:cNvPr id="940" name="フローチャート: 判断 939">
          <a:extLst>
            <a:ext uri="{FF2B5EF4-FFF2-40B4-BE49-F238E27FC236}">
              <a16:creationId xmlns:a16="http://schemas.microsoft.com/office/drawing/2014/main" id="{00000000-0008-0000-0600-0000AC030000}"/>
            </a:ext>
          </a:extLst>
        </xdr:cNvPr>
        <xdr:cNvSpPr/>
      </xdr:nvSpPr>
      <xdr:spPr>
        <a:xfrm>
          <a:off x="19494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155756</xdr:rowOff>
    </xdr:from>
    <xdr:ext cx="313932"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388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37302</xdr:rowOff>
    </xdr:from>
    <xdr:to>
      <xdr:col>98</xdr:col>
      <xdr:colOff>38100</xdr:colOff>
      <xdr:row>99</xdr:row>
      <xdr:rowOff>138902</xdr:rowOff>
    </xdr:to>
    <xdr:sp macro="" textlink="">
      <xdr:nvSpPr>
        <xdr:cNvPr id="942" name="フローチャート: 判断 941">
          <a:extLst>
            <a:ext uri="{FF2B5EF4-FFF2-40B4-BE49-F238E27FC236}">
              <a16:creationId xmlns:a16="http://schemas.microsoft.com/office/drawing/2014/main" id="{00000000-0008-0000-0600-0000AE030000}"/>
            </a:ext>
          </a:extLst>
        </xdr:cNvPr>
        <xdr:cNvSpPr/>
      </xdr:nvSpPr>
      <xdr:spPr>
        <a:xfrm>
          <a:off x="18605500" y="1701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155429</xdr:rowOff>
    </xdr:from>
    <xdr:ext cx="313932"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499333" y="16786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48" name="テキスト ボックス 947">
          <a:extLst>
            <a:ext uri="{FF2B5EF4-FFF2-40B4-BE49-F238E27FC236}">
              <a16:creationId xmlns:a16="http://schemas.microsoft.com/office/drawing/2014/main" id="{00000000-0008-0000-0600-0000B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49" name="楕円 948">
          <a:extLst>
            <a:ext uri="{FF2B5EF4-FFF2-40B4-BE49-F238E27FC236}">
              <a16:creationId xmlns:a16="http://schemas.microsoft.com/office/drawing/2014/main" id="{00000000-0008-0000-0600-0000B5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18832</xdr:rowOff>
    </xdr:from>
    <xdr:ext cx="249299" cy="259045"/>
    <xdr:sp macro="" textlink="">
      <xdr:nvSpPr>
        <xdr:cNvPr id="950" name="前年度繰上充用金該当値テキスト">
          <a:extLst>
            <a:ext uri="{FF2B5EF4-FFF2-40B4-BE49-F238E27FC236}">
              <a16:creationId xmlns:a16="http://schemas.microsoft.com/office/drawing/2014/main" id="{00000000-0008-0000-0600-0000B6030000}"/>
            </a:ext>
          </a:extLst>
        </xdr:cNvPr>
        <xdr:cNvSpPr txBox="1"/>
      </xdr:nvSpPr>
      <xdr:spPr>
        <a:xfrm>
          <a:off x="22212300" y="16992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51" name="楕円 950">
          <a:extLst>
            <a:ext uri="{FF2B5EF4-FFF2-40B4-BE49-F238E27FC236}">
              <a16:creationId xmlns:a16="http://schemas.microsoft.com/office/drawing/2014/main" id="{00000000-0008-0000-0600-0000B7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52" name="テキスト ボックス 951">
          <a:extLst>
            <a:ext uri="{FF2B5EF4-FFF2-40B4-BE49-F238E27FC236}">
              <a16:creationId xmlns:a16="http://schemas.microsoft.com/office/drawing/2014/main" id="{00000000-0008-0000-0600-0000B8030000}"/>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53" name="楕円 952">
          <a:extLst>
            <a:ext uri="{FF2B5EF4-FFF2-40B4-BE49-F238E27FC236}">
              <a16:creationId xmlns:a16="http://schemas.microsoft.com/office/drawing/2014/main" id="{00000000-0008-0000-0600-0000B9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54" name="テキスト ボックス 953">
          <a:extLst>
            <a:ext uri="{FF2B5EF4-FFF2-40B4-BE49-F238E27FC236}">
              <a16:creationId xmlns:a16="http://schemas.microsoft.com/office/drawing/2014/main" id="{00000000-0008-0000-0600-0000BA030000}"/>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55" name="楕円 954">
          <a:extLst>
            <a:ext uri="{FF2B5EF4-FFF2-40B4-BE49-F238E27FC236}">
              <a16:creationId xmlns:a16="http://schemas.microsoft.com/office/drawing/2014/main" id="{00000000-0008-0000-0600-0000BB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56" name="テキスト ボックス 955">
          <a:extLst>
            <a:ext uri="{FF2B5EF4-FFF2-40B4-BE49-F238E27FC236}">
              <a16:creationId xmlns:a16="http://schemas.microsoft.com/office/drawing/2014/main" id="{00000000-0008-0000-0600-0000BC030000}"/>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57" name="楕円 956">
          <a:extLst>
            <a:ext uri="{FF2B5EF4-FFF2-40B4-BE49-F238E27FC236}">
              <a16:creationId xmlns:a16="http://schemas.microsoft.com/office/drawing/2014/main" id="{00000000-0008-0000-0600-0000BD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58" name="テキスト ボックス 957">
          <a:extLst>
            <a:ext uri="{FF2B5EF4-FFF2-40B4-BE49-F238E27FC236}">
              <a16:creationId xmlns:a16="http://schemas.microsoft.com/office/drawing/2014/main" id="{00000000-0008-0000-0600-0000BE030000}"/>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59" name="正方形/長方形 958">
          <a:extLst>
            <a:ext uri="{FF2B5EF4-FFF2-40B4-BE49-F238E27FC236}">
              <a16:creationId xmlns:a16="http://schemas.microsoft.com/office/drawing/2014/main" id="{00000000-0008-0000-0600-0000B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60" name="正方形/長方形 959">
          <a:extLst>
            <a:ext uri="{FF2B5EF4-FFF2-40B4-BE49-F238E27FC236}">
              <a16:creationId xmlns:a16="http://schemas.microsoft.com/office/drawing/2014/main" id="{00000000-0008-0000-0600-0000C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61" name="テキスト ボックス 960">
          <a:extLst>
            <a:ext uri="{FF2B5EF4-FFF2-40B4-BE49-F238E27FC236}">
              <a16:creationId xmlns:a16="http://schemas.microsoft.com/office/drawing/2014/main" id="{00000000-0008-0000-0600-0000C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961,569</a:t>
          </a:r>
          <a:r>
            <a:rPr kumimoji="1" lang="ja-JP" altLang="en-US" sz="1300">
              <a:latin typeface="ＭＳ Ｐゴシック" panose="020B0600070205080204" pitchFamily="50" charset="-128"/>
              <a:ea typeface="ＭＳ Ｐゴシック" panose="020B0600070205080204" pitchFamily="50" charset="-128"/>
            </a:rPr>
            <a:t>円となっている。令和３年度の住民一人当たり</a:t>
          </a:r>
          <a:r>
            <a:rPr kumimoji="1" lang="en-US" altLang="ja-JP" sz="1300">
              <a:latin typeface="ＭＳ Ｐゴシック" panose="020B0600070205080204" pitchFamily="50" charset="-128"/>
              <a:ea typeface="ＭＳ Ｐゴシック" panose="020B0600070205080204" pitchFamily="50" charset="-128"/>
            </a:rPr>
            <a:t>903,872</a:t>
          </a:r>
          <a:r>
            <a:rPr kumimoji="1" lang="ja-JP" altLang="en-US" sz="1300">
              <a:latin typeface="ＭＳ Ｐゴシック" panose="020B0600070205080204" pitchFamily="50" charset="-128"/>
              <a:ea typeface="ＭＳ Ｐゴシック" panose="020B0600070205080204" pitchFamily="50" charset="-128"/>
            </a:rPr>
            <a:t>円から</a:t>
          </a:r>
          <a:r>
            <a:rPr kumimoji="1" lang="en-US" altLang="ja-JP" sz="1300">
              <a:latin typeface="ＭＳ Ｐゴシック" panose="020B0600070205080204" pitchFamily="50" charset="-128"/>
              <a:ea typeface="ＭＳ Ｐゴシック" panose="020B0600070205080204" pitchFamily="50" charset="-128"/>
            </a:rPr>
            <a:t>57,697</a:t>
          </a:r>
          <a:r>
            <a:rPr kumimoji="1" lang="ja-JP" altLang="en-US" sz="1300">
              <a:latin typeface="ＭＳ Ｐゴシック" panose="020B0600070205080204" pitchFamily="50" charset="-128"/>
              <a:ea typeface="ＭＳ Ｐゴシック" panose="020B0600070205080204" pitchFamily="50" charset="-128"/>
            </a:rPr>
            <a:t>円増加した。性質別で見た主な増加要因は、普通建設事業費の増によるものである。支所庁舎建設事業や柑橘加工施設整備事業等の大型の建設事業が重なったことで、住民一人当たりのコストは</a:t>
          </a:r>
          <a:r>
            <a:rPr kumimoji="1" lang="en-US" altLang="ja-JP" sz="1300">
              <a:latin typeface="ＭＳ Ｐゴシック" panose="020B0600070205080204" pitchFamily="50" charset="-128"/>
              <a:ea typeface="ＭＳ Ｐゴシック" panose="020B0600070205080204" pitchFamily="50" charset="-128"/>
            </a:rPr>
            <a:t>59,850</a:t>
          </a:r>
          <a:r>
            <a:rPr kumimoji="1" lang="ja-JP" altLang="en-US" sz="1300">
              <a:latin typeface="ＭＳ Ｐゴシック" panose="020B0600070205080204" pitchFamily="50" charset="-128"/>
              <a:ea typeface="ＭＳ Ｐゴシック" panose="020B0600070205080204" pitchFamily="50" charset="-128"/>
            </a:rPr>
            <a:t>円増加した。一方で、扶助費は、住民税非課税世帯・子育て世帯臨時給付金事業等の減により、住民一人当たりのコストは</a:t>
          </a:r>
          <a:r>
            <a:rPr kumimoji="1" lang="en-US" altLang="ja-JP" sz="1300">
              <a:latin typeface="ＭＳ Ｐゴシック" panose="020B0600070205080204" pitchFamily="50" charset="-128"/>
              <a:ea typeface="ＭＳ Ｐゴシック" panose="020B0600070205080204" pitchFamily="50" charset="-128"/>
            </a:rPr>
            <a:t>12,575</a:t>
          </a:r>
          <a:r>
            <a:rPr kumimoji="1" lang="ja-JP" altLang="en-US" sz="1300">
              <a:latin typeface="ＭＳ Ｐゴシック" panose="020B0600070205080204" pitchFamily="50" charset="-128"/>
              <a:ea typeface="ＭＳ Ｐゴシック" panose="020B0600070205080204" pitchFamily="50" charset="-128"/>
            </a:rPr>
            <a:t>円減少した。</a:t>
          </a:r>
        </a:p>
        <a:p>
          <a:r>
            <a:rPr kumimoji="1" lang="ja-JP" altLang="en-US" sz="1300">
              <a:latin typeface="ＭＳ Ｐゴシック" panose="020B0600070205080204" pitchFamily="50" charset="-128"/>
              <a:ea typeface="ＭＳ Ｐゴシック" panose="020B0600070205080204" pitchFamily="50" charset="-128"/>
            </a:rPr>
            <a:t>　類似団体との比較では、特に、人件費、普通建設事業費、公債費において、類似団体平均を大きく上回っている。人件費では、住民一人当たりのコストは類似団体平均を</a:t>
          </a:r>
          <a:r>
            <a:rPr kumimoji="1" lang="en-US" altLang="ja-JP" sz="1300">
              <a:latin typeface="ＭＳ Ｐゴシック" panose="020B0600070205080204" pitchFamily="50" charset="-128"/>
              <a:ea typeface="ＭＳ Ｐゴシック" panose="020B0600070205080204" pitchFamily="50" charset="-128"/>
            </a:rPr>
            <a:t>39,219</a:t>
          </a:r>
          <a:r>
            <a:rPr kumimoji="1" lang="ja-JP" altLang="en-US" sz="1300">
              <a:latin typeface="ＭＳ Ｐゴシック" panose="020B0600070205080204" pitchFamily="50" charset="-128"/>
              <a:ea typeface="ＭＳ Ｐゴシック" panose="020B0600070205080204" pitchFamily="50" charset="-128"/>
            </a:rPr>
            <a:t>円上回っている。類似団体と比較し、給与等の水準は低いものの、職員数が多いことが要因となっている。普通建設事業費では、住民一人当たりのコストは類似団体平均を</a:t>
          </a:r>
          <a:r>
            <a:rPr kumimoji="1" lang="en-US" altLang="ja-JP" sz="1300">
              <a:latin typeface="ＭＳ Ｐゴシック" panose="020B0600070205080204" pitchFamily="50" charset="-128"/>
              <a:ea typeface="ＭＳ Ｐゴシック" panose="020B0600070205080204" pitchFamily="50" charset="-128"/>
            </a:rPr>
            <a:t>110,532</a:t>
          </a:r>
          <a:r>
            <a:rPr kumimoji="1" lang="ja-JP" altLang="en-US" sz="1300">
              <a:latin typeface="ＭＳ Ｐゴシック" panose="020B0600070205080204" pitchFamily="50" charset="-128"/>
              <a:ea typeface="ＭＳ Ｐゴシック" panose="020B0600070205080204" pitchFamily="50" charset="-128"/>
            </a:rPr>
            <a:t>円上回っている。公共施設等の老朽化による更新の時期を迎えていることなどが主な要因となっていることから、保有施設の総量縮減、統廃合・複合化を推進し、更新整備に要する経費を抑制する必要がある。公債費では、住民一人当たりのコストは類似団体平均を</a:t>
          </a:r>
          <a:r>
            <a:rPr kumimoji="1" lang="en-US" altLang="ja-JP" sz="1300">
              <a:latin typeface="ＭＳ Ｐゴシック" panose="020B0600070205080204" pitchFamily="50" charset="-128"/>
              <a:ea typeface="ＭＳ Ｐゴシック" panose="020B0600070205080204" pitchFamily="50" charset="-128"/>
            </a:rPr>
            <a:t>47,980</a:t>
          </a:r>
          <a:r>
            <a:rPr kumimoji="1" lang="ja-JP" altLang="en-US" sz="1300">
              <a:latin typeface="ＭＳ Ｐゴシック" panose="020B0600070205080204" pitchFamily="50" charset="-128"/>
              <a:ea typeface="ＭＳ Ｐゴシック" panose="020B0600070205080204" pitchFamily="50" charset="-128"/>
            </a:rPr>
            <a:t>円上回っている。近年、大型の整備事業が集中したことに加え、平成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年７月豪雨災害からの復旧事業による元利償還金が膨らんでいることが主な要因となっているから、今後は地方債の借入抑制に努める。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愛媛県西予市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35,232
34,924
514.34
35,617,090
33,878,011
1,338,523
16,030,806
40,016,971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73.7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37592</xdr:rowOff>
    </xdr:from>
    <xdr:to>
      <xdr:col>24</xdr:col>
      <xdr:colOff>62865</xdr:colOff>
      <xdr:row>37</xdr:row>
      <xdr:rowOff>149987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81092"/>
          <a:ext cx="127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153814</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9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149987</xdr:rowOff>
    </xdr:from>
    <xdr:to>
      <xdr:col>24</xdr:col>
      <xdr:colOff>152400</xdr:colOff>
      <xdr:row>37</xdr:row>
      <xdr:rowOff>149987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9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155719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5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37592</xdr:rowOff>
    </xdr:from>
    <xdr:to>
      <xdr:col>24</xdr:col>
      <xdr:colOff>152400</xdr:colOff>
      <xdr:row>30</xdr:row>
      <xdr:rowOff>37592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8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6350</xdr:rowOff>
    </xdr:from>
    <xdr:to>
      <xdr:col>24</xdr:col>
      <xdr:colOff>63500</xdr:colOff>
      <xdr:row>36</xdr:row>
      <xdr:rowOff>69786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78550"/>
          <a:ext cx="838200" cy="6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112730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42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89853</xdr:rowOff>
    </xdr:from>
    <xdr:to>
      <xdr:col>24</xdr:col>
      <xdr:colOff>114300</xdr:colOff>
      <xdr:row>36</xdr:row>
      <xdr:rowOff>20003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37402</xdr:rowOff>
    </xdr:from>
    <xdr:to>
      <xdr:col>19</xdr:col>
      <xdr:colOff>177800</xdr:colOff>
      <xdr:row>36</xdr:row>
      <xdr:rowOff>69786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209602"/>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100521</xdr:rowOff>
    </xdr:from>
    <xdr:to>
      <xdr:col>20</xdr:col>
      <xdr:colOff>38100</xdr:colOff>
      <xdr:row>36</xdr:row>
      <xdr:rowOff>30671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47198</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7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114745</xdr:rowOff>
    </xdr:from>
    <xdr:to>
      <xdr:col>15</xdr:col>
      <xdr:colOff>50800</xdr:colOff>
      <xdr:row>36</xdr:row>
      <xdr:rowOff>37402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15495"/>
          <a:ext cx="889000" cy="9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125666</xdr:rowOff>
    </xdr:from>
    <xdr:to>
      <xdr:col>15</xdr:col>
      <xdr:colOff>101600</xdr:colOff>
      <xdr:row>36</xdr:row>
      <xdr:rowOff>55816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72343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0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114745</xdr:rowOff>
    </xdr:from>
    <xdr:to>
      <xdr:col>10</xdr:col>
      <xdr:colOff>114300</xdr:colOff>
      <xdr:row>35</xdr:row>
      <xdr:rowOff>166751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15495"/>
          <a:ext cx="889000" cy="5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86233</xdr:rowOff>
    </xdr:from>
    <xdr:to>
      <xdr:col>10</xdr:col>
      <xdr:colOff>165100</xdr:colOff>
      <xdr:row>36</xdr:row>
      <xdr:rowOff>16383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7510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81280</xdr:rowOff>
    </xdr:from>
    <xdr:to>
      <xdr:col>6</xdr:col>
      <xdr:colOff>38100</xdr:colOff>
      <xdr:row>36</xdr:row>
      <xdr:rowOff>11430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27957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127000</xdr:rowOff>
    </xdr:from>
    <xdr:to>
      <xdr:col>24</xdr:col>
      <xdr:colOff>114300</xdr:colOff>
      <xdr:row>36</xdr:row>
      <xdr:rowOff>57150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2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105427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0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18986</xdr:rowOff>
    </xdr:from>
    <xdr:to>
      <xdr:col>20</xdr:col>
      <xdr:colOff>38100</xdr:colOff>
      <xdr:row>36</xdr:row>
      <xdr:rowOff>120586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9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111713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83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158052</xdr:rowOff>
    </xdr:from>
    <xdr:to>
      <xdr:col>15</xdr:col>
      <xdr:colOff>101600</xdr:colOff>
      <xdr:row>36</xdr:row>
      <xdr:rowOff>88202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5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79329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51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63945</xdr:rowOff>
    </xdr:from>
    <xdr:to>
      <xdr:col>10</xdr:col>
      <xdr:colOff>165100</xdr:colOff>
      <xdr:row>35</xdr:row>
      <xdr:rowOff>165545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6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10622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839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115951</xdr:rowOff>
    </xdr:from>
    <xdr:to>
      <xdr:col>6</xdr:col>
      <xdr:colOff>38100</xdr:colOff>
      <xdr:row>36</xdr:row>
      <xdr:rowOff>46101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1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37228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09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39994</xdr:rowOff>
    </xdr:from>
    <xdr:to>
      <xdr:col>24</xdr:col>
      <xdr:colOff>62865</xdr:colOff>
      <xdr:row>59</xdr:row>
      <xdr:rowOff>52163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83944"/>
          <a:ext cx="1270" cy="1383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55990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7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52163</xdr:rowOff>
    </xdr:from>
    <xdr:to>
      <xdr:col>24</xdr:col>
      <xdr:colOff>152400</xdr:colOff>
      <xdr:row>59</xdr:row>
      <xdr:rowOff>52163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67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158121</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59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1,314,093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39994</xdr:rowOff>
    </xdr:from>
    <xdr:to>
      <xdr:col>24</xdr:col>
      <xdr:colOff>152400</xdr:colOff>
      <xdr:row>51</xdr:row>
      <xdr:rowOff>39994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8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75233</xdr:rowOff>
    </xdr:from>
    <xdr:to>
      <xdr:col>24</xdr:col>
      <xdr:colOff>63500</xdr:colOff>
      <xdr:row>58</xdr:row>
      <xdr:rowOff>77033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019333"/>
          <a:ext cx="838200" cy="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54798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998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76371</xdr:rowOff>
    </xdr:from>
    <xdr:to>
      <xdr:col>24</xdr:col>
      <xdr:colOff>114300</xdr:colOff>
      <xdr:row>59</xdr:row>
      <xdr:rowOff>6521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1002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25171</xdr:rowOff>
    </xdr:from>
    <xdr:to>
      <xdr:col>19</xdr:col>
      <xdr:colOff>177800</xdr:colOff>
      <xdr:row>58</xdr:row>
      <xdr:rowOff>77033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969271"/>
          <a:ext cx="889000" cy="5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73365</xdr:rowOff>
    </xdr:from>
    <xdr:to>
      <xdr:col>20</xdr:col>
      <xdr:colOff>38100</xdr:colOff>
      <xdr:row>59</xdr:row>
      <xdr:rowOff>3515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1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166092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1011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25171</xdr:rowOff>
    </xdr:from>
    <xdr:to>
      <xdr:col>15</xdr:col>
      <xdr:colOff>50800</xdr:colOff>
      <xdr:row>58</xdr:row>
      <xdr:rowOff>131317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69271"/>
          <a:ext cx="889000" cy="10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161600</xdr:rowOff>
    </xdr:from>
    <xdr:to>
      <xdr:col>15</xdr:col>
      <xdr:colOff>101600</xdr:colOff>
      <xdr:row>58</xdr:row>
      <xdr:rowOff>91750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3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82877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1002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81209</xdr:rowOff>
    </xdr:from>
    <xdr:to>
      <xdr:col>10</xdr:col>
      <xdr:colOff>114300</xdr:colOff>
      <xdr:row>58</xdr:row>
      <xdr:rowOff>131317</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10025309"/>
          <a:ext cx="889000" cy="5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108933</xdr:rowOff>
    </xdr:from>
    <xdr:to>
      <xdr:col>10</xdr:col>
      <xdr:colOff>165100</xdr:colOff>
      <xdr:row>59</xdr:row>
      <xdr:rowOff>39083</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53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30210</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10145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122280</xdr:rowOff>
    </xdr:from>
    <xdr:to>
      <xdr:col>6</xdr:col>
      <xdr:colOff>38100</xdr:colOff>
      <xdr:row>59</xdr:row>
      <xdr:rowOff>52430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6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43557</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1015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24433</xdr:rowOff>
    </xdr:from>
    <xdr:to>
      <xdr:col>24</xdr:col>
      <xdr:colOff>114300</xdr:colOff>
      <xdr:row>58</xdr:row>
      <xdr:rowOff>126033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6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47310</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19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26233</xdr:rowOff>
    </xdr:from>
    <xdr:to>
      <xdr:col>20</xdr:col>
      <xdr:colOff>38100</xdr:colOff>
      <xdr:row>58</xdr:row>
      <xdr:rowOff>127833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7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144360</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745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145821</xdr:rowOff>
    </xdr:from>
    <xdr:to>
      <xdr:col>15</xdr:col>
      <xdr:colOff>101600</xdr:colOff>
      <xdr:row>58</xdr:row>
      <xdr:rowOff>75971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1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92498</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693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80517</xdr:rowOff>
    </xdr:from>
    <xdr:to>
      <xdr:col>10</xdr:col>
      <xdr:colOff>165100</xdr:colOff>
      <xdr:row>59</xdr:row>
      <xdr:rowOff>10667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2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27194</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799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30409</xdr:rowOff>
    </xdr:from>
    <xdr:to>
      <xdr:col>6</xdr:col>
      <xdr:colOff>38100</xdr:colOff>
      <xdr:row>58</xdr:row>
      <xdr:rowOff>132009</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7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148536</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749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9800</xdr:rowOff>
    </xdr:from>
    <xdr:to>
      <xdr:col>24</xdr:col>
      <xdr:colOff>62865</xdr:colOff>
      <xdr:row>77</xdr:row>
      <xdr:rowOff>74544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54200"/>
          <a:ext cx="1270" cy="921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78371</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280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74544</xdr:rowOff>
    </xdr:from>
    <xdr:to>
      <xdr:col>24</xdr:col>
      <xdr:colOff>152400</xdr:colOff>
      <xdr:row>77</xdr:row>
      <xdr:rowOff>74544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27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127927</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2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353,412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9800</xdr:rowOff>
    </xdr:from>
    <xdr:to>
      <xdr:col>24</xdr:col>
      <xdr:colOff>152400</xdr:colOff>
      <xdr:row>72</xdr:row>
      <xdr:rowOff>9800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5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64893</xdr:rowOff>
    </xdr:from>
    <xdr:to>
      <xdr:col>24</xdr:col>
      <xdr:colOff>63500</xdr:colOff>
      <xdr:row>75</xdr:row>
      <xdr:rowOff>96207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923643"/>
          <a:ext cx="838200" cy="3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88944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476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110517</xdr:rowOff>
    </xdr:from>
    <xdr:to>
      <xdr:col>24</xdr:col>
      <xdr:colOff>114300</xdr:colOff>
      <xdr:row>76</xdr:row>
      <xdr:rowOff>40667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64893</xdr:rowOff>
    </xdr:from>
    <xdr:to>
      <xdr:col>19</xdr:col>
      <xdr:colOff>177800</xdr:colOff>
      <xdr:row>76</xdr:row>
      <xdr:rowOff>14619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923643"/>
          <a:ext cx="889000" cy="12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70173</xdr:rowOff>
    </xdr:from>
    <xdr:to>
      <xdr:col>20</xdr:col>
      <xdr:colOff>38100</xdr:colOff>
      <xdr:row>76</xdr:row>
      <xdr:rowOff>322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162899</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2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14619</xdr:rowOff>
    </xdr:from>
    <xdr:to>
      <xdr:col>15</xdr:col>
      <xdr:colOff>50800</xdr:colOff>
      <xdr:row>76</xdr:row>
      <xdr:rowOff>31088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044819"/>
          <a:ext cx="889000" cy="1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26127</xdr:rowOff>
    </xdr:from>
    <xdr:to>
      <xdr:col>15</xdr:col>
      <xdr:colOff>101600</xdr:colOff>
      <xdr:row>76</xdr:row>
      <xdr:rowOff>127727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118854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28386</xdr:rowOff>
    </xdr:from>
    <xdr:to>
      <xdr:col>10</xdr:col>
      <xdr:colOff>114300</xdr:colOff>
      <xdr:row>76</xdr:row>
      <xdr:rowOff>31088</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058586"/>
          <a:ext cx="889000" cy="2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40798</xdr:rowOff>
    </xdr:from>
    <xdr:to>
      <xdr:col>10</xdr:col>
      <xdr:colOff>165100</xdr:colOff>
      <xdr:row>76</xdr:row>
      <xdr:rowOff>142398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133525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63946</xdr:rowOff>
    </xdr:from>
    <xdr:to>
      <xdr:col>6</xdr:col>
      <xdr:colOff>38100</xdr:colOff>
      <xdr:row>76</xdr:row>
      <xdr:rowOff>165546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156673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45407</xdr:rowOff>
    </xdr:from>
    <xdr:to>
      <xdr:col>24</xdr:col>
      <xdr:colOff>114300</xdr:colOff>
      <xdr:row>75</xdr:row>
      <xdr:rowOff>147007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0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68284</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755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14093</xdr:rowOff>
    </xdr:from>
    <xdr:to>
      <xdr:col>20</xdr:col>
      <xdr:colOff>38100</xdr:colOff>
      <xdr:row>75</xdr:row>
      <xdr:rowOff>115693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87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132220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648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135269</xdr:rowOff>
    </xdr:from>
    <xdr:to>
      <xdr:col>15</xdr:col>
      <xdr:colOff>101600</xdr:colOff>
      <xdr:row>76</xdr:row>
      <xdr:rowOff>65419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99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81946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769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151738</xdr:rowOff>
    </xdr:from>
    <xdr:to>
      <xdr:col>10</xdr:col>
      <xdr:colOff>165100</xdr:colOff>
      <xdr:row>76</xdr:row>
      <xdr:rowOff>81888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01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98414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785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149036</xdr:rowOff>
    </xdr:from>
    <xdr:to>
      <xdr:col>6</xdr:col>
      <xdr:colOff>38100</xdr:colOff>
      <xdr:row>76</xdr:row>
      <xdr:rowOff>79186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00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95713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78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124430</xdr:rowOff>
    </xdr:from>
    <xdr:to>
      <xdr:col>24</xdr:col>
      <xdr:colOff>62865</xdr:colOff>
      <xdr:row>98</xdr:row>
      <xdr:rowOff>162429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54930"/>
          <a:ext cx="1270" cy="140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166256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162429</xdr:rowOff>
    </xdr:from>
    <xdr:to>
      <xdr:col>24</xdr:col>
      <xdr:colOff>152400</xdr:colOff>
      <xdr:row>98</xdr:row>
      <xdr:rowOff>162429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6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71107</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464,676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124430</xdr:rowOff>
    </xdr:from>
    <xdr:to>
      <xdr:col>24</xdr:col>
      <xdr:colOff>152400</xdr:colOff>
      <xdr:row>90</xdr:row>
      <xdr:rowOff>124430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27304</xdr:rowOff>
    </xdr:from>
    <xdr:to>
      <xdr:col>24</xdr:col>
      <xdr:colOff>63500</xdr:colOff>
      <xdr:row>98</xdr:row>
      <xdr:rowOff>29694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829404"/>
          <a:ext cx="838200" cy="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154351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785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4474</xdr:rowOff>
    </xdr:from>
    <xdr:to>
      <xdr:col>24</xdr:col>
      <xdr:colOff>114300</xdr:colOff>
      <xdr:row>98</xdr:row>
      <xdr:rowOff>106074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0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29694</xdr:rowOff>
    </xdr:from>
    <xdr:to>
      <xdr:col>19</xdr:col>
      <xdr:colOff>177800</xdr:colOff>
      <xdr:row>98</xdr:row>
      <xdr:rowOff>70493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831794"/>
          <a:ext cx="889000" cy="40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8691</xdr:rowOff>
    </xdr:from>
    <xdr:to>
      <xdr:col>20</xdr:col>
      <xdr:colOff>38100</xdr:colOff>
      <xdr:row>98</xdr:row>
      <xdr:rowOff>110291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1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101418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90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46565</xdr:rowOff>
    </xdr:from>
    <xdr:to>
      <xdr:col>15</xdr:col>
      <xdr:colOff>50800</xdr:colOff>
      <xdr:row>98</xdr:row>
      <xdr:rowOff>70493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848665"/>
          <a:ext cx="889000" cy="2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33361</xdr:rowOff>
    </xdr:from>
    <xdr:to>
      <xdr:col>15</xdr:col>
      <xdr:colOff>101600</xdr:colOff>
      <xdr:row>98</xdr:row>
      <xdr:rowOff>134961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3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126088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92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38209</xdr:rowOff>
    </xdr:from>
    <xdr:to>
      <xdr:col>10</xdr:col>
      <xdr:colOff>114300</xdr:colOff>
      <xdr:row>98</xdr:row>
      <xdr:rowOff>46565</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840309"/>
          <a:ext cx="889000" cy="8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37824</xdr:rowOff>
    </xdr:from>
    <xdr:to>
      <xdr:col>10</xdr:col>
      <xdr:colOff>165100</xdr:colOff>
      <xdr:row>98</xdr:row>
      <xdr:rowOff>139424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3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130551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93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45633</xdr:rowOff>
    </xdr:from>
    <xdr:to>
      <xdr:col>6</xdr:col>
      <xdr:colOff>38100</xdr:colOff>
      <xdr:row>98</xdr:row>
      <xdr:rowOff>147233</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4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138360</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94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147954</xdr:rowOff>
    </xdr:from>
    <xdr:to>
      <xdr:col>24</xdr:col>
      <xdr:colOff>114300</xdr:colOff>
      <xdr:row>98</xdr:row>
      <xdr:rowOff>78104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77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170831</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63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150344</xdr:rowOff>
    </xdr:from>
    <xdr:to>
      <xdr:col>20</xdr:col>
      <xdr:colOff>38100</xdr:colOff>
      <xdr:row>98</xdr:row>
      <xdr:rowOff>80494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78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97021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556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19693</xdr:rowOff>
    </xdr:from>
    <xdr:to>
      <xdr:col>15</xdr:col>
      <xdr:colOff>101600</xdr:colOff>
      <xdr:row>98</xdr:row>
      <xdr:rowOff>121293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2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137820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597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167215</xdr:rowOff>
    </xdr:from>
    <xdr:to>
      <xdr:col>10</xdr:col>
      <xdr:colOff>165100</xdr:colOff>
      <xdr:row>98</xdr:row>
      <xdr:rowOff>97365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9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113892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57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158859</xdr:rowOff>
    </xdr:from>
    <xdr:to>
      <xdr:col>6</xdr:col>
      <xdr:colOff>38100</xdr:colOff>
      <xdr:row>98</xdr:row>
      <xdr:rowOff>89009</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8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105536</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56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154722</xdr:rowOff>
    </xdr:from>
    <xdr:to>
      <xdr:col>55</xdr:col>
      <xdr:colOff>0</xdr:colOff>
      <xdr:row>38</xdr:row>
      <xdr:rowOff>171377</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6669822"/>
          <a:ext cx="838200" cy="1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142148</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143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119271</xdr:rowOff>
    </xdr:from>
    <xdr:to>
      <xdr:col>55</xdr:col>
      <xdr:colOff>50800</xdr:colOff>
      <xdr:row>38</xdr:row>
      <xdr:rowOff>49421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147865</xdr:rowOff>
    </xdr:from>
    <xdr:to>
      <xdr:col>50</xdr:col>
      <xdr:colOff>114300</xdr:colOff>
      <xdr:row>38</xdr:row>
      <xdr:rowOff>171377</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662965"/>
          <a:ext cx="889000" cy="2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132987</xdr:rowOff>
    </xdr:from>
    <xdr:to>
      <xdr:col>50</xdr:col>
      <xdr:colOff>165100</xdr:colOff>
      <xdr:row>38</xdr:row>
      <xdr:rowOff>63137</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79664</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91694</xdr:rowOff>
    </xdr:from>
    <xdr:to>
      <xdr:col>45</xdr:col>
      <xdr:colOff>177800</xdr:colOff>
      <xdr:row>38</xdr:row>
      <xdr:rowOff>147865</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606794"/>
          <a:ext cx="889000" cy="5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158133</xdr:rowOff>
    </xdr:from>
    <xdr:to>
      <xdr:col>46</xdr:col>
      <xdr:colOff>38100</xdr:colOff>
      <xdr:row>38</xdr:row>
      <xdr:rowOff>88283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104810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27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89408</xdr:rowOff>
    </xdr:from>
    <xdr:to>
      <xdr:col>41</xdr:col>
      <xdr:colOff>50800</xdr:colOff>
      <xdr:row>38</xdr:row>
      <xdr:rowOff>91694</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60450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154541</xdr:rowOff>
    </xdr:from>
    <xdr:to>
      <xdr:col>41</xdr:col>
      <xdr:colOff>101600</xdr:colOff>
      <xdr:row>38</xdr:row>
      <xdr:rowOff>84691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101218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156500</xdr:rowOff>
    </xdr:from>
    <xdr:to>
      <xdr:col>36</xdr:col>
      <xdr:colOff>165100</xdr:colOff>
      <xdr:row>38</xdr:row>
      <xdr:rowOff>86651</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103177</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103922</xdr:rowOff>
    </xdr:from>
    <xdr:to>
      <xdr:col>55</xdr:col>
      <xdr:colOff>50800</xdr:colOff>
      <xdr:row>39</xdr:row>
      <xdr:rowOff>34072</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61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18849</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5339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120577</xdr:rowOff>
    </xdr:from>
    <xdr:to>
      <xdr:col>50</xdr:col>
      <xdr:colOff>165100</xdr:colOff>
      <xdr:row>39</xdr:row>
      <xdr:rowOff>50727</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63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41854</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7284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97065</xdr:rowOff>
    </xdr:from>
    <xdr:to>
      <xdr:col>46</xdr:col>
      <xdr:colOff>38100</xdr:colOff>
      <xdr:row>39</xdr:row>
      <xdr:rowOff>27215</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61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18342</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7048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40894</xdr:rowOff>
    </xdr:from>
    <xdr:to>
      <xdr:col>41</xdr:col>
      <xdr:colOff>101600</xdr:colOff>
      <xdr:row>38</xdr:row>
      <xdr:rowOff>142494</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55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133621</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648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38608</xdr:rowOff>
    </xdr:from>
    <xdr:to>
      <xdr:col>36</xdr:col>
      <xdr:colOff>165100</xdr:colOff>
      <xdr:row>38</xdr:row>
      <xdr:rowOff>140208</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55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131335</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646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142291</xdr:rowOff>
    </xdr:from>
    <xdr:to>
      <xdr:col>54</xdr:col>
      <xdr:colOff>189865</xdr:colOff>
      <xdr:row>59</xdr:row>
      <xdr:rowOff>40096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714791"/>
          <a:ext cx="1270" cy="1440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43923</xdr:rowOff>
    </xdr:from>
    <xdr:ext cx="469744"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5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40096</xdr:rowOff>
    </xdr:from>
    <xdr:to>
      <xdr:col>55</xdr:col>
      <xdr:colOff>88900</xdr:colOff>
      <xdr:row>59</xdr:row>
      <xdr:rowOff>40096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55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88968</xdr:rowOff>
    </xdr:from>
    <xdr:ext cx="599010"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4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137,762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142291</xdr:rowOff>
    </xdr:from>
    <xdr:to>
      <xdr:col>55</xdr:col>
      <xdr:colOff>88900</xdr:colOff>
      <xdr:row>50</xdr:row>
      <xdr:rowOff>142291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714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2050</xdr:rowOff>
    </xdr:from>
    <xdr:to>
      <xdr:col>55</xdr:col>
      <xdr:colOff>0</xdr:colOff>
      <xdr:row>54</xdr:row>
      <xdr:rowOff>162516</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9639300" y="9088900"/>
          <a:ext cx="838200" cy="33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119230</xdr:rowOff>
    </xdr:from>
    <xdr:ext cx="534377"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720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140803</xdr:rowOff>
    </xdr:from>
    <xdr:to>
      <xdr:col>55</xdr:col>
      <xdr:colOff>50800</xdr:colOff>
      <xdr:row>57</xdr:row>
      <xdr:rowOff>70953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74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162516</xdr:rowOff>
    </xdr:from>
    <xdr:to>
      <xdr:col>50</xdr:col>
      <xdr:colOff>114300</xdr:colOff>
      <xdr:row>55</xdr:row>
      <xdr:rowOff>5697</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8750300" y="9420816"/>
          <a:ext cx="8890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135872</xdr:rowOff>
    </xdr:from>
    <xdr:to>
      <xdr:col>50</xdr:col>
      <xdr:colOff>165100</xdr:colOff>
      <xdr:row>57</xdr:row>
      <xdr:rowOff>66022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73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57149</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372111" y="982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5697</xdr:rowOff>
    </xdr:from>
    <xdr:to>
      <xdr:col>45</xdr:col>
      <xdr:colOff>177800</xdr:colOff>
      <xdr:row>55</xdr:row>
      <xdr:rowOff>10639</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7861300" y="9435447"/>
          <a:ext cx="889000" cy="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145614</xdr:rowOff>
    </xdr:from>
    <xdr:to>
      <xdr:col>46</xdr:col>
      <xdr:colOff>38100</xdr:colOff>
      <xdr:row>57</xdr:row>
      <xdr:rowOff>75764</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74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66891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483111" y="983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10639</xdr:rowOff>
    </xdr:from>
    <xdr:to>
      <xdr:col>41</xdr:col>
      <xdr:colOff>50800</xdr:colOff>
      <xdr:row>55</xdr:row>
      <xdr:rowOff>42861</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flipV="1">
          <a:off x="6972300" y="9440389"/>
          <a:ext cx="889000" cy="3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5831</xdr:rowOff>
    </xdr:from>
    <xdr:to>
      <xdr:col>41</xdr:col>
      <xdr:colOff>101600</xdr:colOff>
      <xdr:row>57</xdr:row>
      <xdr:rowOff>107431</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77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98558</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594111" y="9871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169280</xdr:rowOff>
    </xdr:from>
    <xdr:to>
      <xdr:col>36</xdr:col>
      <xdr:colOff>165100</xdr:colOff>
      <xdr:row>57</xdr:row>
      <xdr:rowOff>99430</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77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90557</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05111" y="986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122700</xdr:rowOff>
    </xdr:from>
    <xdr:to>
      <xdr:col>55</xdr:col>
      <xdr:colOff>50800</xdr:colOff>
      <xdr:row>53</xdr:row>
      <xdr:rowOff>52850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903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145577</xdr:rowOff>
    </xdr:from>
    <xdr:ext cx="599010"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8889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111716</xdr:rowOff>
    </xdr:from>
    <xdr:to>
      <xdr:col>50</xdr:col>
      <xdr:colOff>165100</xdr:colOff>
      <xdr:row>55</xdr:row>
      <xdr:rowOff>41866</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937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58393</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372111" y="914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126347</xdr:rowOff>
    </xdr:from>
    <xdr:to>
      <xdr:col>46</xdr:col>
      <xdr:colOff>38100</xdr:colOff>
      <xdr:row>55</xdr:row>
      <xdr:rowOff>56497</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938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73024</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483111" y="915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131289</xdr:rowOff>
    </xdr:from>
    <xdr:to>
      <xdr:col>41</xdr:col>
      <xdr:colOff>101600</xdr:colOff>
      <xdr:row>55</xdr:row>
      <xdr:rowOff>61439</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938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77966</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594111" y="916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163511</xdr:rowOff>
    </xdr:from>
    <xdr:to>
      <xdr:col>36</xdr:col>
      <xdr:colOff>165100</xdr:colOff>
      <xdr:row>55</xdr:row>
      <xdr:rowOff>93661</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942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110188</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05111" y="919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73086</xdr:rowOff>
    </xdr:from>
    <xdr:to>
      <xdr:col>54</xdr:col>
      <xdr:colOff>189865</xdr:colOff>
      <xdr:row>78</xdr:row>
      <xdr:rowOff>121193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417486"/>
          <a:ext cx="1270" cy="107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125020</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49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121193</xdr:rowOff>
    </xdr:from>
    <xdr:to>
      <xdr:col>55</xdr:col>
      <xdr:colOff>88900</xdr:colOff>
      <xdr:row>78</xdr:row>
      <xdr:rowOff>121193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49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19763</xdr:rowOff>
    </xdr:from>
    <xdr:ext cx="599010"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19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73086</xdr:rowOff>
    </xdr:from>
    <xdr:to>
      <xdr:col>55</xdr:col>
      <xdr:colOff>88900</xdr:colOff>
      <xdr:row>72</xdr:row>
      <xdr:rowOff>73086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4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167201</xdr:rowOff>
    </xdr:from>
    <xdr:to>
      <xdr:col>55</xdr:col>
      <xdr:colOff>0</xdr:colOff>
      <xdr:row>78</xdr:row>
      <xdr:rowOff>39408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639300" y="13368851"/>
          <a:ext cx="838200" cy="4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146214</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176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123337</xdr:rowOff>
    </xdr:from>
    <xdr:to>
      <xdr:col>55</xdr:col>
      <xdr:colOff>50800</xdr:colOff>
      <xdr:row>78</xdr:row>
      <xdr:rowOff>53487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157124</xdr:rowOff>
    </xdr:from>
    <xdr:to>
      <xdr:col>50</xdr:col>
      <xdr:colOff>114300</xdr:colOff>
      <xdr:row>77</xdr:row>
      <xdr:rowOff>167201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3358774"/>
          <a:ext cx="889000" cy="10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119176</xdr:rowOff>
    </xdr:from>
    <xdr:to>
      <xdr:col>50</xdr:col>
      <xdr:colOff>165100</xdr:colOff>
      <xdr:row>78</xdr:row>
      <xdr:rowOff>49326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40453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41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157124</xdr:rowOff>
    </xdr:from>
    <xdr:to>
      <xdr:col>45</xdr:col>
      <xdr:colOff>177800</xdr:colOff>
      <xdr:row>78</xdr:row>
      <xdr:rowOff>20690</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358774"/>
          <a:ext cx="889000" cy="3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112016</xdr:rowOff>
    </xdr:from>
    <xdr:to>
      <xdr:col>46</xdr:col>
      <xdr:colOff>38100</xdr:colOff>
      <xdr:row>78</xdr:row>
      <xdr:rowOff>42166</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33293</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40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20690</xdr:rowOff>
    </xdr:from>
    <xdr:to>
      <xdr:col>41</xdr:col>
      <xdr:colOff>50800</xdr:colOff>
      <xdr:row>78</xdr:row>
      <xdr:rowOff>75208</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393790"/>
          <a:ext cx="889000" cy="5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161348</xdr:rowOff>
    </xdr:from>
    <xdr:to>
      <xdr:col>41</xdr:col>
      <xdr:colOff>101600</xdr:colOff>
      <xdr:row>78</xdr:row>
      <xdr:rowOff>91498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82625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45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1423</xdr:rowOff>
    </xdr:from>
    <xdr:to>
      <xdr:col>36</xdr:col>
      <xdr:colOff>165100</xdr:colOff>
      <xdr:row>78</xdr:row>
      <xdr:rowOff>103023</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119550</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14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160058</xdr:rowOff>
    </xdr:from>
    <xdr:to>
      <xdr:col>55</xdr:col>
      <xdr:colOff>50800</xdr:colOff>
      <xdr:row>78</xdr:row>
      <xdr:rowOff>90208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36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101763</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30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116401</xdr:rowOff>
    </xdr:from>
    <xdr:to>
      <xdr:col>50</xdr:col>
      <xdr:colOff>165100</xdr:colOff>
      <xdr:row>78</xdr:row>
      <xdr:rowOff>46551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31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63078</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3093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106324</xdr:rowOff>
    </xdr:from>
    <xdr:to>
      <xdr:col>46</xdr:col>
      <xdr:colOff>38100</xdr:colOff>
      <xdr:row>78</xdr:row>
      <xdr:rowOff>36474</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30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53001</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308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141340</xdr:rowOff>
    </xdr:from>
    <xdr:to>
      <xdr:col>41</xdr:col>
      <xdr:colOff>101600</xdr:colOff>
      <xdr:row>78</xdr:row>
      <xdr:rowOff>71490</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34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88017</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311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24408</xdr:rowOff>
    </xdr:from>
    <xdr:to>
      <xdr:col>36</xdr:col>
      <xdr:colOff>165100</xdr:colOff>
      <xdr:row>78</xdr:row>
      <xdr:rowOff>126008</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39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117135</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349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95847</xdr:rowOff>
    </xdr:from>
    <xdr:to>
      <xdr:col>54</xdr:col>
      <xdr:colOff>189865</xdr:colOff>
      <xdr:row>98</xdr:row>
      <xdr:rowOff>112173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526347"/>
          <a:ext cx="1270" cy="1387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116000</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691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112173</xdr:rowOff>
    </xdr:from>
    <xdr:to>
      <xdr:col>55</xdr:col>
      <xdr:colOff>88900</xdr:colOff>
      <xdr:row>98</xdr:row>
      <xdr:rowOff>112173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691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42524</xdr:rowOff>
    </xdr:from>
    <xdr:ext cx="599010"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30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166,604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95847</xdr:rowOff>
    </xdr:from>
    <xdr:to>
      <xdr:col>55</xdr:col>
      <xdr:colOff>88900</xdr:colOff>
      <xdr:row>90</xdr:row>
      <xdr:rowOff>95847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52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1188</xdr:rowOff>
    </xdr:from>
    <xdr:to>
      <xdr:col>55</xdr:col>
      <xdr:colOff>0</xdr:colOff>
      <xdr:row>96</xdr:row>
      <xdr:rowOff>94266</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9639300" y="16460388"/>
          <a:ext cx="838200" cy="9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150680</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438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803</xdr:rowOff>
    </xdr:from>
    <xdr:to>
      <xdr:col>55</xdr:col>
      <xdr:colOff>50800</xdr:colOff>
      <xdr:row>96</xdr:row>
      <xdr:rowOff>102403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460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143453</xdr:rowOff>
    </xdr:from>
    <xdr:to>
      <xdr:col>50</xdr:col>
      <xdr:colOff>114300</xdr:colOff>
      <xdr:row>96</xdr:row>
      <xdr:rowOff>94266</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8750300" y="16431203"/>
          <a:ext cx="889000" cy="12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156460</xdr:rowOff>
    </xdr:from>
    <xdr:to>
      <xdr:col>50</xdr:col>
      <xdr:colOff>165100</xdr:colOff>
      <xdr:row>96</xdr:row>
      <xdr:rowOff>86610</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44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103137</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21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143453</xdr:rowOff>
    </xdr:from>
    <xdr:to>
      <xdr:col>45</xdr:col>
      <xdr:colOff>177800</xdr:colOff>
      <xdr:row>96</xdr:row>
      <xdr:rowOff>158845</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7861300" y="16431203"/>
          <a:ext cx="889000" cy="186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35083</xdr:rowOff>
    </xdr:from>
    <xdr:to>
      <xdr:col>46</xdr:col>
      <xdr:colOff>38100</xdr:colOff>
      <xdr:row>96</xdr:row>
      <xdr:rowOff>136683</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49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127810</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58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156863</xdr:rowOff>
    </xdr:from>
    <xdr:to>
      <xdr:col>41</xdr:col>
      <xdr:colOff>50800</xdr:colOff>
      <xdr:row>96</xdr:row>
      <xdr:rowOff>158845</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a:off x="6972300" y="16616063"/>
          <a:ext cx="889000" cy="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85213</xdr:rowOff>
    </xdr:from>
    <xdr:to>
      <xdr:col>41</xdr:col>
      <xdr:colOff>101600</xdr:colOff>
      <xdr:row>97</xdr:row>
      <xdr:rowOff>15363</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31890</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31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75622</xdr:rowOff>
    </xdr:from>
    <xdr:to>
      <xdr:col>36</xdr:col>
      <xdr:colOff>165100</xdr:colOff>
      <xdr:row>97</xdr:row>
      <xdr:rowOff>5772</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22299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31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121838</xdr:rowOff>
    </xdr:from>
    <xdr:to>
      <xdr:col>55</xdr:col>
      <xdr:colOff>50800</xdr:colOff>
      <xdr:row>96</xdr:row>
      <xdr:rowOff>51988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4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144715</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261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43466</xdr:rowOff>
    </xdr:from>
    <xdr:to>
      <xdr:col>50</xdr:col>
      <xdr:colOff>165100</xdr:colOff>
      <xdr:row>96</xdr:row>
      <xdr:rowOff>145066</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50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136193</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6595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92653</xdr:rowOff>
    </xdr:from>
    <xdr:to>
      <xdr:col>46</xdr:col>
      <xdr:colOff>38100</xdr:colOff>
      <xdr:row>96</xdr:row>
      <xdr:rowOff>22803</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38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39330</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615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108045</xdr:rowOff>
    </xdr:from>
    <xdr:to>
      <xdr:col>41</xdr:col>
      <xdr:colOff>101600</xdr:colOff>
      <xdr:row>97</xdr:row>
      <xdr:rowOff>38195</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56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29322</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665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106063</xdr:rowOff>
    </xdr:from>
    <xdr:to>
      <xdr:col>36</xdr:col>
      <xdr:colOff>165100</xdr:colOff>
      <xdr:row>97</xdr:row>
      <xdr:rowOff>36213</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56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27340</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665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32848</xdr:rowOff>
    </xdr:from>
    <xdr:to>
      <xdr:col>85</xdr:col>
      <xdr:colOff>126364</xdr:colOff>
      <xdr:row>38</xdr:row>
      <xdr:rowOff>16104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347798"/>
          <a:ext cx="1269" cy="118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19931</xdr:rowOff>
    </xdr:from>
    <xdr:ext cx="534377"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53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16104</xdr:rowOff>
    </xdr:from>
    <xdr:to>
      <xdr:col>86</xdr:col>
      <xdr:colOff>25400</xdr:colOff>
      <xdr:row>38</xdr:row>
      <xdr:rowOff>16104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53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150975</xdr:rowOff>
    </xdr:from>
    <xdr:ext cx="534377"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51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32848</xdr:rowOff>
    </xdr:from>
    <xdr:to>
      <xdr:col>86</xdr:col>
      <xdr:colOff>25400</xdr:colOff>
      <xdr:row>31</xdr:row>
      <xdr:rowOff>32848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34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52565</xdr:rowOff>
    </xdr:from>
    <xdr:to>
      <xdr:col>85</xdr:col>
      <xdr:colOff>127000</xdr:colOff>
      <xdr:row>35</xdr:row>
      <xdr:rowOff>23247</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5481300" y="5881865"/>
          <a:ext cx="838200" cy="142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162367</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163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12490</xdr:rowOff>
    </xdr:from>
    <xdr:to>
      <xdr:col>85</xdr:col>
      <xdr:colOff>177800</xdr:colOff>
      <xdr:row>36</xdr:row>
      <xdr:rowOff>114090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1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140195</xdr:rowOff>
    </xdr:from>
    <xdr:to>
      <xdr:col>81</xdr:col>
      <xdr:colOff>50800</xdr:colOff>
      <xdr:row>35</xdr:row>
      <xdr:rowOff>23247</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4592300" y="5798045"/>
          <a:ext cx="889000" cy="225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166967</xdr:rowOff>
    </xdr:from>
    <xdr:to>
      <xdr:col>81</xdr:col>
      <xdr:colOff>101600</xdr:colOff>
      <xdr:row>36</xdr:row>
      <xdr:rowOff>97117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88244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26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140195</xdr:rowOff>
    </xdr:from>
    <xdr:to>
      <xdr:col>76</xdr:col>
      <xdr:colOff>114300</xdr:colOff>
      <xdr:row>34</xdr:row>
      <xdr:rowOff>42373</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3703300" y="5798045"/>
          <a:ext cx="889000" cy="73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156737</xdr:rowOff>
    </xdr:from>
    <xdr:to>
      <xdr:col>76</xdr:col>
      <xdr:colOff>165100</xdr:colOff>
      <xdr:row>36</xdr:row>
      <xdr:rowOff>86887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78014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2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42373</xdr:rowOff>
    </xdr:from>
    <xdr:to>
      <xdr:col>71</xdr:col>
      <xdr:colOff>177800</xdr:colOff>
      <xdr:row>35</xdr:row>
      <xdr:rowOff>30848</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flipV="1">
          <a:off x="12814300" y="5871673"/>
          <a:ext cx="889000" cy="159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33388</xdr:rowOff>
    </xdr:from>
    <xdr:to>
      <xdr:col>72</xdr:col>
      <xdr:colOff>38100</xdr:colOff>
      <xdr:row>36</xdr:row>
      <xdr:rowOff>134988</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126115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2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37274</xdr:rowOff>
    </xdr:from>
    <xdr:to>
      <xdr:col>67</xdr:col>
      <xdr:colOff>101600</xdr:colOff>
      <xdr:row>36</xdr:row>
      <xdr:rowOff>138874</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130001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3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1765</xdr:rowOff>
    </xdr:from>
    <xdr:to>
      <xdr:col>85</xdr:col>
      <xdr:colOff>177800</xdr:colOff>
      <xdr:row>34</xdr:row>
      <xdr:rowOff>103365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583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24642</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568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143897</xdr:rowOff>
    </xdr:from>
    <xdr:to>
      <xdr:col>81</xdr:col>
      <xdr:colOff>101600</xdr:colOff>
      <xdr:row>35</xdr:row>
      <xdr:rowOff>74047</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597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90574</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574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89395</xdr:rowOff>
    </xdr:from>
    <xdr:to>
      <xdr:col>76</xdr:col>
      <xdr:colOff>165100</xdr:colOff>
      <xdr:row>34</xdr:row>
      <xdr:rowOff>19545</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574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36072</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552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163023</xdr:rowOff>
    </xdr:from>
    <xdr:to>
      <xdr:col>72</xdr:col>
      <xdr:colOff>38100</xdr:colOff>
      <xdr:row>34</xdr:row>
      <xdr:rowOff>93173</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582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109700</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559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151498</xdr:rowOff>
    </xdr:from>
    <xdr:to>
      <xdr:col>67</xdr:col>
      <xdr:colOff>101600</xdr:colOff>
      <xdr:row>35</xdr:row>
      <xdr:rowOff>81648</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598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98175</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575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62395</xdr:rowOff>
    </xdr:from>
    <xdr:to>
      <xdr:col>85</xdr:col>
      <xdr:colOff>126364</xdr:colOff>
      <xdr:row>59</xdr:row>
      <xdr:rowOff>72301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8634895"/>
          <a:ext cx="1269" cy="1552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76128</xdr:rowOff>
    </xdr:from>
    <xdr:ext cx="534377" cy="259045"/>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1019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72301</xdr:rowOff>
    </xdr:from>
    <xdr:to>
      <xdr:col>86</xdr:col>
      <xdr:colOff>25400</xdr:colOff>
      <xdr:row>59</xdr:row>
      <xdr:rowOff>72301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1018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9072</xdr:rowOff>
    </xdr:from>
    <xdr:ext cx="599010" cy="259045"/>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8410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150,087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62395</xdr:rowOff>
    </xdr:from>
    <xdr:to>
      <xdr:col>86</xdr:col>
      <xdr:colOff>25400</xdr:colOff>
      <xdr:row>50</xdr:row>
      <xdr:rowOff>62395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8634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48387</xdr:rowOff>
    </xdr:from>
    <xdr:to>
      <xdr:col>85</xdr:col>
      <xdr:colOff>127000</xdr:colOff>
      <xdr:row>56</xdr:row>
      <xdr:rowOff>86499</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5481300" y="9478137"/>
          <a:ext cx="838200" cy="209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51160</xdr:rowOff>
    </xdr:from>
    <xdr:ext cx="534377" cy="25904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9652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72733</xdr:rowOff>
    </xdr:from>
    <xdr:to>
      <xdr:col>85</xdr:col>
      <xdr:colOff>177800</xdr:colOff>
      <xdr:row>57</xdr:row>
      <xdr:rowOff>2883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6268700" y="96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156959</xdr:rowOff>
    </xdr:from>
    <xdr:to>
      <xdr:col>81</xdr:col>
      <xdr:colOff>50800</xdr:colOff>
      <xdr:row>56</xdr:row>
      <xdr:rowOff>86499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4592300" y="9415259"/>
          <a:ext cx="889000" cy="27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53708</xdr:rowOff>
    </xdr:from>
    <xdr:to>
      <xdr:col>81</xdr:col>
      <xdr:colOff>101600</xdr:colOff>
      <xdr:row>56</xdr:row>
      <xdr:rowOff>155308</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430500" y="96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146435</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74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156959</xdr:rowOff>
    </xdr:from>
    <xdr:to>
      <xdr:col>76</xdr:col>
      <xdr:colOff>114300</xdr:colOff>
      <xdr:row>55</xdr:row>
      <xdr:rowOff>84786</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3703300" y="9415259"/>
          <a:ext cx="889000" cy="9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161074</xdr:rowOff>
    </xdr:from>
    <xdr:to>
      <xdr:col>76</xdr:col>
      <xdr:colOff>165100</xdr:colOff>
      <xdr:row>56</xdr:row>
      <xdr:rowOff>91224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541500" y="959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82351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68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127064</xdr:rowOff>
    </xdr:from>
    <xdr:to>
      <xdr:col>71</xdr:col>
      <xdr:colOff>177800</xdr:colOff>
      <xdr:row>55</xdr:row>
      <xdr:rowOff>84786</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2814300" y="9213914"/>
          <a:ext cx="889000" cy="300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42659</xdr:rowOff>
    </xdr:from>
    <xdr:to>
      <xdr:col>72</xdr:col>
      <xdr:colOff>38100</xdr:colOff>
      <xdr:row>56</xdr:row>
      <xdr:rowOff>144259</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652500" y="964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135386</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73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128918</xdr:rowOff>
    </xdr:from>
    <xdr:to>
      <xdr:col>67</xdr:col>
      <xdr:colOff>101600</xdr:colOff>
      <xdr:row>57</xdr:row>
      <xdr:rowOff>59068</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763500" y="973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50195</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82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169037</xdr:rowOff>
    </xdr:from>
    <xdr:to>
      <xdr:col>85</xdr:col>
      <xdr:colOff>177800</xdr:colOff>
      <xdr:row>55</xdr:row>
      <xdr:rowOff>99187</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6268700" y="942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20464</xdr:rowOff>
    </xdr:from>
    <xdr:ext cx="534377" cy="25904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9278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35699</xdr:rowOff>
    </xdr:from>
    <xdr:to>
      <xdr:col>81</xdr:col>
      <xdr:colOff>101600</xdr:colOff>
      <xdr:row>56</xdr:row>
      <xdr:rowOff>137299</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430500" y="963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153826</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14111" y="941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106159</xdr:rowOff>
    </xdr:from>
    <xdr:to>
      <xdr:col>76</xdr:col>
      <xdr:colOff>165100</xdr:colOff>
      <xdr:row>55</xdr:row>
      <xdr:rowOff>36309</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541500" y="936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52836</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325111" y="913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33986</xdr:rowOff>
    </xdr:from>
    <xdr:to>
      <xdr:col>72</xdr:col>
      <xdr:colOff>38100</xdr:colOff>
      <xdr:row>55</xdr:row>
      <xdr:rowOff>135586</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652500" y="946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152113</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36111" y="923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76264</xdr:rowOff>
    </xdr:from>
    <xdr:to>
      <xdr:col>67</xdr:col>
      <xdr:colOff>101600</xdr:colOff>
      <xdr:row>54</xdr:row>
      <xdr:rowOff>6414</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763500" y="916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22941</xdr:rowOff>
    </xdr:from>
    <xdr:ext cx="599010"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14795" y="8938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29874</xdr:rowOff>
    </xdr:from>
    <xdr:to>
      <xdr:col>85</xdr:col>
      <xdr:colOff>126364</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202824"/>
          <a:ext cx="1269" cy="144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148001</xdr:rowOff>
    </xdr:from>
    <xdr:ext cx="534377"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197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88,226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29874</xdr:rowOff>
    </xdr:from>
    <xdr:to>
      <xdr:col>86</xdr:col>
      <xdr:colOff>25400</xdr:colOff>
      <xdr:row>71</xdr:row>
      <xdr:rowOff>29874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20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74499</xdr:rowOff>
    </xdr:from>
    <xdr:to>
      <xdr:col>85</xdr:col>
      <xdr:colOff>127000</xdr:colOff>
      <xdr:row>76</xdr:row>
      <xdr:rowOff>95335</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5481300" y="13104699"/>
          <a:ext cx="838200" cy="20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53497</xdr:rowOff>
    </xdr:from>
    <xdr:ext cx="469744"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426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75070</xdr:rowOff>
    </xdr:from>
    <xdr:to>
      <xdr:col>85</xdr:col>
      <xdr:colOff>177800</xdr:colOff>
      <xdr:row>79</xdr:row>
      <xdr:rowOff>5220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4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109803</xdr:rowOff>
    </xdr:from>
    <xdr:to>
      <xdr:col>81</xdr:col>
      <xdr:colOff>50800</xdr:colOff>
      <xdr:row>76</xdr:row>
      <xdr:rowOff>95335</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4592300" y="12797103"/>
          <a:ext cx="889000" cy="328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55198</xdr:rowOff>
    </xdr:from>
    <xdr:to>
      <xdr:col>81</xdr:col>
      <xdr:colOff>101600</xdr:colOff>
      <xdr:row>78</xdr:row>
      <xdr:rowOff>156798</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42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147925</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14111" y="1352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25580</xdr:rowOff>
    </xdr:from>
    <xdr:to>
      <xdr:col>76</xdr:col>
      <xdr:colOff>114300</xdr:colOff>
      <xdr:row>74</xdr:row>
      <xdr:rowOff>109803</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3703300" y="12369980"/>
          <a:ext cx="889000" cy="427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69143</xdr:rowOff>
    </xdr:from>
    <xdr:to>
      <xdr:col>76</xdr:col>
      <xdr:colOff>165100</xdr:colOff>
      <xdr:row>78</xdr:row>
      <xdr:rowOff>170743</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44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161870</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53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25580</xdr:rowOff>
    </xdr:from>
    <xdr:to>
      <xdr:col>71</xdr:col>
      <xdr:colOff>177800</xdr:colOff>
      <xdr:row>76</xdr:row>
      <xdr:rowOff>580</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flipV="1">
          <a:off x="12814300" y="12369980"/>
          <a:ext cx="889000" cy="66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54333</xdr:rowOff>
    </xdr:from>
    <xdr:to>
      <xdr:col>72</xdr:col>
      <xdr:colOff>38100</xdr:colOff>
      <xdr:row>78</xdr:row>
      <xdr:rowOff>155933</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147060</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36111" y="1352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70776</xdr:rowOff>
    </xdr:from>
    <xdr:to>
      <xdr:col>67</xdr:col>
      <xdr:colOff>101600</xdr:colOff>
      <xdr:row>79</xdr:row>
      <xdr:rowOff>926</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163503</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53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23699</xdr:rowOff>
    </xdr:from>
    <xdr:to>
      <xdr:col>85</xdr:col>
      <xdr:colOff>177800</xdr:colOff>
      <xdr:row>76</xdr:row>
      <xdr:rowOff>125299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305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46577</xdr:rowOff>
    </xdr:from>
    <xdr:ext cx="534377"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290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44535</xdr:rowOff>
    </xdr:from>
    <xdr:to>
      <xdr:col>81</xdr:col>
      <xdr:colOff>101600</xdr:colOff>
      <xdr:row>76</xdr:row>
      <xdr:rowOff>146135</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07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162662</xdr:rowOff>
    </xdr:from>
    <xdr:ext cx="534377"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214111" y="12849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59003</xdr:rowOff>
    </xdr:from>
    <xdr:to>
      <xdr:col>76</xdr:col>
      <xdr:colOff>165100</xdr:colOff>
      <xdr:row>74</xdr:row>
      <xdr:rowOff>160603</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274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5680</xdr:rowOff>
    </xdr:from>
    <xdr:ext cx="534377"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325111" y="1252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146230</xdr:rowOff>
    </xdr:from>
    <xdr:to>
      <xdr:col>72</xdr:col>
      <xdr:colOff>38100</xdr:colOff>
      <xdr:row>72</xdr:row>
      <xdr:rowOff>76380</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231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92907</xdr:rowOff>
    </xdr:from>
    <xdr:ext cx="534377"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436111" y="1209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121231</xdr:rowOff>
    </xdr:from>
    <xdr:to>
      <xdr:col>67</xdr:col>
      <xdr:colOff>101600</xdr:colOff>
      <xdr:row>76</xdr:row>
      <xdr:rowOff>51380</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297998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67908</xdr:rowOff>
    </xdr:from>
    <xdr:ext cx="534377"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547111" y="1275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a:extLst>
            <a:ext uri="{FF2B5EF4-FFF2-40B4-BE49-F238E27FC236}">
              <a16:creationId xmlns:a16="http://schemas.microsoft.com/office/drawing/2014/main" id="{00000000-0008-0000-0700-0000B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109120</xdr:rowOff>
    </xdr:from>
    <xdr:to>
      <xdr:col>85</xdr:col>
      <xdr:colOff>126364</xdr:colOff>
      <xdr:row>98</xdr:row>
      <xdr:rowOff>166325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6317595" y="15368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170152</xdr:rowOff>
    </xdr:from>
    <xdr:ext cx="534377" cy="259045"/>
    <xdr:sp macro="" textlink="">
      <xdr:nvSpPr>
        <xdr:cNvPr id="698" name="公債費最小値テキスト">
          <a:extLst>
            <a:ext uri="{FF2B5EF4-FFF2-40B4-BE49-F238E27FC236}">
              <a16:creationId xmlns:a16="http://schemas.microsoft.com/office/drawing/2014/main" id="{00000000-0008-0000-0700-0000BA020000}"/>
            </a:ext>
          </a:extLst>
        </xdr:cNvPr>
        <xdr:cNvSpPr txBox="1"/>
      </xdr:nvSpPr>
      <xdr:spPr>
        <a:xfrm>
          <a:off x="16370300" y="1697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166325</xdr:rowOff>
    </xdr:from>
    <xdr:to>
      <xdr:col>86</xdr:col>
      <xdr:colOff>25400</xdr:colOff>
      <xdr:row>98</xdr:row>
      <xdr:rowOff>166325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6968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55797</xdr:rowOff>
    </xdr:from>
    <xdr:ext cx="599010" cy="259045"/>
    <xdr:sp macro="" textlink="">
      <xdr:nvSpPr>
        <xdr:cNvPr id="700" name="公債費最大値テキスト">
          <a:extLst>
            <a:ext uri="{FF2B5EF4-FFF2-40B4-BE49-F238E27FC236}">
              <a16:creationId xmlns:a16="http://schemas.microsoft.com/office/drawing/2014/main" id="{00000000-0008-0000-0700-0000BC020000}"/>
            </a:ext>
          </a:extLst>
        </xdr:cNvPr>
        <xdr:cNvSpPr txBox="1"/>
      </xdr:nvSpPr>
      <xdr:spPr>
        <a:xfrm>
          <a:off x="16370300" y="1514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521,864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109120</xdr:rowOff>
    </xdr:from>
    <xdr:to>
      <xdr:col>86</xdr:col>
      <xdr:colOff>25400</xdr:colOff>
      <xdr:row>89</xdr:row>
      <xdr:rowOff>109120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6230600" y="1536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31824</xdr:rowOff>
    </xdr:from>
    <xdr:to>
      <xdr:col>85</xdr:col>
      <xdr:colOff>127000</xdr:colOff>
      <xdr:row>97</xdr:row>
      <xdr:rowOff>50847</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5481300" y="16662474"/>
          <a:ext cx="838200" cy="19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116127</xdr:rowOff>
    </xdr:from>
    <xdr:ext cx="534377" cy="259045"/>
    <xdr:sp macro="" textlink="">
      <xdr:nvSpPr>
        <xdr:cNvPr id="703" name="公債費平均値テキスト">
          <a:extLst>
            <a:ext uri="{FF2B5EF4-FFF2-40B4-BE49-F238E27FC236}">
              <a16:creationId xmlns:a16="http://schemas.microsoft.com/office/drawing/2014/main" id="{00000000-0008-0000-0700-0000BF020000}"/>
            </a:ext>
          </a:extLst>
        </xdr:cNvPr>
        <xdr:cNvSpPr txBox="1"/>
      </xdr:nvSpPr>
      <xdr:spPr>
        <a:xfrm>
          <a:off x="16370300" y="16746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137700</xdr:rowOff>
    </xdr:from>
    <xdr:to>
      <xdr:col>85</xdr:col>
      <xdr:colOff>177800</xdr:colOff>
      <xdr:row>98</xdr:row>
      <xdr:rowOff>67850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6268700" y="167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50847</xdr:rowOff>
    </xdr:from>
    <xdr:to>
      <xdr:col>81</xdr:col>
      <xdr:colOff>50800</xdr:colOff>
      <xdr:row>97</xdr:row>
      <xdr:rowOff>74628</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4592300" y="16681497"/>
          <a:ext cx="889000" cy="2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145941</xdr:rowOff>
    </xdr:from>
    <xdr:to>
      <xdr:col>81</xdr:col>
      <xdr:colOff>101600</xdr:colOff>
      <xdr:row>98</xdr:row>
      <xdr:rowOff>76091</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54305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67218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686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74628</xdr:rowOff>
    </xdr:from>
    <xdr:to>
      <xdr:col>76</xdr:col>
      <xdr:colOff>114300</xdr:colOff>
      <xdr:row>97</xdr:row>
      <xdr:rowOff>123361</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3703300" y="16705278"/>
          <a:ext cx="889000" cy="4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160686</xdr:rowOff>
    </xdr:from>
    <xdr:to>
      <xdr:col>76</xdr:col>
      <xdr:colOff>165100</xdr:colOff>
      <xdr:row>98</xdr:row>
      <xdr:rowOff>90836</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4541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81963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88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123361</xdr:rowOff>
    </xdr:from>
    <xdr:to>
      <xdr:col>71</xdr:col>
      <xdr:colOff>177800</xdr:colOff>
      <xdr:row>97</xdr:row>
      <xdr:rowOff>147025</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flipV="1">
          <a:off x="12814300" y="16754011"/>
          <a:ext cx="889000" cy="2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165060</xdr:rowOff>
    </xdr:from>
    <xdr:to>
      <xdr:col>72</xdr:col>
      <xdr:colOff>38100</xdr:colOff>
      <xdr:row>98</xdr:row>
      <xdr:rowOff>95210</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3652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86337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8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162902</xdr:rowOff>
    </xdr:from>
    <xdr:to>
      <xdr:col>67</xdr:col>
      <xdr:colOff>101600</xdr:colOff>
      <xdr:row>98</xdr:row>
      <xdr:rowOff>93052</xdr:rowOff>
    </xdr:to>
    <xdr:sp macro="" textlink="">
      <xdr:nvSpPr>
        <xdr:cNvPr id="714" name="フローチャート: 判断 713">
          <a:extLst>
            <a:ext uri="{FF2B5EF4-FFF2-40B4-BE49-F238E27FC236}">
              <a16:creationId xmlns:a16="http://schemas.microsoft.com/office/drawing/2014/main" id="{00000000-0008-0000-0700-0000CA020000}"/>
            </a:ext>
          </a:extLst>
        </xdr:cNvPr>
        <xdr:cNvSpPr/>
      </xdr:nvSpPr>
      <xdr:spPr>
        <a:xfrm>
          <a:off x="12763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84179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152474</xdr:rowOff>
    </xdr:from>
    <xdr:to>
      <xdr:col>85</xdr:col>
      <xdr:colOff>177800</xdr:colOff>
      <xdr:row>97</xdr:row>
      <xdr:rowOff>82624</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6268700" y="1661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3901</xdr:rowOff>
    </xdr:from>
    <xdr:ext cx="599010" cy="259045"/>
    <xdr:sp macro="" textlink="">
      <xdr:nvSpPr>
        <xdr:cNvPr id="722" name="公債費該当値テキスト">
          <a:extLst>
            <a:ext uri="{FF2B5EF4-FFF2-40B4-BE49-F238E27FC236}">
              <a16:creationId xmlns:a16="http://schemas.microsoft.com/office/drawing/2014/main" id="{00000000-0008-0000-0700-0000D2020000}"/>
            </a:ext>
          </a:extLst>
        </xdr:cNvPr>
        <xdr:cNvSpPr txBox="1"/>
      </xdr:nvSpPr>
      <xdr:spPr>
        <a:xfrm>
          <a:off x="16370300" y="16463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47</xdr:rowOff>
    </xdr:from>
    <xdr:to>
      <xdr:col>81</xdr:col>
      <xdr:colOff>101600</xdr:colOff>
      <xdr:row>97</xdr:row>
      <xdr:rowOff>101647</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5430500" y="1663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118174</xdr:rowOff>
    </xdr:from>
    <xdr:ext cx="599010"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5181795" y="16405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23828</xdr:rowOff>
    </xdr:from>
    <xdr:to>
      <xdr:col>76</xdr:col>
      <xdr:colOff>165100</xdr:colOff>
      <xdr:row>97</xdr:row>
      <xdr:rowOff>125428</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4541500" y="1665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141955</xdr:rowOff>
    </xdr:from>
    <xdr:ext cx="599010"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4292795" y="16429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72561</xdr:rowOff>
    </xdr:from>
    <xdr:to>
      <xdr:col>72</xdr:col>
      <xdr:colOff>38100</xdr:colOff>
      <xdr:row>98</xdr:row>
      <xdr:rowOff>2711</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3652500" y="1670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19238</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3436111" y="1647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96225</xdr:rowOff>
    </xdr:from>
    <xdr:to>
      <xdr:col>67</xdr:col>
      <xdr:colOff>101600</xdr:colOff>
      <xdr:row>98</xdr:row>
      <xdr:rowOff>26375</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2763500" y="1672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42902</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2547111" y="16502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a:extLst>
            <a:ext uri="{FF2B5EF4-FFF2-40B4-BE49-F238E27FC236}">
              <a16:creationId xmlns:a16="http://schemas.microsoft.com/office/drawing/2014/main" id="{00000000-0008-0000-0700-0000E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2906</xdr:rowOff>
    </xdr:from>
    <xdr:to>
      <xdr:col>116</xdr:col>
      <xdr:colOff>62864</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2159595" y="5146406"/>
          <a:ext cx="1269" cy="150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10167</xdr:rowOff>
    </xdr:from>
    <xdr:ext cx="249299" cy="259045"/>
    <xdr:sp macro="" textlink="">
      <xdr:nvSpPr>
        <xdr:cNvPr id="753" name="諸支出金最小値テキスト">
          <a:extLst>
            <a:ext uri="{FF2B5EF4-FFF2-40B4-BE49-F238E27FC236}">
              <a16:creationId xmlns:a16="http://schemas.microsoft.com/office/drawing/2014/main" id="{00000000-0008-0000-0700-0000F1020000}"/>
            </a:ext>
          </a:extLst>
        </xdr:cNvPr>
        <xdr:cNvSpPr txBox="1"/>
      </xdr:nvSpPr>
      <xdr:spPr>
        <a:xfrm>
          <a:off x="22212300" y="6696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121033</xdr:rowOff>
    </xdr:from>
    <xdr:ext cx="534377" cy="259045"/>
    <xdr:sp macro="" textlink="">
      <xdr:nvSpPr>
        <xdr:cNvPr id="755" name="諸支出金最大値テキスト">
          <a:extLst>
            <a:ext uri="{FF2B5EF4-FFF2-40B4-BE49-F238E27FC236}">
              <a16:creationId xmlns:a16="http://schemas.microsoft.com/office/drawing/2014/main" id="{00000000-0008-0000-0700-0000F3020000}"/>
            </a:ext>
          </a:extLst>
        </xdr:cNvPr>
        <xdr:cNvSpPr txBox="1"/>
      </xdr:nvSpPr>
      <xdr:spPr>
        <a:xfrm>
          <a:off x="22212300" y="492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2906</xdr:rowOff>
    </xdr:from>
    <xdr:to>
      <xdr:col>116</xdr:col>
      <xdr:colOff>152400</xdr:colOff>
      <xdr:row>30</xdr:row>
      <xdr:rowOff>2906</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514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99067</xdr:rowOff>
    </xdr:from>
    <xdr:ext cx="378565" cy="259045"/>
    <xdr:sp macro="" textlink="">
      <xdr:nvSpPr>
        <xdr:cNvPr id="758" name="諸支出金平均値テキスト">
          <a:extLst>
            <a:ext uri="{FF2B5EF4-FFF2-40B4-BE49-F238E27FC236}">
              <a16:creationId xmlns:a16="http://schemas.microsoft.com/office/drawing/2014/main" id="{00000000-0008-0000-0700-0000F6020000}"/>
            </a:ext>
          </a:extLst>
        </xdr:cNvPr>
        <xdr:cNvSpPr txBox="1"/>
      </xdr:nvSpPr>
      <xdr:spPr>
        <a:xfrm>
          <a:off x="22212300" y="64427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76190</xdr:rowOff>
    </xdr:from>
    <xdr:to>
      <xdr:col>116</xdr:col>
      <xdr:colOff>114300</xdr:colOff>
      <xdr:row>39</xdr:row>
      <xdr:rowOff>6340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2110700" y="659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83322</xdr:rowOff>
    </xdr:from>
    <xdr:to>
      <xdr:col>112</xdr:col>
      <xdr:colOff>38100</xdr:colOff>
      <xdr:row>39</xdr:row>
      <xdr:rowOff>13472</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1272500" y="65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29999</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66333" y="6373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76556</xdr:rowOff>
    </xdr:from>
    <xdr:to>
      <xdr:col>107</xdr:col>
      <xdr:colOff>101600</xdr:colOff>
      <xdr:row>39</xdr:row>
      <xdr:rowOff>6706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0383500" y="659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23233</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5017" y="6366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77927</xdr:rowOff>
    </xdr:from>
    <xdr:to>
      <xdr:col>102</xdr:col>
      <xdr:colOff>165100</xdr:colOff>
      <xdr:row>39</xdr:row>
      <xdr:rowOff>8077</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9494500" y="65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24604</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6017" y="6368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74178</xdr:rowOff>
    </xdr:from>
    <xdr:to>
      <xdr:col>98</xdr:col>
      <xdr:colOff>38100</xdr:colOff>
      <xdr:row>39</xdr:row>
      <xdr:rowOff>4328</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8605500" y="658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20855</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7017" y="6364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54617</xdr:rowOff>
    </xdr:from>
    <xdr:ext cx="249299" cy="259045"/>
    <xdr:sp macro="" textlink="">
      <xdr:nvSpPr>
        <xdr:cNvPr id="777" name="諸支出金該当値テキスト">
          <a:extLst>
            <a:ext uri="{FF2B5EF4-FFF2-40B4-BE49-F238E27FC236}">
              <a16:creationId xmlns:a16="http://schemas.microsoft.com/office/drawing/2014/main" id="{00000000-0008-0000-0700-000009030000}"/>
            </a:ext>
          </a:extLst>
        </xdr:cNvPr>
        <xdr:cNvSpPr txBox="1"/>
      </xdr:nvSpPr>
      <xdr:spPr>
        <a:xfrm>
          <a:off x="22212300" y="6569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0" name="前年度繰上充用金グラフ枠">
          <a:extLst>
            <a:ext uri="{FF2B5EF4-FFF2-40B4-BE49-F238E27FC236}">
              <a16:creationId xmlns:a16="http://schemas.microsoft.com/office/drawing/2014/main" id="{00000000-0008-0000-0700-00002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88428</xdr:rowOff>
    </xdr:from>
    <xdr:to>
      <xdr:col>116</xdr:col>
      <xdr:colOff>62864</xdr:colOff>
      <xdr:row>59</xdr:row>
      <xdr:rowOff>98878</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flipV="1">
          <a:off x="22159595" y="8660928"/>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145831</xdr:rowOff>
    </xdr:from>
    <xdr:ext cx="249299" cy="259045"/>
    <xdr:sp macro="" textlink="">
      <xdr:nvSpPr>
        <xdr:cNvPr id="812" name="前年度繰上充用金最小値テキスト">
          <a:extLst>
            <a:ext uri="{FF2B5EF4-FFF2-40B4-BE49-F238E27FC236}">
              <a16:creationId xmlns:a16="http://schemas.microsoft.com/office/drawing/2014/main" id="{00000000-0008-0000-0700-00002C030000}"/>
            </a:ext>
          </a:extLst>
        </xdr:cNvPr>
        <xdr:cNvSpPr txBox="1"/>
      </xdr:nvSpPr>
      <xdr:spPr>
        <a:xfrm>
          <a:off x="22212300" y="10261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35105</xdr:rowOff>
    </xdr:from>
    <xdr:ext cx="469744" cy="259045"/>
    <xdr:sp macro="" textlink="">
      <xdr:nvSpPr>
        <xdr:cNvPr id="814" name="前年度繰上充用金最大値テキスト">
          <a:extLst>
            <a:ext uri="{FF2B5EF4-FFF2-40B4-BE49-F238E27FC236}">
              <a16:creationId xmlns:a16="http://schemas.microsoft.com/office/drawing/2014/main" id="{00000000-0008-0000-0700-00002E030000}"/>
            </a:ext>
          </a:extLst>
        </xdr:cNvPr>
        <xdr:cNvSpPr txBox="1"/>
      </xdr:nvSpPr>
      <xdr:spPr>
        <a:xfrm>
          <a:off x="22212300" y="843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88428</xdr:rowOff>
    </xdr:from>
    <xdr:to>
      <xdr:col>116</xdr:col>
      <xdr:colOff>152400</xdr:colOff>
      <xdr:row>50</xdr:row>
      <xdr:rowOff>88428</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22072600" y="866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63282</xdr:rowOff>
    </xdr:from>
    <xdr:ext cx="313932" cy="259045"/>
    <xdr:sp macro="" textlink="">
      <xdr:nvSpPr>
        <xdr:cNvPr id="817" name="前年度繰上充用金平均値テキスト">
          <a:extLst>
            <a:ext uri="{FF2B5EF4-FFF2-40B4-BE49-F238E27FC236}">
              <a16:creationId xmlns:a16="http://schemas.microsoft.com/office/drawing/2014/main" id="{00000000-0008-0000-0700-000031030000}"/>
            </a:ext>
          </a:extLst>
        </xdr:cNvPr>
        <xdr:cNvSpPr txBox="1"/>
      </xdr:nvSpPr>
      <xdr:spPr>
        <a:xfrm>
          <a:off x="22212300" y="100073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40405</xdr:rowOff>
    </xdr:from>
    <xdr:to>
      <xdr:col>116</xdr:col>
      <xdr:colOff>114300</xdr:colOff>
      <xdr:row>59</xdr:row>
      <xdr:rowOff>142005</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221107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19" name="直線コネクタ 818">
          <a:extLst>
            <a:ext uri="{FF2B5EF4-FFF2-40B4-BE49-F238E27FC236}">
              <a16:creationId xmlns:a16="http://schemas.microsoft.com/office/drawing/2014/main" id="{00000000-0008-0000-0700-000033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39915</xdr:rowOff>
    </xdr:from>
    <xdr:to>
      <xdr:col>112</xdr:col>
      <xdr:colOff>38100</xdr:colOff>
      <xdr:row>59</xdr:row>
      <xdr:rowOff>141515</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21272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158042</xdr:rowOff>
    </xdr:from>
    <xdr:ext cx="313932"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66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22" name="直線コネクタ 821">
          <a:extLst>
            <a:ext uri="{FF2B5EF4-FFF2-40B4-BE49-F238E27FC236}">
              <a16:creationId xmlns:a16="http://schemas.microsoft.com/office/drawing/2014/main" id="{00000000-0008-0000-0700-000036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39261</xdr:rowOff>
    </xdr:from>
    <xdr:to>
      <xdr:col>107</xdr:col>
      <xdr:colOff>101600</xdr:colOff>
      <xdr:row>59</xdr:row>
      <xdr:rowOff>140861</xdr:rowOff>
    </xdr:to>
    <xdr:sp macro="" textlink="">
      <xdr:nvSpPr>
        <xdr:cNvPr id="823" name="フローチャート: 判断 822">
          <a:extLst>
            <a:ext uri="{FF2B5EF4-FFF2-40B4-BE49-F238E27FC236}">
              <a16:creationId xmlns:a16="http://schemas.microsoft.com/office/drawing/2014/main" id="{00000000-0008-0000-0700-000037030000}"/>
            </a:ext>
          </a:extLst>
        </xdr:cNvPr>
        <xdr:cNvSpPr/>
      </xdr:nvSpPr>
      <xdr:spPr>
        <a:xfrm>
          <a:off x="20383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157388</xdr:rowOff>
    </xdr:from>
    <xdr:ext cx="313932"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277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25" name="直線コネクタ 824">
          <a:extLst>
            <a:ext uri="{FF2B5EF4-FFF2-40B4-BE49-F238E27FC236}">
              <a16:creationId xmlns:a16="http://schemas.microsoft.com/office/drawing/2014/main" id="{00000000-0008-0000-0700-000039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37628</xdr:rowOff>
    </xdr:from>
    <xdr:to>
      <xdr:col>102</xdr:col>
      <xdr:colOff>165100</xdr:colOff>
      <xdr:row>59</xdr:row>
      <xdr:rowOff>139228</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19494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155755</xdr:rowOff>
    </xdr:from>
    <xdr:ext cx="313932"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388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37302</xdr:rowOff>
    </xdr:from>
    <xdr:to>
      <xdr:col>98</xdr:col>
      <xdr:colOff>38100</xdr:colOff>
      <xdr:row>59</xdr:row>
      <xdr:rowOff>138902</xdr:rowOff>
    </xdr:to>
    <xdr:sp macro="" textlink="">
      <xdr:nvSpPr>
        <xdr:cNvPr id="828" name="フローチャート: 判断 827">
          <a:extLst>
            <a:ext uri="{FF2B5EF4-FFF2-40B4-BE49-F238E27FC236}">
              <a16:creationId xmlns:a16="http://schemas.microsoft.com/office/drawing/2014/main" id="{00000000-0008-0000-0700-00003C030000}"/>
            </a:ext>
          </a:extLst>
        </xdr:cNvPr>
        <xdr:cNvSpPr/>
      </xdr:nvSpPr>
      <xdr:spPr>
        <a:xfrm>
          <a:off x="18605500" y="1015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155429</xdr:rowOff>
    </xdr:from>
    <xdr:ext cx="313932"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499333" y="992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18831</xdr:rowOff>
    </xdr:from>
    <xdr:ext cx="249299" cy="259045"/>
    <xdr:sp macro="" textlink="">
      <xdr:nvSpPr>
        <xdr:cNvPr id="836" name="前年度繰上充用金該当値テキスト">
          <a:extLst>
            <a:ext uri="{FF2B5EF4-FFF2-40B4-BE49-F238E27FC236}">
              <a16:creationId xmlns:a16="http://schemas.microsoft.com/office/drawing/2014/main" id="{00000000-0008-0000-0700-000044030000}"/>
            </a:ext>
          </a:extLst>
        </xdr:cNvPr>
        <xdr:cNvSpPr txBox="1"/>
      </xdr:nvSpPr>
      <xdr:spPr>
        <a:xfrm>
          <a:off x="22212300" y="10134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39" name="楕円 838">
          <a:extLst>
            <a:ext uri="{FF2B5EF4-FFF2-40B4-BE49-F238E27FC236}">
              <a16:creationId xmlns:a16="http://schemas.microsoft.com/office/drawing/2014/main" id="{00000000-0008-0000-0700-000047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41" name="楕円 840">
          <a:extLst>
            <a:ext uri="{FF2B5EF4-FFF2-40B4-BE49-F238E27FC236}">
              <a16:creationId xmlns:a16="http://schemas.microsoft.com/office/drawing/2014/main" id="{00000000-0008-0000-0700-000049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42" name="テキスト ボックス 841">
          <a:extLst>
            <a:ext uri="{FF2B5EF4-FFF2-40B4-BE49-F238E27FC236}">
              <a16:creationId xmlns:a16="http://schemas.microsoft.com/office/drawing/2014/main" id="{00000000-0008-0000-0700-00004A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43" name="楕円 842">
          <a:extLst>
            <a:ext uri="{FF2B5EF4-FFF2-40B4-BE49-F238E27FC236}">
              <a16:creationId xmlns:a16="http://schemas.microsoft.com/office/drawing/2014/main" id="{00000000-0008-0000-0700-00004B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44" name="テキスト ボックス 843">
          <a:extLst>
            <a:ext uri="{FF2B5EF4-FFF2-40B4-BE49-F238E27FC236}">
              <a16:creationId xmlns:a16="http://schemas.microsoft.com/office/drawing/2014/main" id="{00000000-0008-0000-0700-00004C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5" name="正方形/長方形 844">
          <a:extLst>
            <a:ext uri="{FF2B5EF4-FFF2-40B4-BE49-F238E27FC236}">
              <a16:creationId xmlns:a16="http://schemas.microsoft.com/office/drawing/2014/main" id="{00000000-0008-0000-0700-00004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6" name="正方形/長方形 845">
          <a:extLst>
            <a:ext uri="{FF2B5EF4-FFF2-40B4-BE49-F238E27FC236}">
              <a16:creationId xmlns:a16="http://schemas.microsoft.com/office/drawing/2014/main" id="{00000000-0008-0000-0700-00004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7" name="テキスト ボックス 846">
          <a:extLst>
            <a:ext uri="{FF2B5EF4-FFF2-40B4-BE49-F238E27FC236}">
              <a16:creationId xmlns:a16="http://schemas.microsoft.com/office/drawing/2014/main" id="{00000000-0008-0000-0700-00004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961,569</a:t>
          </a:r>
          <a:r>
            <a:rPr kumimoji="1" lang="ja-JP" altLang="en-US" sz="1300">
              <a:latin typeface="ＭＳ Ｐゴシック" panose="020B0600070205080204" pitchFamily="50" charset="-128"/>
              <a:ea typeface="ＭＳ Ｐゴシック" panose="020B0600070205080204" pitchFamily="50" charset="-128"/>
            </a:rPr>
            <a:t>円となっている。令和３年度の住民一人当たり</a:t>
          </a:r>
          <a:r>
            <a:rPr kumimoji="1" lang="en-US" altLang="ja-JP" sz="1300">
              <a:latin typeface="ＭＳ Ｐゴシック" panose="020B0600070205080204" pitchFamily="50" charset="-128"/>
              <a:ea typeface="ＭＳ Ｐゴシック" panose="020B0600070205080204" pitchFamily="50" charset="-128"/>
            </a:rPr>
            <a:t>903,872</a:t>
          </a:r>
          <a:r>
            <a:rPr kumimoji="1" lang="ja-JP" altLang="en-US" sz="1300">
              <a:latin typeface="ＭＳ Ｐゴシック" panose="020B0600070205080204" pitchFamily="50" charset="-128"/>
              <a:ea typeface="ＭＳ Ｐゴシック" panose="020B0600070205080204" pitchFamily="50" charset="-128"/>
            </a:rPr>
            <a:t>円から</a:t>
          </a:r>
          <a:r>
            <a:rPr kumimoji="1" lang="en-US" altLang="ja-JP" sz="1300">
              <a:latin typeface="ＭＳ Ｐゴシック" panose="020B0600070205080204" pitchFamily="50" charset="-128"/>
              <a:ea typeface="ＭＳ Ｐゴシック" panose="020B0600070205080204" pitchFamily="50" charset="-128"/>
            </a:rPr>
            <a:t>57,697</a:t>
          </a:r>
          <a:r>
            <a:rPr kumimoji="1" lang="ja-JP" altLang="en-US" sz="1300">
              <a:latin typeface="ＭＳ Ｐゴシック" panose="020B0600070205080204" pitchFamily="50" charset="-128"/>
              <a:ea typeface="ＭＳ Ｐゴシック" panose="020B0600070205080204" pitchFamily="50" charset="-128"/>
            </a:rPr>
            <a:t>円増加した。目的別で見た主な増加要因は、農林水産業費、教育費の増によるものである。農林水産業費では、柑橘加工施設整備事業等の増により住民一人当たりのコストは</a:t>
          </a:r>
          <a:r>
            <a:rPr kumimoji="1" lang="en-US" altLang="ja-JP" sz="1300">
              <a:latin typeface="ＭＳ Ｐゴシック" panose="020B0600070205080204" pitchFamily="50" charset="-128"/>
              <a:ea typeface="ＭＳ Ｐゴシック" panose="020B0600070205080204" pitchFamily="50" charset="-128"/>
            </a:rPr>
            <a:t>30,491</a:t>
          </a:r>
          <a:r>
            <a:rPr kumimoji="1" lang="ja-JP" altLang="en-US" sz="1300">
              <a:latin typeface="ＭＳ Ｐゴシック" panose="020B0600070205080204" pitchFamily="50" charset="-128"/>
              <a:ea typeface="ＭＳ Ｐゴシック" panose="020B0600070205080204" pitchFamily="50" charset="-128"/>
            </a:rPr>
            <a:t>円増加した。教育費では、体育館建設事業等の増により住民一人当たりのコストは</a:t>
          </a:r>
          <a:r>
            <a:rPr kumimoji="1" lang="en-US" altLang="ja-JP" sz="1300">
              <a:latin typeface="ＭＳ Ｐゴシック" panose="020B0600070205080204" pitchFamily="50" charset="-128"/>
              <a:ea typeface="ＭＳ Ｐゴシック" panose="020B0600070205080204" pitchFamily="50" charset="-128"/>
            </a:rPr>
            <a:t>16,501</a:t>
          </a:r>
          <a:r>
            <a:rPr kumimoji="1" lang="ja-JP" altLang="en-US" sz="1300">
              <a:latin typeface="ＭＳ Ｐゴシック" panose="020B0600070205080204" pitchFamily="50" charset="-128"/>
              <a:ea typeface="ＭＳ Ｐゴシック" panose="020B0600070205080204" pitchFamily="50" charset="-128"/>
            </a:rPr>
            <a:t>円増加した。</a:t>
          </a:r>
        </a:p>
        <a:p>
          <a:r>
            <a:rPr kumimoji="1" lang="ja-JP" altLang="en-US" sz="1300">
              <a:latin typeface="ＭＳ Ｐゴシック" panose="020B0600070205080204" pitchFamily="50" charset="-128"/>
              <a:ea typeface="ＭＳ Ｐゴシック" panose="020B0600070205080204" pitchFamily="50" charset="-128"/>
            </a:rPr>
            <a:t>　類似団体との比較では、農林水産業費、消防費、災害復旧費において、類似団体平均を大きく上回っている。農林水産業費では、住民一人当たりのコストは類似団体平均を</a:t>
          </a:r>
          <a:r>
            <a:rPr kumimoji="1" lang="en-US" altLang="ja-JP" sz="1300">
              <a:latin typeface="ＭＳ Ｐゴシック" panose="020B0600070205080204" pitchFamily="50" charset="-128"/>
              <a:ea typeface="ＭＳ Ｐゴシック" panose="020B0600070205080204" pitchFamily="50" charset="-128"/>
            </a:rPr>
            <a:t>64,663</a:t>
          </a:r>
          <a:r>
            <a:rPr kumimoji="1" lang="ja-JP" altLang="en-US" sz="1300">
              <a:latin typeface="ＭＳ Ｐゴシック" panose="020B0600070205080204" pitchFamily="50" charset="-128"/>
              <a:ea typeface="ＭＳ Ｐゴシック" panose="020B0600070205080204" pitchFamily="50" charset="-128"/>
            </a:rPr>
            <a:t>円上回っている。当市の産業構造上、第１次産業に従事する割合が</a:t>
          </a:r>
          <a:r>
            <a:rPr kumimoji="1" lang="en-US" altLang="ja-JP" sz="1300">
              <a:latin typeface="ＭＳ Ｐゴシック" panose="020B0600070205080204" pitchFamily="50" charset="-128"/>
              <a:ea typeface="ＭＳ Ｐゴシック" panose="020B0600070205080204" pitchFamily="50" charset="-128"/>
            </a:rPr>
            <a:t>19.5</a:t>
          </a:r>
          <a:r>
            <a:rPr kumimoji="1" lang="ja-JP" altLang="en-US" sz="1300">
              <a:latin typeface="ＭＳ Ｐゴシック" panose="020B0600070205080204" pitchFamily="50" charset="-128"/>
              <a:ea typeface="ＭＳ Ｐゴシック" panose="020B0600070205080204" pitchFamily="50" charset="-128"/>
            </a:rPr>
            <a:t>％と高いことなどが要因となっている。消防費では、住民一人当たりのコストは類似団体平均を</a:t>
          </a:r>
          <a:r>
            <a:rPr kumimoji="1" lang="en-US" altLang="ja-JP" sz="1300">
              <a:latin typeface="ＭＳ Ｐゴシック" panose="020B0600070205080204" pitchFamily="50" charset="-128"/>
              <a:ea typeface="ＭＳ Ｐゴシック" panose="020B0600070205080204" pitchFamily="50" charset="-128"/>
            </a:rPr>
            <a:t>18,563</a:t>
          </a:r>
          <a:r>
            <a:rPr kumimoji="1" lang="ja-JP" altLang="en-US" sz="1300">
              <a:latin typeface="ＭＳ Ｐゴシック" panose="020B0600070205080204" pitchFamily="50" charset="-128"/>
              <a:ea typeface="ＭＳ Ｐゴシック" panose="020B0600070205080204" pitchFamily="50" charset="-128"/>
            </a:rPr>
            <a:t>円上回っている。合併した５町のうち旧三瓶町の常備消防が八幡浜地区施設事務組合の管轄となっており、その負担金等の影響により高い水準で推移している。災害復旧費では、住民一人当たりのコストは類似団体平均を</a:t>
          </a:r>
          <a:r>
            <a:rPr kumimoji="1" lang="en-US" altLang="ja-JP" sz="1300">
              <a:latin typeface="ＭＳ Ｐゴシック" panose="020B0600070205080204" pitchFamily="50" charset="-128"/>
              <a:ea typeface="ＭＳ Ｐゴシック" panose="020B0600070205080204" pitchFamily="50" charset="-128"/>
            </a:rPr>
            <a:t>24,146</a:t>
          </a:r>
          <a:r>
            <a:rPr kumimoji="1" lang="ja-JP" altLang="en-US" sz="1300">
              <a:latin typeface="ＭＳ Ｐゴシック" panose="020B0600070205080204" pitchFamily="50" charset="-128"/>
              <a:ea typeface="ＭＳ Ｐゴシック" panose="020B0600070205080204" pitchFamily="50" charset="-128"/>
            </a:rPr>
            <a:t>円上回っている。令和４年度まで平成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年７月豪雨災害からの復旧事業が続いていた影響が大きく、今後は減少の見込みとなっている。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愛媛県西予市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50">
              <a:latin typeface="ＭＳ ゴシック" pitchFamily="49" charset="-128"/>
              <a:ea typeface="ＭＳ ゴシック" pitchFamily="49" charset="-128"/>
            </a:rPr>
            <a:t>　財政調整基金残高は平成</a:t>
          </a:r>
          <a:r>
            <a:rPr kumimoji="1" lang="en-US" altLang="ja-JP" sz="1250">
              <a:latin typeface="ＭＳ ゴシック" pitchFamily="49" charset="-128"/>
              <a:ea typeface="ＭＳ ゴシック" pitchFamily="49" charset="-128"/>
            </a:rPr>
            <a:t>30</a:t>
          </a:r>
          <a:r>
            <a:rPr kumimoji="1" lang="ja-JP" altLang="en-US" sz="1250">
              <a:latin typeface="ＭＳ ゴシック" pitchFamily="49" charset="-128"/>
              <a:ea typeface="ＭＳ ゴシック" pitchFamily="49" charset="-128"/>
            </a:rPr>
            <a:t>年７月豪雨災害復旧経費のため平成</a:t>
          </a:r>
          <a:r>
            <a:rPr kumimoji="1" lang="en-US" altLang="ja-JP" sz="1250">
              <a:latin typeface="ＭＳ ゴシック" pitchFamily="49" charset="-128"/>
              <a:ea typeface="ＭＳ ゴシック" pitchFamily="49" charset="-128"/>
            </a:rPr>
            <a:t>30</a:t>
          </a:r>
          <a:r>
            <a:rPr kumimoji="1" lang="ja-JP" altLang="en-US" sz="1250">
              <a:latin typeface="ＭＳ ゴシック" pitchFamily="49" charset="-128"/>
              <a:ea typeface="ＭＳ ゴシック" pitchFamily="49" charset="-128"/>
            </a:rPr>
            <a:t>年度に大幅に取り崩し、以降毎年取崩しのため減額となっており、令和２年度までの実質単年度収支は３ヵ年連続赤字となっていた。令和３年度は国税収等の増による地方交付税の歳入増もあり黒字となったが、令和４年度は柑橘加工施設整備事業等の大型事業や新型コロナウイルス感染症対策事業等の実施により、前年度と比較して実質収支は約２億１千万円の減、標準財政規模に占める割合では</a:t>
          </a:r>
          <a:r>
            <a:rPr kumimoji="1" lang="en-US" altLang="ja-JP" sz="1250">
              <a:latin typeface="ＭＳ ゴシック" pitchFamily="49" charset="-128"/>
              <a:ea typeface="ＭＳ ゴシック" pitchFamily="49" charset="-128"/>
            </a:rPr>
            <a:t>1.16</a:t>
          </a:r>
          <a:r>
            <a:rPr kumimoji="1" lang="ja-JP" altLang="en-US" sz="1250">
              <a:latin typeface="ＭＳ ゴシック" pitchFamily="49" charset="-128"/>
              <a:ea typeface="ＭＳ ゴシック" pitchFamily="49" charset="-128"/>
            </a:rPr>
            <a:t>ポイントの減となり、実質単年度収支は約５億５千万円の赤字（８億２千万の減）となっている。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愛媛県西予市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赤字は発生していないが、公営企業に対しては一般会計から繰出しをしており、中には赤字補てん的な繰出を行っている会計も存在する。公営事業経営については、十分な分析・検討を実施したうえで経費負担の適正化に努める。また、将来にわたる収支見通しを明らかにし、一般会計からの財政援助に安易に依存することのないよう健全運営を徹底しつつ、今後も黒字の維持に努める。なお、公共下水道事業会計、簡易水道事業会計については令和２年度に特別会計から公営企業会計に移行したため、令和元年度以前の数値が表記されてい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愛媛県西予市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年度旧合併特例事業及び平成</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年度一般単独災害普及事業債等の元金償還が開始となり、償還完了額に対し元金償還額が大幅な増となったこととによる。元金償還額は令和６年度に一時的に減少するものの、今後も高水準で推移し、算定分子は増加する見込みであるため、地方債の新規発行枠設定による抑制等を図り、指標の増加を抑えたい。</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愛媛県西予市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加算要因である債務負担行為に基づく支出予定額については、</a:t>
          </a:r>
          <a:r>
            <a:rPr kumimoji="1" lang="en-US" altLang="ja-JP" sz="1400">
              <a:latin typeface="ＭＳ ゴシック" pitchFamily="49" charset="-128"/>
              <a:ea typeface="ＭＳ ゴシック" pitchFamily="49" charset="-128"/>
            </a:rPr>
            <a:t>PFI</a:t>
          </a:r>
          <a:r>
            <a:rPr kumimoji="1" lang="ja-JP" altLang="en-US" sz="1400">
              <a:latin typeface="ＭＳ ゴシック" pitchFamily="49" charset="-128"/>
              <a:ea typeface="ＭＳ ゴシック" pitchFamily="49" charset="-128"/>
            </a:rPr>
            <a:t>事業（卯之町はちのじまちづくり整備事業）に係る債務負担行為額が増加となり、控除要因である充当可能基金についても、地方債の償還額等に充当可能な基金（財政調整基金、減債基金、災害対策基金等）の取り崩しが進み減少となった。これらのことから算定分子の増加となった。今後も将来負担比率は増加する見込みであるため、引き続き行財政改革を推進し、投資的経費の抑制、地方債の計画管理による残高の抑制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愛媛県西予市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年７月豪雨災害からの復旧・復興に要する経費、扶助費・公債費の増のほか、新型コロナウイルス感染症対応による収支バランスの調整を図るため財政調整基金の取崩し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億円、野村支所庁舎建設にかかる庁舎建設事業基金の取崩し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算定替えの影響による地方交付税の減少及び近年の大型事業の実施による地方債残高の増加に伴う公債費の増加により、収支の財源不足分を財政調整基金で補填するとともに、公債費の増加分について減債基金を償還財源とする傾向が続く見通しである。災害対応等に備え財政調整基金の確保維持が急務であり、歳入見合いの収支バランスに努めるととともに、長期的な対応となるが公債費の圧縮のため、地方債の枠を設定することで対応を図っていくこと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については、令和５年度から開始する地域づくり活動センターに関連する経費として地域振興基金を毎年度一定額を取り崩すこととしており、その他特定目的基金についても減少していく見込みである。中長期的な収支バランスによる財政改革に努め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市においては、災害対策、公共施設の整備など、特定の目的を計画的に達成するため、各種特定目的基金を設置している。主なものとして、市民の連帯の強化又は地域振興に要する経費の財源に充てる地域振興基金、災害の発生に際し、その復旧に要する経費の財源に充てる災害対策基金、公共施設の整備等に要する経費の財源に充てる公共施設整備基金、学校施設整備基金、庁舎建築事業基金等が挙げら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特定目的基金全体の令和４年度末残高は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億円であり、前年度末と比較して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億円の減額となった。地域振興基金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億円、災害対策基金が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のうち地域振興基金については、令和５年度から開始する地域づくり活動センターに関連する経費として今後継続的に取り崩す予定としているとともに、消防庁舎の大型建設事業等に関連し、公共施設整備基金・消防関連基金の取り崩しを計画しており、取り崩しが続くものと見込ま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財政調整基金の令和４年度末残高は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億円であり、前年度末と比較して、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減）となった。この要因として、平成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年７月豪雨災害からの復旧・復興に要する経費、扶助費・公債費の増のほか、前年度に引き続き新型コロナウイルス感染症対応による収支バランスの調整を図るため取り崩しを行ったものである。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当市の中長期的な財政見通しにおいて、財政調整基金は毎年度一定額取り崩す計画であるが、平成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に対して大幅に減額している状況にあり、災害時における柔軟な財政出動に備え、一定程度の確保は必要な状況にある。また、今後も続く公債費の増加が財政を圧迫する状況にあるため歳出予算の全体的な削減に努め、収支バランスの適正化により財政調整基金の取り崩しを圧縮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減債基金の令和４年度末残高は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億円であり、前年度末と比較して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％減）となった。公債費の増加による償還財源として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億円を取り崩しており、交付税措置等による積立が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億円であったことから減額となったものである。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当市の公債費については、近年の大型建設事業の実施により、令和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年度に償還のピークを迎える予定となっており、地方債残高の増加による公債費の増加が財政を圧迫する見通しである。今後も毎年度３億円程度を取り崩す計画としている。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E425AD1-95DB-44FF-852D-7B81239978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3C4C4DF-7621-4298-BBDB-4698944865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74790383-3408-4CA2-B782-18BD85FE6A2F}"/>
            </a:ext>
          </a:extLst>
        </xdr:cNvPr>
        <xdr:cNvSpPr/>
      </xdr:nvSpPr>
      <xdr:spPr>
        <a:xfrm>
          <a:off x="352425" y="66675"/>
          <a:ext cx="114077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D411F29B-9A43-4585-B4CA-EC7166DAE1A8}"/>
            </a:ext>
          </a:extLst>
        </xdr:cNvPr>
        <xdr:cNvSpPr/>
      </xdr:nvSpPr>
      <xdr:spPr>
        <a:xfrm>
          <a:off x="15351125" y="190500"/>
          <a:ext cx="355282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234AEAF3-22D0-42EE-8DF3-ECBA30A84D07}"/>
            </a:ext>
          </a:extLst>
        </xdr:cNvPr>
        <xdr:cNvSpPr/>
      </xdr:nvSpPr>
      <xdr:spPr>
        <a:xfrm>
          <a:off x="15360650" y="219075"/>
          <a:ext cx="3524250" cy="5016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A7A0E8CF-02B0-489D-BF99-880D5107F6BD}"/>
            </a:ext>
          </a:extLst>
        </xdr:cNvPr>
        <xdr:cNvSpPr/>
      </xdr:nvSpPr>
      <xdr:spPr>
        <a:xfrm>
          <a:off x="15389225" y="238125"/>
          <a:ext cx="34671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愛媛県西予市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835D5732-1744-45A3-8771-CB8E7388AA13}"/>
            </a:ext>
          </a:extLst>
        </xdr:cNvPr>
        <xdr:cNvSpPr/>
      </xdr:nvSpPr>
      <xdr:spPr>
        <a:xfrm>
          <a:off x="12827000" y="190500"/>
          <a:ext cx="239077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4C0F6E96-F2B7-482A-89C0-A01AE9C7FFB6}"/>
            </a:ext>
          </a:extLst>
        </xdr:cNvPr>
        <xdr:cNvSpPr/>
      </xdr:nvSpPr>
      <xdr:spPr>
        <a:xfrm>
          <a:off x="12855575" y="219075"/>
          <a:ext cx="2343150" cy="5016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C3B3FB50-8E8D-4C71-ABB2-BDB5F947F4AE}"/>
            </a:ext>
          </a:extLst>
        </xdr:cNvPr>
        <xdr:cNvSpPr/>
      </xdr:nvSpPr>
      <xdr:spPr>
        <a:xfrm>
          <a:off x="12874625" y="238125"/>
          <a:ext cx="2314575" cy="4635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6305FF1E-68E7-492D-A86A-B23210E4296A}"/>
            </a:ext>
          </a:extLst>
        </xdr:cNvPr>
        <xdr:cNvSpPr/>
      </xdr:nvSpPr>
      <xdr:spPr>
        <a:xfrm>
          <a:off x="447675" y="892175"/>
          <a:ext cx="9083675"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27745CFE-6DA2-4AA2-8EDF-8153B9D9B347}"/>
            </a:ext>
          </a:extLst>
        </xdr:cNvPr>
        <xdr:cNvSpPr/>
      </xdr:nvSpPr>
      <xdr:spPr>
        <a:xfrm>
          <a:off x="568325" y="920750"/>
          <a:ext cx="1247775"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54042DE-3246-4405-A00B-9191290322BF}"/>
            </a:ext>
          </a:extLst>
        </xdr:cNvPr>
        <xdr:cNvSpPr/>
      </xdr:nvSpPr>
      <xdr:spPr>
        <a:xfrm>
          <a:off x="1768475" y="920750"/>
          <a:ext cx="1200150"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35,232
34,924
514.34
35,617,090
33,878,011
1,338,523
16,030,806
40,016,971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E4AF6AC0-4B3B-427D-90D3-105A09D71B58}"/>
            </a:ext>
          </a:extLst>
        </xdr:cNvPr>
        <xdr:cNvSpPr/>
      </xdr:nvSpPr>
      <xdr:spPr>
        <a:xfrm>
          <a:off x="2968625" y="920750"/>
          <a:ext cx="1371600"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EA4693D7-002B-4A7A-933E-F2E406AD9CA1}"/>
            </a:ext>
          </a:extLst>
        </xdr:cNvPr>
        <xdr:cNvSpPr/>
      </xdr:nvSpPr>
      <xdr:spPr>
        <a:xfrm>
          <a:off x="4340225" y="939800"/>
          <a:ext cx="1828800"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75BA4A06-E72C-41A1-A725-6D91C72EFA7C}"/>
            </a:ext>
          </a:extLst>
        </xdr:cNvPr>
        <xdr:cNvSpPr/>
      </xdr:nvSpPr>
      <xdr:spPr>
        <a:xfrm>
          <a:off x="6169025" y="939800"/>
          <a:ext cx="1133475"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73.7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FE956901-9FF5-41CF-BC37-86436948071C}"/>
            </a:ext>
          </a:extLst>
        </xdr:cNvPr>
        <xdr:cNvSpPr/>
      </xdr:nvSpPr>
      <xdr:spPr>
        <a:xfrm>
          <a:off x="7369175" y="949325"/>
          <a:ext cx="571500"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EB49D131-D513-4DF9-983C-6A09497DA3E7}"/>
            </a:ext>
          </a:extLst>
        </xdr:cNvPr>
        <xdr:cNvSpPr/>
      </xdr:nvSpPr>
      <xdr:spPr>
        <a:xfrm>
          <a:off x="4340225" y="16827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4CD24E62-32E9-47B4-B3E4-81F6AC49213B}"/>
            </a:ext>
          </a:extLst>
        </xdr:cNvPr>
        <xdr:cNvSpPr/>
      </xdr:nvSpPr>
      <xdr:spPr>
        <a:xfrm>
          <a:off x="6226175" y="168275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69BC9FBF-FB5D-4FCD-B8E2-3B7A4B15F88D}"/>
            </a:ext>
          </a:extLst>
        </xdr:cNvPr>
        <xdr:cNvSpPr/>
      </xdr:nvSpPr>
      <xdr:spPr>
        <a:xfrm>
          <a:off x="9988550" y="892175"/>
          <a:ext cx="1371600" cy="12192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E5EAE8ED-406C-43EA-83A6-A7249B8265D6}"/>
            </a:ext>
          </a:extLst>
        </xdr:cNvPr>
        <xdr:cNvSpPr/>
      </xdr:nvSpPr>
      <xdr:spPr>
        <a:xfrm>
          <a:off x="10217150" y="949325"/>
          <a:ext cx="120015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4D3A60AD-CA5B-4003-AFA7-8DF0786F1B7F}"/>
            </a:ext>
          </a:extLst>
        </xdr:cNvPr>
        <xdr:cNvSpPr/>
      </xdr:nvSpPr>
      <xdr:spPr>
        <a:xfrm>
          <a:off x="10217150" y="121602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CCA8DB22-0BD1-4288-BE99-EA5B1111CE4F}"/>
            </a:ext>
          </a:extLst>
        </xdr:cNvPr>
        <xdr:cNvSpPr/>
      </xdr:nvSpPr>
      <xdr:spPr>
        <a:xfrm>
          <a:off x="10217150" y="153987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68F4A485-33AC-4BAA-BC5D-12E33BFEA78B}"/>
            </a:ext>
          </a:extLst>
        </xdr:cNvPr>
        <xdr:cNvCxnSpPr/>
      </xdr:nvCxnSpPr>
      <xdr:spPr>
        <a:xfrm flipH="1">
          <a:off x="10055225" y="10445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86629E5F-0040-4122-957C-152345105B8B}"/>
            </a:ext>
          </a:extLst>
        </xdr:cNvPr>
        <xdr:cNvSpPr/>
      </xdr:nvSpPr>
      <xdr:spPr>
        <a:xfrm>
          <a:off x="10106025" y="10064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9FC728AE-E222-48ED-A6F7-C35AE7C803C4}"/>
            </a:ext>
          </a:extLst>
        </xdr:cNvPr>
        <xdr:cNvSpPr/>
      </xdr:nvSpPr>
      <xdr:spPr>
        <a:xfrm>
          <a:off x="10106025" y="13112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57FE5341-642E-458D-9BA4-65B668005787}"/>
            </a:ext>
          </a:extLst>
        </xdr:cNvPr>
        <xdr:cNvCxnSpPr/>
      </xdr:nvCxnSpPr>
      <xdr:spPr>
        <a:xfrm>
          <a:off x="10153650" y="15398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BC2B0911-B5E5-4E53-983B-B7CD4875645E}"/>
            </a:ext>
          </a:extLst>
        </xdr:cNvPr>
        <xdr:cNvCxnSpPr/>
      </xdr:nvCxnSpPr>
      <xdr:spPr>
        <a:xfrm>
          <a:off x="10074275" y="15398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48FA8B6A-52CA-4B10-9215-AADB1F8A6975}"/>
            </a:ext>
          </a:extLst>
        </xdr:cNvPr>
        <xdr:cNvCxnSpPr/>
      </xdr:nvCxnSpPr>
      <xdr:spPr>
        <a:xfrm flipV="1">
          <a:off x="10153650" y="17716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6D4A38AF-FF51-4254-8791-F43D0F44A6D7}"/>
            </a:ext>
          </a:extLst>
        </xdr:cNvPr>
        <xdr:cNvCxnSpPr/>
      </xdr:nvCxnSpPr>
      <xdr:spPr>
        <a:xfrm>
          <a:off x="10074275" y="19018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4A6E5009-CD4F-4290-A213-6C8F1343A57A}"/>
            </a:ext>
          </a:extLst>
        </xdr:cNvPr>
        <xdr:cNvSpPr txBox="1"/>
      </xdr:nvSpPr>
      <xdr:spPr>
        <a:xfrm>
          <a:off x="419100" y="26828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F5238ABF-D59E-439B-88FC-7CBAB3B69B5F}"/>
            </a:ext>
          </a:extLst>
        </xdr:cNvPr>
        <xdr:cNvSpPr txBox="1"/>
      </xdr:nvSpPr>
      <xdr:spPr>
        <a:xfrm>
          <a:off x="419100" y="29114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113FBFD4-0DB0-4DD9-94CD-5E667450A71E}"/>
            </a:ext>
          </a:extLst>
        </xdr:cNvPr>
        <xdr:cNvSpPr txBox="1"/>
      </xdr:nvSpPr>
      <xdr:spPr>
        <a:xfrm>
          <a:off x="419100" y="31400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1BEE7C4F-0514-44E5-8EEB-8C87CF7A800C}"/>
            </a:ext>
          </a:extLst>
        </xdr:cNvPr>
        <xdr:cNvSpPr txBox="1"/>
      </xdr:nvSpPr>
      <xdr:spPr>
        <a:xfrm>
          <a:off x="419100" y="336867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1CB0745A-74A6-436C-B027-F3CB7DCD5E34}"/>
            </a:ext>
          </a:extLst>
        </xdr:cNvPr>
        <xdr:cNvSpPr txBox="1"/>
      </xdr:nvSpPr>
      <xdr:spPr>
        <a:xfrm>
          <a:off x="419100" y="359727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57FAA547-C708-42B9-8182-9F5AE2DBCD3E}"/>
            </a:ext>
          </a:extLst>
        </xdr:cNvPr>
        <xdr:cNvSpPr/>
      </xdr:nvSpPr>
      <xdr:spPr>
        <a:xfrm>
          <a:off x="1158875" y="4092575"/>
          <a:ext cx="3819525"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2C98DC42-8F98-4806-B70C-38CCA99B4852}"/>
            </a:ext>
          </a:extLst>
        </xdr:cNvPr>
        <xdr:cNvSpPr/>
      </xdr:nvSpPr>
      <xdr:spPr>
        <a:xfrm>
          <a:off x="1811514" y="446589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1EA8FA78-9431-4E32-B542-1FBA78D8E192}"/>
            </a:ext>
          </a:extLst>
        </xdr:cNvPr>
        <xdr:cNvSpPr/>
      </xdr:nvSpPr>
      <xdr:spPr>
        <a:xfrm>
          <a:off x="3468364" y="444922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22BF4F24-DD65-407E-A586-45F658843A64}"/>
            </a:ext>
          </a:extLst>
        </xdr:cNvPr>
        <xdr:cNvSpPr/>
      </xdr:nvSpPr>
      <xdr:spPr>
        <a:xfrm>
          <a:off x="4930775"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95EBD72C-9EC3-43D4-BB60-1DCDCDF8BBC1}"/>
            </a:ext>
          </a:extLst>
        </xdr:cNvPr>
        <xdr:cNvSpPr/>
      </xdr:nvSpPr>
      <xdr:spPr>
        <a:xfrm>
          <a:off x="4930775"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E8364EF1-7656-463D-8C6E-E1F6F72ED378}"/>
            </a:ext>
          </a:extLst>
        </xdr:cNvPr>
        <xdr:cNvSpPr/>
      </xdr:nvSpPr>
      <xdr:spPr>
        <a:xfrm>
          <a:off x="6302375"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B748155F-8C1C-4BD8-A301-69CED6C59B89}"/>
            </a:ext>
          </a:extLst>
        </xdr:cNvPr>
        <xdr:cNvSpPr/>
      </xdr:nvSpPr>
      <xdr:spPr>
        <a:xfrm>
          <a:off x="6302375"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A8349442-0EB7-4695-BF8B-AEBC7D09BF58}"/>
            </a:ext>
          </a:extLst>
        </xdr:cNvPr>
        <xdr:cNvSpPr/>
      </xdr:nvSpPr>
      <xdr:spPr>
        <a:xfrm>
          <a:off x="7797800"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4E60ABAE-772E-4AAB-A121-2123D15B9FDF}"/>
            </a:ext>
          </a:extLst>
        </xdr:cNvPr>
        <xdr:cNvSpPr/>
      </xdr:nvSpPr>
      <xdr:spPr>
        <a:xfrm>
          <a:off x="7797800"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5AAA59AB-328E-4B09-B1D5-C6308A0B8036}"/>
            </a:ext>
          </a:extLst>
        </xdr:cNvPr>
        <xdr:cNvSpPr/>
      </xdr:nvSpPr>
      <xdr:spPr>
        <a:xfrm>
          <a:off x="1158875" y="476885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320C0C74-450D-4C05-B506-5421BC58FB90}"/>
            </a:ext>
          </a:extLst>
        </xdr:cNvPr>
        <xdr:cNvSpPr/>
      </xdr:nvSpPr>
      <xdr:spPr>
        <a:xfrm>
          <a:off x="5226050" y="476885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123D176A-F989-4DFD-9DB3-B268394AE74E}"/>
            </a:ext>
          </a:extLst>
        </xdr:cNvPr>
        <xdr:cNvSpPr/>
      </xdr:nvSpPr>
      <xdr:spPr>
        <a:xfrm>
          <a:off x="5226050" y="483552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4584A218-1D94-4B4E-861F-F778C100C9C8}"/>
            </a:ext>
          </a:extLst>
        </xdr:cNvPr>
        <xdr:cNvSpPr txBox="1"/>
      </xdr:nvSpPr>
      <xdr:spPr>
        <a:xfrm>
          <a:off x="5283200" y="504507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本市は</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514.34㎢</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に及ぶ広範な区域に、旧５町ごとに目的が重複する施設等があり老朽化が著しいため、平成</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年度に策定した公共施設等総合管理計画に基づき、施設の統廃合を検討し、施設の集約化・複合化や除却を進めている。令和</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老朽化した施設の除却等に努めたが、有形固定資産減価償却率は昨年度より</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ポイント悪化した。有形固定資産減価償却率は類似団体平均と比較して下回っているが、年々悪化していくことが予想され</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ることから</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令和４年度に策定した</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個別</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施設</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計画</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に基づき</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適正な施設マネジメントに努める。</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6D017BC8-B86E-41D9-96B3-774290AD65B0}"/>
            </a:ext>
          </a:extLst>
        </xdr:cNvPr>
        <xdr:cNvSpPr txBox="1"/>
      </xdr:nvSpPr>
      <xdr:spPr>
        <a:xfrm>
          <a:off x="1130300" y="45878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84222080-994A-4789-95AB-4A4828C3455E}"/>
            </a:ext>
          </a:extLst>
        </xdr:cNvPr>
        <xdr:cNvCxnSpPr/>
      </xdr:nvCxnSpPr>
      <xdr:spPr>
        <a:xfrm>
          <a:off x="1158875" y="68072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4742CC96-4B11-4B29-AFDF-E88A554CA159}"/>
            </a:ext>
          </a:extLst>
        </xdr:cNvPr>
        <xdr:cNvSpPr txBox="1"/>
      </xdr:nvSpPr>
      <xdr:spPr>
        <a:xfrm>
          <a:off x="741836" y="67229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8EF6DF0C-7DC6-4FCF-A48C-F936F7A04C03}"/>
            </a:ext>
          </a:extLst>
        </xdr:cNvPr>
        <xdr:cNvCxnSpPr/>
      </xdr:nvCxnSpPr>
      <xdr:spPr>
        <a:xfrm>
          <a:off x="1158875" y="6475942"/>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3B1F0519-4B05-4055-AB71-1514970FD474}"/>
            </a:ext>
          </a:extLst>
        </xdr:cNvPr>
        <xdr:cNvSpPr txBox="1"/>
      </xdr:nvSpPr>
      <xdr:spPr>
        <a:xfrm>
          <a:off x="741836" y="63821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F277F4A3-33E2-4B63-9E03-5683CD0A3E13}"/>
            </a:ext>
          </a:extLst>
        </xdr:cNvPr>
        <xdr:cNvCxnSpPr/>
      </xdr:nvCxnSpPr>
      <xdr:spPr>
        <a:xfrm>
          <a:off x="1158875" y="6135158"/>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79F0ADCF-CDB7-4E70-8406-F3A764123279}"/>
            </a:ext>
          </a:extLst>
        </xdr:cNvPr>
        <xdr:cNvSpPr txBox="1"/>
      </xdr:nvSpPr>
      <xdr:spPr>
        <a:xfrm>
          <a:off x="789956" y="60413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CB2F4C17-7910-4C20-AC6B-6CE36E2A0338}"/>
            </a:ext>
          </a:extLst>
        </xdr:cNvPr>
        <xdr:cNvCxnSpPr/>
      </xdr:nvCxnSpPr>
      <xdr:spPr>
        <a:xfrm>
          <a:off x="1158875" y="57975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CD1E5F59-3753-45E1-97B6-D297E6CB7EA2}"/>
            </a:ext>
          </a:extLst>
        </xdr:cNvPr>
        <xdr:cNvSpPr txBox="1"/>
      </xdr:nvSpPr>
      <xdr:spPr>
        <a:xfrm>
          <a:off x="789956" y="57037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830CE979-59F5-4C5F-8034-BF2BE9B3B36F}"/>
            </a:ext>
          </a:extLst>
        </xdr:cNvPr>
        <xdr:cNvCxnSpPr/>
      </xdr:nvCxnSpPr>
      <xdr:spPr>
        <a:xfrm>
          <a:off x="1158875" y="5456767"/>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C3448569-E0E2-454C-B015-981D29EF068D}"/>
            </a:ext>
          </a:extLst>
        </xdr:cNvPr>
        <xdr:cNvSpPr txBox="1"/>
      </xdr:nvSpPr>
      <xdr:spPr>
        <a:xfrm>
          <a:off x="789956" y="53629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688667BE-B19D-479C-85BC-906353883882}"/>
            </a:ext>
          </a:extLst>
        </xdr:cNvPr>
        <xdr:cNvCxnSpPr/>
      </xdr:nvCxnSpPr>
      <xdr:spPr>
        <a:xfrm>
          <a:off x="1158875" y="5115983"/>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57A685E3-66FB-462D-B2D3-537BCFEB1163}"/>
            </a:ext>
          </a:extLst>
        </xdr:cNvPr>
        <xdr:cNvSpPr txBox="1"/>
      </xdr:nvSpPr>
      <xdr:spPr>
        <a:xfrm>
          <a:off x="789956" y="50317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944A27A3-97DC-44F6-A3D5-6E028DC397D1}"/>
            </a:ext>
          </a:extLst>
        </xdr:cNvPr>
        <xdr:cNvCxnSpPr/>
      </xdr:nvCxnSpPr>
      <xdr:spPr>
        <a:xfrm>
          <a:off x="1158875" y="47688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AA07D5FE-6A1A-4FBD-9778-73692CA33C5B}"/>
            </a:ext>
          </a:extLst>
        </xdr:cNvPr>
        <xdr:cNvSpPr txBox="1"/>
      </xdr:nvSpPr>
      <xdr:spPr>
        <a:xfrm>
          <a:off x="819028" y="46845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1832C4B8-A3A4-4E01-8DCF-151C8E67694E}"/>
            </a:ext>
          </a:extLst>
        </xdr:cNvPr>
        <xdr:cNvSpPr/>
      </xdr:nvSpPr>
      <xdr:spPr>
        <a:xfrm>
          <a:off x="1158875" y="476885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36830</xdr:rowOff>
    </xdr:from>
    <xdr:to>
      <xdr:col>23</xdr:col>
      <xdr:colOff>85090</xdr:colOff>
      <xdr:row>33</xdr:row>
      <xdr:rowOff>155469</xdr:rowOff>
    </xdr:to>
    <xdr:cxnSp macro="">
      <xdr:nvCxnSpPr>
        <xdr:cNvPr id="65" name="直線コネクタ 64">
          <a:extLst>
            <a:ext uri="{FF2B5EF4-FFF2-40B4-BE49-F238E27FC236}">
              <a16:creationId xmlns:a16="http://schemas.microsoft.com/office/drawing/2014/main" id="{FE0A5176-DCD3-4C4F-B70F-BBE16F7B1410}"/>
            </a:ext>
          </a:extLst>
        </xdr:cNvPr>
        <xdr:cNvCxnSpPr/>
      </xdr:nvCxnSpPr>
      <xdr:spPr>
        <a:xfrm flipV="1">
          <a:off x="4306570" y="5066030"/>
          <a:ext cx="1270" cy="1252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159296</xdr:rowOff>
    </xdr:from>
    <xdr:ext cx="405111" cy="259045"/>
    <xdr:sp macro="" textlink="">
      <xdr:nvSpPr>
        <xdr:cNvPr id="66" name="有形固定資産減価償却率最小値テキスト">
          <a:extLst>
            <a:ext uri="{FF2B5EF4-FFF2-40B4-BE49-F238E27FC236}">
              <a16:creationId xmlns:a16="http://schemas.microsoft.com/office/drawing/2014/main" id="{406150D8-C461-4D99-9E00-7A3649770F1E}"/>
            </a:ext>
          </a:extLst>
        </xdr:cNvPr>
        <xdr:cNvSpPr txBox="1"/>
      </xdr:nvSpPr>
      <xdr:spPr>
        <a:xfrm>
          <a:off x="4359275" y="6325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155469</xdr:rowOff>
    </xdr:from>
    <xdr:to>
      <xdr:col>23</xdr:col>
      <xdr:colOff>174625</xdr:colOff>
      <xdr:row>33</xdr:row>
      <xdr:rowOff>155469</xdr:rowOff>
    </xdr:to>
    <xdr:cxnSp macro="">
      <xdr:nvCxnSpPr>
        <xdr:cNvPr id="67" name="直線コネクタ 66">
          <a:extLst>
            <a:ext uri="{FF2B5EF4-FFF2-40B4-BE49-F238E27FC236}">
              <a16:creationId xmlns:a16="http://schemas.microsoft.com/office/drawing/2014/main" id="{525703E8-F8BC-4363-82BB-15ED1D5691E6}"/>
            </a:ext>
          </a:extLst>
        </xdr:cNvPr>
        <xdr:cNvCxnSpPr/>
      </xdr:nvCxnSpPr>
      <xdr:spPr>
        <a:xfrm>
          <a:off x="4216400" y="6318144"/>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154957</xdr:rowOff>
    </xdr:from>
    <xdr:ext cx="405111" cy="259045"/>
    <xdr:sp macro="" textlink="">
      <xdr:nvSpPr>
        <xdr:cNvPr id="68" name="有形固定資産減価償却率最大値テキスト">
          <a:extLst>
            <a:ext uri="{FF2B5EF4-FFF2-40B4-BE49-F238E27FC236}">
              <a16:creationId xmlns:a16="http://schemas.microsoft.com/office/drawing/2014/main" id="{775D7260-41C6-4AD9-BA14-3A5F1CBD7968}"/>
            </a:ext>
          </a:extLst>
        </xdr:cNvPr>
        <xdr:cNvSpPr txBox="1"/>
      </xdr:nvSpPr>
      <xdr:spPr>
        <a:xfrm>
          <a:off x="4359275" y="486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36830</xdr:rowOff>
    </xdr:from>
    <xdr:to>
      <xdr:col>23</xdr:col>
      <xdr:colOff>174625</xdr:colOff>
      <xdr:row>26</xdr:row>
      <xdr:rowOff>36830</xdr:rowOff>
    </xdr:to>
    <xdr:cxnSp macro="">
      <xdr:nvCxnSpPr>
        <xdr:cNvPr id="69" name="直線コネクタ 68">
          <a:extLst>
            <a:ext uri="{FF2B5EF4-FFF2-40B4-BE49-F238E27FC236}">
              <a16:creationId xmlns:a16="http://schemas.microsoft.com/office/drawing/2014/main" id="{AA37965E-47AC-4725-9886-07739CF3B8D8}"/>
            </a:ext>
          </a:extLst>
        </xdr:cNvPr>
        <xdr:cNvCxnSpPr/>
      </xdr:nvCxnSpPr>
      <xdr:spPr>
        <a:xfrm>
          <a:off x="4216400" y="506603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135060</xdr:rowOff>
    </xdr:from>
    <xdr:ext cx="405111" cy="259045"/>
    <xdr:sp macro="" textlink="">
      <xdr:nvSpPr>
        <xdr:cNvPr id="70" name="有形固定資産減価償却率平均値テキスト">
          <a:extLst>
            <a:ext uri="{FF2B5EF4-FFF2-40B4-BE49-F238E27FC236}">
              <a16:creationId xmlns:a16="http://schemas.microsoft.com/office/drawing/2014/main" id="{4C823322-207F-46D2-B77C-649CD5FE0EF0}"/>
            </a:ext>
          </a:extLst>
        </xdr:cNvPr>
        <xdr:cNvSpPr txBox="1"/>
      </xdr:nvSpPr>
      <xdr:spPr>
        <a:xfrm>
          <a:off x="4359275" y="58119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156633</xdr:rowOff>
    </xdr:from>
    <xdr:to>
      <xdr:col>23</xdr:col>
      <xdr:colOff>136525</xdr:colOff>
      <xdr:row>31</xdr:row>
      <xdr:rowOff>86783</xdr:rowOff>
    </xdr:to>
    <xdr:sp macro="" textlink="">
      <xdr:nvSpPr>
        <xdr:cNvPr id="71" name="フローチャート: 判断 70">
          <a:extLst>
            <a:ext uri="{FF2B5EF4-FFF2-40B4-BE49-F238E27FC236}">
              <a16:creationId xmlns:a16="http://schemas.microsoft.com/office/drawing/2014/main" id="{F54B376B-1B7B-4A77-846C-89640E67B3E7}"/>
            </a:ext>
          </a:extLst>
        </xdr:cNvPr>
        <xdr:cNvSpPr/>
      </xdr:nvSpPr>
      <xdr:spPr>
        <a:xfrm>
          <a:off x="4254500" y="5836708"/>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111654</xdr:rowOff>
    </xdr:from>
    <xdr:to>
      <xdr:col>19</xdr:col>
      <xdr:colOff>187325</xdr:colOff>
      <xdr:row>31</xdr:row>
      <xdr:rowOff>41804</xdr:rowOff>
    </xdr:to>
    <xdr:sp macro="" textlink="">
      <xdr:nvSpPr>
        <xdr:cNvPr id="72" name="フローチャート: 判断 71">
          <a:extLst>
            <a:ext uri="{FF2B5EF4-FFF2-40B4-BE49-F238E27FC236}">
              <a16:creationId xmlns:a16="http://schemas.microsoft.com/office/drawing/2014/main" id="{59366085-8830-4EB6-82A3-EFAF4F371D69}"/>
            </a:ext>
          </a:extLst>
        </xdr:cNvPr>
        <xdr:cNvSpPr/>
      </xdr:nvSpPr>
      <xdr:spPr>
        <a:xfrm>
          <a:off x="3616325" y="578855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73" name="フローチャート: 判断 72">
          <a:extLst>
            <a:ext uri="{FF2B5EF4-FFF2-40B4-BE49-F238E27FC236}">
              <a16:creationId xmlns:a16="http://schemas.microsoft.com/office/drawing/2014/main" id="{448E6674-9D32-49BF-9DED-87845F671AFD}"/>
            </a:ext>
          </a:extLst>
        </xdr:cNvPr>
        <xdr:cNvSpPr/>
      </xdr:nvSpPr>
      <xdr:spPr>
        <a:xfrm>
          <a:off x="2930525" y="577416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84667</xdr:rowOff>
    </xdr:from>
    <xdr:to>
      <xdr:col>11</xdr:col>
      <xdr:colOff>187325</xdr:colOff>
      <xdr:row>31</xdr:row>
      <xdr:rowOff>14817</xdr:rowOff>
    </xdr:to>
    <xdr:sp macro="" textlink="">
      <xdr:nvSpPr>
        <xdr:cNvPr id="74" name="フローチャート: 判断 73">
          <a:extLst>
            <a:ext uri="{FF2B5EF4-FFF2-40B4-BE49-F238E27FC236}">
              <a16:creationId xmlns:a16="http://schemas.microsoft.com/office/drawing/2014/main" id="{F33FBFA7-4DA5-449D-89BC-715187EAF67D}"/>
            </a:ext>
          </a:extLst>
        </xdr:cNvPr>
        <xdr:cNvSpPr/>
      </xdr:nvSpPr>
      <xdr:spPr>
        <a:xfrm>
          <a:off x="2244725" y="5764742"/>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81068</xdr:rowOff>
    </xdr:from>
    <xdr:to>
      <xdr:col>7</xdr:col>
      <xdr:colOff>187325</xdr:colOff>
      <xdr:row>31</xdr:row>
      <xdr:rowOff>11218</xdr:rowOff>
    </xdr:to>
    <xdr:sp macro="" textlink="">
      <xdr:nvSpPr>
        <xdr:cNvPr id="75" name="フローチャート: 判断 74">
          <a:extLst>
            <a:ext uri="{FF2B5EF4-FFF2-40B4-BE49-F238E27FC236}">
              <a16:creationId xmlns:a16="http://schemas.microsoft.com/office/drawing/2014/main" id="{6BBDA920-2F73-4FEB-B2C4-7CA1206EC1F8}"/>
            </a:ext>
          </a:extLst>
        </xdr:cNvPr>
        <xdr:cNvSpPr/>
      </xdr:nvSpPr>
      <xdr:spPr>
        <a:xfrm>
          <a:off x="1558925" y="576114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99CBCC91-A0D2-41A1-A546-BD8C3A828780}"/>
            </a:ext>
          </a:extLst>
        </xdr:cNvPr>
        <xdr:cNvSpPr txBox="1"/>
      </xdr:nvSpPr>
      <xdr:spPr>
        <a:xfrm>
          <a:off x="41497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5DDD00F0-4048-44FE-ADD3-B05A9460A953}"/>
            </a:ext>
          </a:extLst>
        </xdr:cNvPr>
        <xdr:cNvSpPr txBox="1"/>
      </xdr:nvSpPr>
      <xdr:spPr>
        <a:xfrm>
          <a:off x="351155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F9797DD4-7F7E-4AC4-A790-C7DF7A059C51}"/>
            </a:ext>
          </a:extLst>
        </xdr:cNvPr>
        <xdr:cNvSpPr txBox="1"/>
      </xdr:nvSpPr>
      <xdr:spPr>
        <a:xfrm>
          <a:off x="282575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F1D92331-6A36-4ADC-A308-ABBEDFCD5A80}"/>
            </a:ext>
          </a:extLst>
        </xdr:cNvPr>
        <xdr:cNvSpPr txBox="1"/>
      </xdr:nvSpPr>
      <xdr:spPr>
        <a:xfrm>
          <a:off x="213995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263EDF6D-D50E-47DF-B1DE-EB64F2A0973E}"/>
            </a:ext>
          </a:extLst>
        </xdr:cNvPr>
        <xdr:cNvSpPr txBox="1"/>
      </xdr:nvSpPr>
      <xdr:spPr>
        <a:xfrm>
          <a:off x="145415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23495</xdr:rowOff>
    </xdr:from>
    <xdr:to>
      <xdr:col>23</xdr:col>
      <xdr:colOff>136525</xdr:colOff>
      <xdr:row>30</xdr:row>
      <xdr:rowOff>125095</xdr:rowOff>
    </xdr:to>
    <xdr:sp macro="" textlink="">
      <xdr:nvSpPr>
        <xdr:cNvPr id="81" name="楕円 80">
          <a:extLst>
            <a:ext uri="{FF2B5EF4-FFF2-40B4-BE49-F238E27FC236}">
              <a16:creationId xmlns:a16="http://schemas.microsoft.com/office/drawing/2014/main" id="{CA7A44C0-802E-4A6F-B8D4-6ADBDC2F5F02}"/>
            </a:ext>
          </a:extLst>
        </xdr:cNvPr>
        <xdr:cNvSpPr/>
      </xdr:nvSpPr>
      <xdr:spPr>
        <a:xfrm>
          <a:off x="4254500" y="570357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46372</xdr:rowOff>
    </xdr:from>
    <xdr:ext cx="405111" cy="259045"/>
    <xdr:sp macro="" textlink="">
      <xdr:nvSpPr>
        <xdr:cNvPr id="82" name="有形固定資産減価償却率該当値テキスト">
          <a:extLst>
            <a:ext uri="{FF2B5EF4-FFF2-40B4-BE49-F238E27FC236}">
              <a16:creationId xmlns:a16="http://schemas.microsoft.com/office/drawing/2014/main" id="{993B9B6A-A1A7-4B24-80A1-039E9FA7C5DA}"/>
            </a:ext>
          </a:extLst>
        </xdr:cNvPr>
        <xdr:cNvSpPr txBox="1"/>
      </xdr:nvSpPr>
      <xdr:spPr>
        <a:xfrm>
          <a:off x="4359275" y="556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12700</xdr:rowOff>
    </xdr:from>
    <xdr:to>
      <xdr:col>19</xdr:col>
      <xdr:colOff>187325</xdr:colOff>
      <xdr:row>30</xdr:row>
      <xdr:rowOff>114300</xdr:rowOff>
    </xdr:to>
    <xdr:sp macro="" textlink="">
      <xdr:nvSpPr>
        <xdr:cNvPr id="83" name="楕円 82">
          <a:extLst>
            <a:ext uri="{FF2B5EF4-FFF2-40B4-BE49-F238E27FC236}">
              <a16:creationId xmlns:a16="http://schemas.microsoft.com/office/drawing/2014/main" id="{31BD3F35-A340-4B2B-AD09-65561CE787F4}"/>
            </a:ext>
          </a:extLst>
        </xdr:cNvPr>
        <xdr:cNvSpPr/>
      </xdr:nvSpPr>
      <xdr:spPr>
        <a:xfrm>
          <a:off x="3616325" y="568642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63500</xdr:rowOff>
    </xdr:from>
    <xdr:to>
      <xdr:col>23</xdr:col>
      <xdr:colOff>85725</xdr:colOff>
      <xdr:row>30</xdr:row>
      <xdr:rowOff>74295</xdr:rowOff>
    </xdr:to>
    <xdr:cxnSp macro="">
      <xdr:nvCxnSpPr>
        <xdr:cNvPr id="84" name="直線コネクタ 83">
          <a:extLst>
            <a:ext uri="{FF2B5EF4-FFF2-40B4-BE49-F238E27FC236}">
              <a16:creationId xmlns:a16="http://schemas.microsoft.com/office/drawing/2014/main" id="{F68FF2F4-BC78-49D5-AAE4-8E6892E55373}"/>
            </a:ext>
          </a:extLst>
        </xdr:cNvPr>
        <xdr:cNvCxnSpPr/>
      </xdr:nvCxnSpPr>
      <xdr:spPr>
        <a:xfrm>
          <a:off x="3673475" y="5743575"/>
          <a:ext cx="62865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9102</xdr:rowOff>
    </xdr:from>
    <xdr:to>
      <xdr:col>15</xdr:col>
      <xdr:colOff>187325</xdr:colOff>
      <xdr:row>30</xdr:row>
      <xdr:rowOff>110702</xdr:rowOff>
    </xdr:to>
    <xdr:sp macro="" textlink="">
      <xdr:nvSpPr>
        <xdr:cNvPr id="85" name="楕円 84">
          <a:extLst>
            <a:ext uri="{FF2B5EF4-FFF2-40B4-BE49-F238E27FC236}">
              <a16:creationId xmlns:a16="http://schemas.microsoft.com/office/drawing/2014/main" id="{FB3A6F23-D6E9-464C-9703-3BD542B7A8D3}"/>
            </a:ext>
          </a:extLst>
        </xdr:cNvPr>
        <xdr:cNvSpPr/>
      </xdr:nvSpPr>
      <xdr:spPr>
        <a:xfrm>
          <a:off x="2930525" y="568917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59902</xdr:rowOff>
    </xdr:from>
    <xdr:to>
      <xdr:col>19</xdr:col>
      <xdr:colOff>136525</xdr:colOff>
      <xdr:row>30</xdr:row>
      <xdr:rowOff>63500</xdr:rowOff>
    </xdr:to>
    <xdr:cxnSp macro="">
      <xdr:nvCxnSpPr>
        <xdr:cNvPr id="86" name="直線コネクタ 85">
          <a:extLst>
            <a:ext uri="{FF2B5EF4-FFF2-40B4-BE49-F238E27FC236}">
              <a16:creationId xmlns:a16="http://schemas.microsoft.com/office/drawing/2014/main" id="{2FDC5FA4-BD4C-4D98-9A5B-6EB275CF740C}"/>
            </a:ext>
          </a:extLst>
        </xdr:cNvPr>
        <xdr:cNvCxnSpPr/>
      </xdr:nvCxnSpPr>
      <xdr:spPr>
        <a:xfrm>
          <a:off x="2987675" y="5736802"/>
          <a:ext cx="685800" cy="6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9102</xdr:rowOff>
    </xdr:from>
    <xdr:to>
      <xdr:col>11</xdr:col>
      <xdr:colOff>187325</xdr:colOff>
      <xdr:row>30</xdr:row>
      <xdr:rowOff>110702</xdr:rowOff>
    </xdr:to>
    <xdr:sp macro="" textlink="">
      <xdr:nvSpPr>
        <xdr:cNvPr id="87" name="楕円 86">
          <a:extLst>
            <a:ext uri="{FF2B5EF4-FFF2-40B4-BE49-F238E27FC236}">
              <a16:creationId xmlns:a16="http://schemas.microsoft.com/office/drawing/2014/main" id="{60AB0D4C-56AF-46FB-82DD-74B32574284F}"/>
            </a:ext>
          </a:extLst>
        </xdr:cNvPr>
        <xdr:cNvSpPr/>
      </xdr:nvSpPr>
      <xdr:spPr>
        <a:xfrm>
          <a:off x="2244725" y="568917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59902</xdr:rowOff>
    </xdr:from>
    <xdr:to>
      <xdr:col>15</xdr:col>
      <xdr:colOff>136525</xdr:colOff>
      <xdr:row>30</xdr:row>
      <xdr:rowOff>59902</xdr:rowOff>
    </xdr:to>
    <xdr:cxnSp macro="">
      <xdr:nvCxnSpPr>
        <xdr:cNvPr id="88" name="直線コネクタ 87">
          <a:extLst>
            <a:ext uri="{FF2B5EF4-FFF2-40B4-BE49-F238E27FC236}">
              <a16:creationId xmlns:a16="http://schemas.microsoft.com/office/drawing/2014/main" id="{5FD13B53-C346-41FD-9525-3004328F2071}"/>
            </a:ext>
          </a:extLst>
        </xdr:cNvPr>
        <xdr:cNvCxnSpPr/>
      </xdr:nvCxnSpPr>
      <xdr:spPr>
        <a:xfrm>
          <a:off x="2301875" y="5736802"/>
          <a:ext cx="685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10901</xdr:rowOff>
    </xdr:from>
    <xdr:to>
      <xdr:col>7</xdr:col>
      <xdr:colOff>187325</xdr:colOff>
      <xdr:row>30</xdr:row>
      <xdr:rowOff>112501</xdr:rowOff>
    </xdr:to>
    <xdr:sp macro="" textlink="">
      <xdr:nvSpPr>
        <xdr:cNvPr id="89" name="楕円 88">
          <a:extLst>
            <a:ext uri="{FF2B5EF4-FFF2-40B4-BE49-F238E27FC236}">
              <a16:creationId xmlns:a16="http://schemas.microsoft.com/office/drawing/2014/main" id="{84D088CC-D315-46B1-81DA-7C9BDCF9B51A}"/>
            </a:ext>
          </a:extLst>
        </xdr:cNvPr>
        <xdr:cNvSpPr/>
      </xdr:nvSpPr>
      <xdr:spPr>
        <a:xfrm>
          <a:off x="1558925" y="568462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59902</xdr:rowOff>
    </xdr:from>
    <xdr:to>
      <xdr:col>11</xdr:col>
      <xdr:colOff>136525</xdr:colOff>
      <xdr:row>30</xdr:row>
      <xdr:rowOff>61701</xdr:rowOff>
    </xdr:to>
    <xdr:cxnSp macro="">
      <xdr:nvCxnSpPr>
        <xdr:cNvPr id="90" name="直線コネクタ 89">
          <a:extLst>
            <a:ext uri="{FF2B5EF4-FFF2-40B4-BE49-F238E27FC236}">
              <a16:creationId xmlns:a16="http://schemas.microsoft.com/office/drawing/2014/main" id="{C1650673-4385-4322-88B3-210C710250DB}"/>
            </a:ext>
          </a:extLst>
        </xdr:cNvPr>
        <xdr:cNvCxnSpPr/>
      </xdr:nvCxnSpPr>
      <xdr:spPr>
        <a:xfrm flipV="1">
          <a:off x="1616075" y="5736802"/>
          <a:ext cx="685800" cy="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32931</xdr:rowOff>
    </xdr:from>
    <xdr:ext cx="405111" cy="259045"/>
    <xdr:sp macro="" textlink="">
      <xdr:nvSpPr>
        <xdr:cNvPr id="91" name="n_1aveValue有形固定資産減価償却率">
          <a:extLst>
            <a:ext uri="{FF2B5EF4-FFF2-40B4-BE49-F238E27FC236}">
              <a16:creationId xmlns:a16="http://schemas.microsoft.com/office/drawing/2014/main" id="{86D43CFC-658F-4501-A991-32DA1B953573}"/>
            </a:ext>
          </a:extLst>
        </xdr:cNvPr>
        <xdr:cNvSpPr txBox="1"/>
      </xdr:nvSpPr>
      <xdr:spPr>
        <a:xfrm>
          <a:off x="3474094" y="5868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18538</xdr:rowOff>
    </xdr:from>
    <xdr:ext cx="405111" cy="259045"/>
    <xdr:sp macro="" textlink="">
      <xdr:nvSpPr>
        <xdr:cNvPr id="92" name="n_2aveValue有形固定資産減価償却率">
          <a:extLst>
            <a:ext uri="{FF2B5EF4-FFF2-40B4-BE49-F238E27FC236}">
              <a16:creationId xmlns:a16="http://schemas.microsoft.com/office/drawing/2014/main" id="{E9A5B9E2-9313-4674-AB58-23DCC5D910E9}"/>
            </a:ext>
          </a:extLst>
        </xdr:cNvPr>
        <xdr:cNvSpPr txBox="1"/>
      </xdr:nvSpPr>
      <xdr:spPr>
        <a:xfrm>
          <a:off x="2797819" y="585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5944</xdr:rowOff>
    </xdr:from>
    <xdr:ext cx="405111" cy="259045"/>
    <xdr:sp macro="" textlink="">
      <xdr:nvSpPr>
        <xdr:cNvPr id="93" name="n_3aveValue有形固定資産減価償却率">
          <a:extLst>
            <a:ext uri="{FF2B5EF4-FFF2-40B4-BE49-F238E27FC236}">
              <a16:creationId xmlns:a16="http://schemas.microsoft.com/office/drawing/2014/main" id="{BD2B44CB-A41F-448F-A9FB-FDBE7E0E0F51}"/>
            </a:ext>
          </a:extLst>
        </xdr:cNvPr>
        <xdr:cNvSpPr txBox="1"/>
      </xdr:nvSpPr>
      <xdr:spPr>
        <a:xfrm>
          <a:off x="2112019" y="5847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2345</xdr:rowOff>
    </xdr:from>
    <xdr:ext cx="405111" cy="259045"/>
    <xdr:sp macro="" textlink="">
      <xdr:nvSpPr>
        <xdr:cNvPr id="94" name="n_4aveValue有形固定資産減価償却率">
          <a:extLst>
            <a:ext uri="{FF2B5EF4-FFF2-40B4-BE49-F238E27FC236}">
              <a16:creationId xmlns:a16="http://schemas.microsoft.com/office/drawing/2014/main" id="{4B102EB7-808D-48F1-B07A-8B4AA00F7AE1}"/>
            </a:ext>
          </a:extLst>
        </xdr:cNvPr>
        <xdr:cNvSpPr txBox="1"/>
      </xdr:nvSpPr>
      <xdr:spPr>
        <a:xfrm>
          <a:off x="1426219" y="5841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130827</xdr:rowOff>
    </xdr:from>
    <xdr:ext cx="405111" cy="259045"/>
    <xdr:sp macro="" textlink="">
      <xdr:nvSpPr>
        <xdr:cNvPr id="95" name="n_1mainValue有形固定資産減価償却率">
          <a:extLst>
            <a:ext uri="{FF2B5EF4-FFF2-40B4-BE49-F238E27FC236}">
              <a16:creationId xmlns:a16="http://schemas.microsoft.com/office/drawing/2014/main" id="{0FCCF4F7-FDA8-4CE7-B5ED-40DA8D4945C1}"/>
            </a:ext>
          </a:extLst>
        </xdr:cNvPr>
        <xdr:cNvSpPr txBox="1"/>
      </xdr:nvSpPr>
      <xdr:spPr>
        <a:xfrm>
          <a:off x="3474094" y="5483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127229</xdr:rowOff>
    </xdr:from>
    <xdr:ext cx="405111" cy="259045"/>
    <xdr:sp macro="" textlink="">
      <xdr:nvSpPr>
        <xdr:cNvPr id="96" name="n_2mainValue有形固定資産減価償却率">
          <a:extLst>
            <a:ext uri="{FF2B5EF4-FFF2-40B4-BE49-F238E27FC236}">
              <a16:creationId xmlns:a16="http://schemas.microsoft.com/office/drawing/2014/main" id="{611D7085-C90E-4B03-9834-302DE3C37FB9}"/>
            </a:ext>
          </a:extLst>
        </xdr:cNvPr>
        <xdr:cNvSpPr txBox="1"/>
      </xdr:nvSpPr>
      <xdr:spPr>
        <a:xfrm>
          <a:off x="2797819" y="5477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127229</xdr:rowOff>
    </xdr:from>
    <xdr:ext cx="405111" cy="259045"/>
    <xdr:sp macro="" textlink="">
      <xdr:nvSpPr>
        <xdr:cNvPr id="97" name="n_3mainValue有形固定資産減価償却率">
          <a:extLst>
            <a:ext uri="{FF2B5EF4-FFF2-40B4-BE49-F238E27FC236}">
              <a16:creationId xmlns:a16="http://schemas.microsoft.com/office/drawing/2014/main" id="{450063B3-97D7-4105-B355-C5A4888FF689}"/>
            </a:ext>
          </a:extLst>
        </xdr:cNvPr>
        <xdr:cNvSpPr txBox="1"/>
      </xdr:nvSpPr>
      <xdr:spPr>
        <a:xfrm>
          <a:off x="2112019" y="5477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129028</xdr:rowOff>
    </xdr:from>
    <xdr:ext cx="405111" cy="259045"/>
    <xdr:sp macro="" textlink="">
      <xdr:nvSpPr>
        <xdr:cNvPr id="98" name="n_4mainValue有形固定資産減価償却率">
          <a:extLst>
            <a:ext uri="{FF2B5EF4-FFF2-40B4-BE49-F238E27FC236}">
              <a16:creationId xmlns:a16="http://schemas.microsoft.com/office/drawing/2014/main" id="{94853FF0-C32D-46D2-997D-A80AB7745C77}"/>
            </a:ext>
          </a:extLst>
        </xdr:cNvPr>
        <xdr:cNvSpPr txBox="1"/>
      </xdr:nvSpPr>
      <xdr:spPr>
        <a:xfrm>
          <a:off x="1426219" y="547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B1F5541D-8132-4E5E-A9AA-192C1768E614}"/>
            </a:ext>
          </a:extLst>
        </xdr:cNvPr>
        <xdr:cNvSpPr/>
      </xdr:nvSpPr>
      <xdr:spPr>
        <a:xfrm>
          <a:off x="10198100" y="4092575"/>
          <a:ext cx="3800475"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F4C16CE-2A4B-4460-8E18-25434031A176}"/>
            </a:ext>
          </a:extLst>
        </xdr:cNvPr>
        <xdr:cNvSpPr/>
      </xdr:nvSpPr>
      <xdr:spPr>
        <a:xfrm>
          <a:off x="11154043" y="446589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DAA56762-1B53-4191-8013-A5ECF3BAD843}"/>
            </a:ext>
          </a:extLst>
        </xdr:cNvPr>
        <xdr:cNvSpPr/>
      </xdr:nvSpPr>
      <xdr:spPr>
        <a:xfrm>
          <a:off x="12446540" y="4449221"/>
          <a:ext cx="862519"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[ 764.5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A463D533-48AB-4057-8756-77F7E850A515}"/>
            </a:ext>
          </a:extLst>
        </xdr:cNvPr>
        <xdr:cNvSpPr/>
      </xdr:nvSpPr>
      <xdr:spPr>
        <a:xfrm>
          <a:off x="13970000"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94536CB5-9B64-4305-B544-5EC6FA415066}"/>
            </a:ext>
          </a:extLst>
        </xdr:cNvPr>
        <xdr:cNvSpPr/>
      </xdr:nvSpPr>
      <xdr:spPr>
        <a:xfrm>
          <a:off x="13970000"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98C6161-0293-4806-A6A4-77C17CF74C02}"/>
            </a:ext>
          </a:extLst>
        </xdr:cNvPr>
        <xdr:cNvSpPr/>
      </xdr:nvSpPr>
      <xdr:spPr>
        <a:xfrm>
          <a:off x="15341600"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59F77641-3A24-4E7A-B562-5A002FDCC837}"/>
            </a:ext>
          </a:extLst>
        </xdr:cNvPr>
        <xdr:cNvSpPr/>
      </xdr:nvSpPr>
      <xdr:spPr>
        <a:xfrm>
          <a:off x="15341600"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CC4A1CE3-7203-494C-8489-C73845D0504E}"/>
            </a:ext>
          </a:extLst>
        </xdr:cNvPr>
        <xdr:cNvSpPr/>
      </xdr:nvSpPr>
      <xdr:spPr>
        <a:xfrm>
          <a:off x="16817975"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A562A77-0B4C-4678-AA28-64AB5D6936C0}"/>
            </a:ext>
          </a:extLst>
        </xdr:cNvPr>
        <xdr:cNvSpPr/>
      </xdr:nvSpPr>
      <xdr:spPr>
        <a:xfrm>
          <a:off x="16817975"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30944FF1-E574-4C63-8527-2D39B066248B}"/>
            </a:ext>
          </a:extLst>
        </xdr:cNvPr>
        <xdr:cNvSpPr/>
      </xdr:nvSpPr>
      <xdr:spPr>
        <a:xfrm>
          <a:off x="10198100" y="476885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A44BBCB0-04F3-4EBB-9A97-4E8CB74DB7B0}"/>
            </a:ext>
          </a:extLst>
        </xdr:cNvPr>
        <xdr:cNvSpPr/>
      </xdr:nvSpPr>
      <xdr:spPr>
        <a:xfrm>
          <a:off x="14246225" y="476885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C0651EA-B64A-4741-BCC5-D86627D1CCE3}"/>
            </a:ext>
          </a:extLst>
        </xdr:cNvPr>
        <xdr:cNvSpPr/>
      </xdr:nvSpPr>
      <xdr:spPr>
        <a:xfrm>
          <a:off x="14246225" y="483552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4DDABCBC-58B8-417A-8351-4D59238AE6F0}"/>
            </a:ext>
          </a:extLst>
        </xdr:cNvPr>
        <xdr:cNvSpPr txBox="1"/>
      </xdr:nvSpPr>
      <xdr:spPr>
        <a:xfrm>
          <a:off x="14322425" y="504507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baseline="0">
              <a:latin typeface="ＭＳ Ｐゴシック" panose="020B0600070205080204" pitchFamily="50" charset="-128"/>
              <a:ea typeface="ＭＳ Ｐゴシック" panose="020B0600070205080204" pitchFamily="50" charset="-128"/>
            </a:rPr>
            <a:t> </a:t>
          </a:r>
          <a:r>
            <a:rPr kumimoji="1" lang="ja-JP" altLang="en-US" sz="1000">
              <a:latin typeface="ＭＳ Ｐゴシック" panose="020B0600070205080204" pitchFamily="50" charset="-128"/>
              <a:ea typeface="ＭＳ Ｐゴシック" panose="020B0600070205080204" pitchFamily="50" charset="-128"/>
            </a:rPr>
            <a:t>債務償還比率は類似団体平均を上回っており、主な要因として本市は、収入のうち特に税収が乏しく財政基盤が脆弱である一方で、将来負担額のうち地方債残高は高い状況が続いている。特に平成</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７月豪雨災害の復興経費や新型コロナウイルス感染症対策等の経費のため財政調整基金等を取り崩し、充当可能財源が減少している。令和４年度は地方債残高の増加等により悪化傾向となっており、今後、充当可能財源が減少する見込みで、債務償還比率は上昇することが予想される。このため、行財政改革を推進し、地方債を財源とする投資的経費の抑制に努める。</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B96F2667-8E51-4743-9607-F58A251093A8}"/>
            </a:ext>
          </a:extLst>
        </xdr:cNvPr>
        <xdr:cNvSpPr txBox="1"/>
      </xdr:nvSpPr>
      <xdr:spPr>
        <a:xfrm>
          <a:off x="10160000" y="45878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A9762D6A-A52B-423B-8F22-9B9380543893}"/>
            </a:ext>
          </a:extLst>
        </xdr:cNvPr>
        <xdr:cNvCxnSpPr/>
      </xdr:nvCxnSpPr>
      <xdr:spPr>
        <a:xfrm>
          <a:off x="10198100" y="68072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67EF2941-F14B-4272-BCF5-FCD883671714}"/>
            </a:ext>
          </a:extLst>
        </xdr:cNvPr>
        <xdr:cNvSpPr txBox="1"/>
      </xdr:nvSpPr>
      <xdr:spPr>
        <a:xfrm>
          <a:off x="9708926" y="67229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3B77A7F4-FD04-4415-99C9-67B440D67B8A}"/>
            </a:ext>
          </a:extLst>
        </xdr:cNvPr>
        <xdr:cNvCxnSpPr/>
      </xdr:nvCxnSpPr>
      <xdr:spPr>
        <a:xfrm>
          <a:off x="10198100" y="647594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19F6A760-9E42-470B-B356-A5665DB18C1F}"/>
            </a:ext>
          </a:extLst>
        </xdr:cNvPr>
        <xdr:cNvSpPr txBox="1"/>
      </xdr:nvSpPr>
      <xdr:spPr>
        <a:xfrm>
          <a:off x="9708926" y="63821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8D97EA86-B620-4C70-8814-1C23CA8F93C4}"/>
            </a:ext>
          </a:extLst>
        </xdr:cNvPr>
        <xdr:cNvCxnSpPr/>
      </xdr:nvCxnSpPr>
      <xdr:spPr>
        <a:xfrm>
          <a:off x="10198100" y="613515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B21FF684-3D14-4564-99D0-C5DAC900A93B}"/>
            </a:ext>
          </a:extLst>
        </xdr:cNvPr>
        <xdr:cNvSpPr txBox="1"/>
      </xdr:nvSpPr>
      <xdr:spPr>
        <a:xfrm>
          <a:off x="9762011" y="60413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5C52F737-7C6D-4BAD-93B8-1585B5323CDC}"/>
            </a:ext>
          </a:extLst>
        </xdr:cNvPr>
        <xdr:cNvCxnSpPr/>
      </xdr:nvCxnSpPr>
      <xdr:spPr>
        <a:xfrm>
          <a:off x="10198100" y="57975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730F427C-221E-4D5A-959A-079B4AFEC5EC}"/>
            </a:ext>
          </a:extLst>
        </xdr:cNvPr>
        <xdr:cNvSpPr txBox="1"/>
      </xdr:nvSpPr>
      <xdr:spPr>
        <a:xfrm>
          <a:off x="9762011" y="570374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497075F9-DDAE-4FFE-AD8F-A79B85048C02}"/>
            </a:ext>
          </a:extLst>
        </xdr:cNvPr>
        <xdr:cNvCxnSpPr/>
      </xdr:nvCxnSpPr>
      <xdr:spPr>
        <a:xfrm>
          <a:off x="10198100" y="545676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E4CA98D1-269E-4A91-8FFE-1218487340DA}"/>
            </a:ext>
          </a:extLst>
        </xdr:cNvPr>
        <xdr:cNvSpPr txBox="1"/>
      </xdr:nvSpPr>
      <xdr:spPr>
        <a:xfrm>
          <a:off x="9762011" y="53629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FFD04683-9A19-4CC6-AC3C-C92949444C5E}"/>
            </a:ext>
          </a:extLst>
        </xdr:cNvPr>
        <xdr:cNvCxnSpPr/>
      </xdr:nvCxnSpPr>
      <xdr:spPr>
        <a:xfrm>
          <a:off x="10198100" y="5115983"/>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15102A34-643B-4541-84BB-0EE0CEAD10D3}"/>
            </a:ext>
          </a:extLst>
        </xdr:cNvPr>
        <xdr:cNvSpPr txBox="1"/>
      </xdr:nvSpPr>
      <xdr:spPr>
        <a:xfrm>
          <a:off x="9867778" y="50317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871CB7C4-45D3-452A-AD6D-1CE775B6C52A}"/>
            </a:ext>
          </a:extLst>
        </xdr:cNvPr>
        <xdr:cNvCxnSpPr/>
      </xdr:nvCxnSpPr>
      <xdr:spPr>
        <a:xfrm>
          <a:off x="10198100" y="47688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D9D1EEBE-B5C8-4F4A-BD50-0056542F99EE}"/>
            </a:ext>
          </a:extLst>
        </xdr:cNvPr>
        <xdr:cNvSpPr/>
      </xdr:nvSpPr>
      <xdr:spPr>
        <a:xfrm>
          <a:off x="10198100" y="476885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6329</xdr:rowOff>
    </xdr:to>
    <xdr:cxnSp macro="">
      <xdr:nvCxnSpPr>
        <xdr:cNvPr id="127" name="直線コネクタ 126">
          <a:extLst>
            <a:ext uri="{FF2B5EF4-FFF2-40B4-BE49-F238E27FC236}">
              <a16:creationId xmlns:a16="http://schemas.microsoft.com/office/drawing/2014/main" id="{31FC36C1-5A3C-4FC9-906D-8E9A31D24A94}"/>
            </a:ext>
          </a:extLst>
        </xdr:cNvPr>
        <xdr:cNvCxnSpPr/>
      </xdr:nvCxnSpPr>
      <xdr:spPr>
        <a:xfrm flipV="1">
          <a:off x="13326745" y="5115983"/>
          <a:ext cx="1269" cy="1218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10156</xdr:rowOff>
    </xdr:from>
    <xdr:ext cx="560923" cy="259045"/>
    <xdr:sp macro="" textlink="">
      <xdr:nvSpPr>
        <xdr:cNvPr id="128" name="債務償還比率最小値テキスト">
          <a:extLst>
            <a:ext uri="{FF2B5EF4-FFF2-40B4-BE49-F238E27FC236}">
              <a16:creationId xmlns:a16="http://schemas.microsoft.com/office/drawing/2014/main" id="{8E21B73B-943B-4A14-A7C9-47FB985F2CC7}"/>
            </a:ext>
          </a:extLst>
        </xdr:cNvPr>
        <xdr:cNvSpPr txBox="1"/>
      </xdr:nvSpPr>
      <xdr:spPr>
        <a:xfrm>
          <a:off x="13379450" y="633158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6329</xdr:rowOff>
    </xdr:from>
    <xdr:to>
      <xdr:col>76</xdr:col>
      <xdr:colOff>111125</xdr:colOff>
      <xdr:row>34</xdr:row>
      <xdr:rowOff>6329</xdr:rowOff>
    </xdr:to>
    <xdr:cxnSp macro="">
      <xdr:nvCxnSpPr>
        <xdr:cNvPr id="129" name="直線コネクタ 128">
          <a:extLst>
            <a:ext uri="{FF2B5EF4-FFF2-40B4-BE49-F238E27FC236}">
              <a16:creationId xmlns:a16="http://schemas.microsoft.com/office/drawing/2014/main" id="{B56B44C1-99D7-4D99-83B2-546B9BF81A65}"/>
            </a:ext>
          </a:extLst>
        </xdr:cNvPr>
        <xdr:cNvCxnSpPr/>
      </xdr:nvCxnSpPr>
      <xdr:spPr>
        <a:xfrm>
          <a:off x="13255625" y="633410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3F992653-688C-4B85-B727-126C535FB9B2}"/>
            </a:ext>
          </a:extLst>
        </xdr:cNvPr>
        <xdr:cNvSpPr txBox="1"/>
      </xdr:nvSpPr>
      <xdr:spPr>
        <a:xfrm>
          <a:off x="13379450" y="48943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5488C4F2-A245-4D9A-B86E-70D2A1AEAFCE}"/>
            </a:ext>
          </a:extLst>
        </xdr:cNvPr>
        <xdr:cNvCxnSpPr/>
      </xdr:nvCxnSpPr>
      <xdr:spPr>
        <a:xfrm>
          <a:off x="13255625" y="511598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35217</xdr:rowOff>
    </xdr:from>
    <xdr:ext cx="469744" cy="259045"/>
    <xdr:sp macro="" textlink="">
      <xdr:nvSpPr>
        <xdr:cNvPr id="132" name="債務償還比率平均値テキスト">
          <a:extLst>
            <a:ext uri="{FF2B5EF4-FFF2-40B4-BE49-F238E27FC236}">
              <a16:creationId xmlns:a16="http://schemas.microsoft.com/office/drawing/2014/main" id="{F11B2660-C974-4279-B23D-05685212DFB4}"/>
            </a:ext>
          </a:extLst>
        </xdr:cNvPr>
        <xdr:cNvSpPr txBox="1"/>
      </xdr:nvSpPr>
      <xdr:spPr>
        <a:xfrm>
          <a:off x="13379450" y="55501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12340</xdr:rowOff>
    </xdr:from>
    <xdr:to>
      <xdr:col>76</xdr:col>
      <xdr:colOff>73025</xdr:colOff>
      <xdr:row>30</xdr:row>
      <xdr:rowOff>113940</xdr:rowOff>
    </xdr:to>
    <xdr:sp macro="" textlink="">
      <xdr:nvSpPr>
        <xdr:cNvPr id="133" name="フローチャート: 判断 132">
          <a:extLst>
            <a:ext uri="{FF2B5EF4-FFF2-40B4-BE49-F238E27FC236}">
              <a16:creationId xmlns:a16="http://schemas.microsoft.com/office/drawing/2014/main" id="{3FE22AE0-BD0D-4293-888F-A31C4B3F5C1C}"/>
            </a:ext>
          </a:extLst>
        </xdr:cNvPr>
        <xdr:cNvSpPr/>
      </xdr:nvSpPr>
      <xdr:spPr>
        <a:xfrm>
          <a:off x="13293725" y="568606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146847</xdr:rowOff>
    </xdr:from>
    <xdr:to>
      <xdr:col>72</xdr:col>
      <xdr:colOff>123825</xdr:colOff>
      <xdr:row>30</xdr:row>
      <xdr:rowOff>76997</xdr:rowOff>
    </xdr:to>
    <xdr:sp macro="" textlink="">
      <xdr:nvSpPr>
        <xdr:cNvPr id="134" name="フローチャート: 判断 133">
          <a:extLst>
            <a:ext uri="{FF2B5EF4-FFF2-40B4-BE49-F238E27FC236}">
              <a16:creationId xmlns:a16="http://schemas.microsoft.com/office/drawing/2014/main" id="{3777AF68-FFB7-47EB-825C-09B010BA01A6}"/>
            </a:ext>
          </a:extLst>
        </xdr:cNvPr>
        <xdr:cNvSpPr/>
      </xdr:nvSpPr>
      <xdr:spPr>
        <a:xfrm>
          <a:off x="12646025" y="565864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147638</xdr:rowOff>
    </xdr:from>
    <xdr:to>
      <xdr:col>68</xdr:col>
      <xdr:colOff>123825</xdr:colOff>
      <xdr:row>31</xdr:row>
      <xdr:rowOff>77788</xdr:rowOff>
    </xdr:to>
    <xdr:sp macro="" textlink="">
      <xdr:nvSpPr>
        <xdr:cNvPr id="135" name="フローチャート: 判断 134">
          <a:extLst>
            <a:ext uri="{FF2B5EF4-FFF2-40B4-BE49-F238E27FC236}">
              <a16:creationId xmlns:a16="http://schemas.microsoft.com/office/drawing/2014/main" id="{89184D76-245C-4FC5-BC07-CA0E3C731A97}"/>
            </a:ext>
          </a:extLst>
        </xdr:cNvPr>
        <xdr:cNvSpPr/>
      </xdr:nvSpPr>
      <xdr:spPr>
        <a:xfrm>
          <a:off x="11960225" y="582136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34361</xdr:rowOff>
    </xdr:from>
    <xdr:to>
      <xdr:col>64</xdr:col>
      <xdr:colOff>123825</xdr:colOff>
      <xdr:row>31</xdr:row>
      <xdr:rowOff>135961</xdr:rowOff>
    </xdr:to>
    <xdr:sp macro="" textlink="">
      <xdr:nvSpPr>
        <xdr:cNvPr id="136" name="フローチャート: 判断 135">
          <a:extLst>
            <a:ext uri="{FF2B5EF4-FFF2-40B4-BE49-F238E27FC236}">
              <a16:creationId xmlns:a16="http://schemas.microsoft.com/office/drawing/2014/main" id="{141981BD-9260-4893-AC8D-496B8397A6E1}"/>
            </a:ext>
          </a:extLst>
        </xdr:cNvPr>
        <xdr:cNvSpPr/>
      </xdr:nvSpPr>
      <xdr:spPr>
        <a:xfrm>
          <a:off x="11274425" y="587001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7493</xdr:rowOff>
    </xdr:from>
    <xdr:to>
      <xdr:col>60</xdr:col>
      <xdr:colOff>123825</xdr:colOff>
      <xdr:row>31</xdr:row>
      <xdr:rowOff>109093</xdr:rowOff>
    </xdr:to>
    <xdr:sp macro="" textlink="">
      <xdr:nvSpPr>
        <xdr:cNvPr id="137" name="フローチャート: 判断 136">
          <a:extLst>
            <a:ext uri="{FF2B5EF4-FFF2-40B4-BE49-F238E27FC236}">
              <a16:creationId xmlns:a16="http://schemas.microsoft.com/office/drawing/2014/main" id="{4361A846-FD54-44D2-9C54-1B39E2F01D86}"/>
            </a:ext>
          </a:extLst>
        </xdr:cNvPr>
        <xdr:cNvSpPr/>
      </xdr:nvSpPr>
      <xdr:spPr>
        <a:xfrm>
          <a:off x="10588625" y="584949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68A612C6-81E8-4784-8E4D-94AF9FCAA455}"/>
            </a:ext>
          </a:extLst>
        </xdr:cNvPr>
        <xdr:cNvSpPr txBox="1"/>
      </xdr:nvSpPr>
      <xdr:spPr>
        <a:xfrm>
          <a:off x="1316990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AFE402AE-B68D-4820-A708-C80FCE9F1688}"/>
            </a:ext>
          </a:extLst>
        </xdr:cNvPr>
        <xdr:cNvSpPr txBox="1"/>
      </xdr:nvSpPr>
      <xdr:spPr>
        <a:xfrm>
          <a:off x="125317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1C5857FA-8935-4A85-91A4-DF826E4DCE1B}"/>
            </a:ext>
          </a:extLst>
        </xdr:cNvPr>
        <xdr:cNvSpPr txBox="1"/>
      </xdr:nvSpPr>
      <xdr:spPr>
        <a:xfrm>
          <a:off x="118459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BCF1E182-7140-46CA-9F1A-3E7439804C6A}"/>
            </a:ext>
          </a:extLst>
        </xdr:cNvPr>
        <xdr:cNvSpPr txBox="1"/>
      </xdr:nvSpPr>
      <xdr:spPr>
        <a:xfrm>
          <a:off x="111601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71808935-D880-4752-9237-CC19E16FAEFD}"/>
            </a:ext>
          </a:extLst>
        </xdr:cNvPr>
        <xdr:cNvSpPr txBox="1"/>
      </xdr:nvSpPr>
      <xdr:spPr>
        <a:xfrm>
          <a:off x="104743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92533</xdr:rowOff>
    </xdr:from>
    <xdr:to>
      <xdr:col>76</xdr:col>
      <xdr:colOff>73025</xdr:colOff>
      <xdr:row>32</xdr:row>
      <xdr:rowOff>22683</xdr:rowOff>
    </xdr:to>
    <xdr:sp macro="" textlink="">
      <xdr:nvSpPr>
        <xdr:cNvPr id="143" name="楕円 142">
          <a:extLst>
            <a:ext uri="{FF2B5EF4-FFF2-40B4-BE49-F238E27FC236}">
              <a16:creationId xmlns:a16="http://schemas.microsoft.com/office/drawing/2014/main" id="{5785A932-E6BC-4D00-ADD4-D4F21BCF9434}"/>
            </a:ext>
          </a:extLst>
        </xdr:cNvPr>
        <xdr:cNvSpPr/>
      </xdr:nvSpPr>
      <xdr:spPr>
        <a:xfrm>
          <a:off x="13293725" y="593135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70960</xdr:rowOff>
    </xdr:from>
    <xdr:ext cx="469744" cy="259045"/>
    <xdr:sp macro="" textlink="">
      <xdr:nvSpPr>
        <xdr:cNvPr id="144" name="債務償還比率該当値テキスト">
          <a:extLst>
            <a:ext uri="{FF2B5EF4-FFF2-40B4-BE49-F238E27FC236}">
              <a16:creationId xmlns:a16="http://schemas.microsoft.com/office/drawing/2014/main" id="{111C0A03-2D82-488D-8F1D-DFC0A37F341D}"/>
            </a:ext>
          </a:extLst>
        </xdr:cNvPr>
        <xdr:cNvSpPr txBox="1"/>
      </xdr:nvSpPr>
      <xdr:spPr>
        <a:xfrm>
          <a:off x="13379450" y="5906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160472</xdr:rowOff>
    </xdr:from>
    <xdr:to>
      <xdr:col>72</xdr:col>
      <xdr:colOff>123825</xdr:colOff>
      <xdr:row>31</xdr:row>
      <xdr:rowOff>90622</xdr:rowOff>
    </xdr:to>
    <xdr:sp macro="" textlink="">
      <xdr:nvSpPr>
        <xdr:cNvPr id="145" name="楕円 144">
          <a:extLst>
            <a:ext uri="{FF2B5EF4-FFF2-40B4-BE49-F238E27FC236}">
              <a16:creationId xmlns:a16="http://schemas.microsoft.com/office/drawing/2014/main" id="{6981E17E-02D0-4CB9-BB7E-8404C867DAC7}"/>
            </a:ext>
          </a:extLst>
        </xdr:cNvPr>
        <xdr:cNvSpPr/>
      </xdr:nvSpPr>
      <xdr:spPr>
        <a:xfrm>
          <a:off x="12646025" y="584054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39822</xdr:rowOff>
    </xdr:from>
    <xdr:to>
      <xdr:col>76</xdr:col>
      <xdr:colOff>22225</xdr:colOff>
      <xdr:row>31</xdr:row>
      <xdr:rowOff>143333</xdr:rowOff>
    </xdr:to>
    <xdr:cxnSp macro="">
      <xdr:nvCxnSpPr>
        <xdr:cNvPr id="146" name="直線コネクタ 145">
          <a:extLst>
            <a:ext uri="{FF2B5EF4-FFF2-40B4-BE49-F238E27FC236}">
              <a16:creationId xmlns:a16="http://schemas.microsoft.com/office/drawing/2014/main" id="{223472E1-C212-4D53-B13F-F650F9703C53}"/>
            </a:ext>
          </a:extLst>
        </xdr:cNvPr>
        <xdr:cNvCxnSpPr/>
      </xdr:nvCxnSpPr>
      <xdr:spPr>
        <a:xfrm>
          <a:off x="12693650" y="5878647"/>
          <a:ext cx="638175" cy="100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1806</xdr:rowOff>
    </xdr:from>
    <xdr:to>
      <xdr:col>68</xdr:col>
      <xdr:colOff>123825</xdr:colOff>
      <xdr:row>32</xdr:row>
      <xdr:rowOff>103406</xdr:rowOff>
    </xdr:to>
    <xdr:sp macro="" textlink="">
      <xdr:nvSpPr>
        <xdr:cNvPr id="147" name="楕円 146">
          <a:extLst>
            <a:ext uri="{FF2B5EF4-FFF2-40B4-BE49-F238E27FC236}">
              <a16:creationId xmlns:a16="http://schemas.microsoft.com/office/drawing/2014/main" id="{4B8448D4-7E03-48B6-B8DC-E6EFBCE3356A}"/>
            </a:ext>
          </a:extLst>
        </xdr:cNvPr>
        <xdr:cNvSpPr/>
      </xdr:nvSpPr>
      <xdr:spPr>
        <a:xfrm>
          <a:off x="11960225" y="600255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39822</xdr:rowOff>
    </xdr:from>
    <xdr:to>
      <xdr:col>72</xdr:col>
      <xdr:colOff>73025</xdr:colOff>
      <xdr:row>32</xdr:row>
      <xdr:rowOff>52606</xdr:rowOff>
    </xdr:to>
    <xdr:cxnSp macro="">
      <xdr:nvCxnSpPr>
        <xdr:cNvPr id="148" name="直線コネクタ 147">
          <a:extLst>
            <a:ext uri="{FF2B5EF4-FFF2-40B4-BE49-F238E27FC236}">
              <a16:creationId xmlns:a16="http://schemas.microsoft.com/office/drawing/2014/main" id="{10DD8B62-3D9D-42C5-9F8C-401C33C66477}"/>
            </a:ext>
          </a:extLst>
        </xdr:cNvPr>
        <xdr:cNvCxnSpPr/>
      </xdr:nvCxnSpPr>
      <xdr:spPr>
        <a:xfrm flipV="1">
          <a:off x="12007850" y="5878647"/>
          <a:ext cx="685800" cy="17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65737</xdr:rowOff>
    </xdr:from>
    <xdr:to>
      <xdr:col>64</xdr:col>
      <xdr:colOff>123825</xdr:colOff>
      <xdr:row>32</xdr:row>
      <xdr:rowOff>167337</xdr:rowOff>
    </xdr:to>
    <xdr:sp macro="" textlink="">
      <xdr:nvSpPr>
        <xdr:cNvPr id="149" name="楕円 148">
          <a:extLst>
            <a:ext uri="{FF2B5EF4-FFF2-40B4-BE49-F238E27FC236}">
              <a16:creationId xmlns:a16="http://schemas.microsoft.com/office/drawing/2014/main" id="{AAD46725-F685-4512-9A82-02B7C2C34396}"/>
            </a:ext>
          </a:extLst>
        </xdr:cNvPr>
        <xdr:cNvSpPr/>
      </xdr:nvSpPr>
      <xdr:spPr>
        <a:xfrm>
          <a:off x="11274425" y="606966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52606</xdr:rowOff>
    </xdr:from>
    <xdr:to>
      <xdr:col>68</xdr:col>
      <xdr:colOff>73025</xdr:colOff>
      <xdr:row>32</xdr:row>
      <xdr:rowOff>116537</xdr:rowOff>
    </xdr:to>
    <xdr:cxnSp macro="">
      <xdr:nvCxnSpPr>
        <xdr:cNvPr id="150" name="直線コネクタ 149">
          <a:extLst>
            <a:ext uri="{FF2B5EF4-FFF2-40B4-BE49-F238E27FC236}">
              <a16:creationId xmlns:a16="http://schemas.microsoft.com/office/drawing/2014/main" id="{BBE6E31B-30E2-4B34-A1A4-1EC70E533187}"/>
            </a:ext>
          </a:extLst>
        </xdr:cNvPr>
        <xdr:cNvCxnSpPr/>
      </xdr:nvCxnSpPr>
      <xdr:spPr>
        <a:xfrm flipV="1">
          <a:off x="11322050" y="6050181"/>
          <a:ext cx="685800" cy="6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127198</xdr:rowOff>
    </xdr:from>
    <xdr:to>
      <xdr:col>60</xdr:col>
      <xdr:colOff>123825</xdr:colOff>
      <xdr:row>32</xdr:row>
      <xdr:rowOff>57348</xdr:rowOff>
    </xdr:to>
    <xdr:sp macro="" textlink="">
      <xdr:nvSpPr>
        <xdr:cNvPr id="151" name="楕円 150">
          <a:extLst>
            <a:ext uri="{FF2B5EF4-FFF2-40B4-BE49-F238E27FC236}">
              <a16:creationId xmlns:a16="http://schemas.microsoft.com/office/drawing/2014/main" id="{025ECB8B-47A5-4350-B01B-1F5A2CE09ED3}"/>
            </a:ext>
          </a:extLst>
        </xdr:cNvPr>
        <xdr:cNvSpPr/>
      </xdr:nvSpPr>
      <xdr:spPr>
        <a:xfrm>
          <a:off x="10588625" y="596284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6548</xdr:rowOff>
    </xdr:from>
    <xdr:to>
      <xdr:col>64</xdr:col>
      <xdr:colOff>73025</xdr:colOff>
      <xdr:row>32</xdr:row>
      <xdr:rowOff>116537</xdr:rowOff>
    </xdr:to>
    <xdr:cxnSp macro="">
      <xdr:nvCxnSpPr>
        <xdr:cNvPr id="152" name="直線コネクタ 151">
          <a:extLst>
            <a:ext uri="{FF2B5EF4-FFF2-40B4-BE49-F238E27FC236}">
              <a16:creationId xmlns:a16="http://schemas.microsoft.com/office/drawing/2014/main" id="{35586A7F-163E-40E4-ADDB-61F9A05ADA51}"/>
            </a:ext>
          </a:extLst>
        </xdr:cNvPr>
        <xdr:cNvCxnSpPr/>
      </xdr:nvCxnSpPr>
      <xdr:spPr>
        <a:xfrm>
          <a:off x="10636250" y="6010473"/>
          <a:ext cx="685800" cy="106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93524</xdr:rowOff>
    </xdr:from>
    <xdr:ext cx="469744" cy="259045"/>
    <xdr:sp macro="" textlink="">
      <xdr:nvSpPr>
        <xdr:cNvPr id="153" name="n_1aveValue債務償還比率">
          <a:extLst>
            <a:ext uri="{FF2B5EF4-FFF2-40B4-BE49-F238E27FC236}">
              <a16:creationId xmlns:a16="http://schemas.microsoft.com/office/drawing/2014/main" id="{66A4649C-04A7-4025-900E-B7295B82CCE2}"/>
            </a:ext>
          </a:extLst>
        </xdr:cNvPr>
        <xdr:cNvSpPr txBox="1"/>
      </xdr:nvSpPr>
      <xdr:spPr>
        <a:xfrm>
          <a:off x="12465127" y="5446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94315</xdr:rowOff>
    </xdr:from>
    <xdr:ext cx="469744" cy="259045"/>
    <xdr:sp macro="" textlink="">
      <xdr:nvSpPr>
        <xdr:cNvPr id="154" name="n_2aveValue債務償還比率">
          <a:extLst>
            <a:ext uri="{FF2B5EF4-FFF2-40B4-BE49-F238E27FC236}">
              <a16:creationId xmlns:a16="http://schemas.microsoft.com/office/drawing/2014/main" id="{75525812-FAD5-4CAA-9BFB-A9AE83C604CC}"/>
            </a:ext>
          </a:extLst>
        </xdr:cNvPr>
        <xdr:cNvSpPr txBox="1"/>
      </xdr:nvSpPr>
      <xdr:spPr>
        <a:xfrm>
          <a:off x="11788852" y="560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152488</xdr:rowOff>
    </xdr:from>
    <xdr:ext cx="469744" cy="259045"/>
    <xdr:sp macro="" textlink="">
      <xdr:nvSpPr>
        <xdr:cNvPr id="155" name="n_3aveValue債務償還比率">
          <a:extLst>
            <a:ext uri="{FF2B5EF4-FFF2-40B4-BE49-F238E27FC236}">
              <a16:creationId xmlns:a16="http://schemas.microsoft.com/office/drawing/2014/main" id="{5FE97BE7-922C-42A2-9A21-B67099A88802}"/>
            </a:ext>
          </a:extLst>
        </xdr:cNvPr>
        <xdr:cNvSpPr txBox="1"/>
      </xdr:nvSpPr>
      <xdr:spPr>
        <a:xfrm>
          <a:off x="11103052" y="5667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125620</xdr:rowOff>
    </xdr:from>
    <xdr:ext cx="469744" cy="259045"/>
    <xdr:sp macro="" textlink="">
      <xdr:nvSpPr>
        <xdr:cNvPr id="156" name="n_4aveValue債務償還比率">
          <a:extLst>
            <a:ext uri="{FF2B5EF4-FFF2-40B4-BE49-F238E27FC236}">
              <a16:creationId xmlns:a16="http://schemas.microsoft.com/office/drawing/2014/main" id="{75CF123C-6231-4E96-B392-2C9E8CE95624}"/>
            </a:ext>
          </a:extLst>
        </xdr:cNvPr>
        <xdr:cNvSpPr txBox="1"/>
      </xdr:nvSpPr>
      <xdr:spPr>
        <a:xfrm>
          <a:off x="10417252" y="563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81749</xdr:rowOff>
    </xdr:from>
    <xdr:ext cx="469744" cy="259045"/>
    <xdr:sp macro="" textlink="">
      <xdr:nvSpPr>
        <xdr:cNvPr id="157" name="n_1mainValue債務償還比率">
          <a:extLst>
            <a:ext uri="{FF2B5EF4-FFF2-40B4-BE49-F238E27FC236}">
              <a16:creationId xmlns:a16="http://schemas.microsoft.com/office/drawing/2014/main" id="{8DF8C222-8D91-43B6-8EBB-53641819AB10}"/>
            </a:ext>
          </a:extLst>
        </xdr:cNvPr>
        <xdr:cNvSpPr txBox="1"/>
      </xdr:nvSpPr>
      <xdr:spPr>
        <a:xfrm>
          <a:off x="12465127" y="592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94533</xdr:rowOff>
    </xdr:from>
    <xdr:ext cx="469744" cy="259045"/>
    <xdr:sp macro="" textlink="">
      <xdr:nvSpPr>
        <xdr:cNvPr id="158" name="n_2mainValue債務償還比率">
          <a:extLst>
            <a:ext uri="{FF2B5EF4-FFF2-40B4-BE49-F238E27FC236}">
              <a16:creationId xmlns:a16="http://schemas.microsoft.com/office/drawing/2014/main" id="{9E7C92B7-BCFB-4327-A83C-2AB9B6A9B01E}"/>
            </a:ext>
          </a:extLst>
        </xdr:cNvPr>
        <xdr:cNvSpPr txBox="1"/>
      </xdr:nvSpPr>
      <xdr:spPr>
        <a:xfrm>
          <a:off x="11788852" y="6095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158464</xdr:rowOff>
    </xdr:from>
    <xdr:ext cx="469744" cy="259045"/>
    <xdr:sp macro="" textlink="">
      <xdr:nvSpPr>
        <xdr:cNvPr id="159" name="n_3mainValue債務償還比率">
          <a:extLst>
            <a:ext uri="{FF2B5EF4-FFF2-40B4-BE49-F238E27FC236}">
              <a16:creationId xmlns:a16="http://schemas.microsoft.com/office/drawing/2014/main" id="{4E004727-2782-434F-98C7-7370CC2685C7}"/>
            </a:ext>
          </a:extLst>
        </xdr:cNvPr>
        <xdr:cNvSpPr txBox="1"/>
      </xdr:nvSpPr>
      <xdr:spPr>
        <a:xfrm>
          <a:off x="11103052" y="6162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48475</xdr:rowOff>
    </xdr:from>
    <xdr:ext cx="469744" cy="259045"/>
    <xdr:sp macro="" textlink="">
      <xdr:nvSpPr>
        <xdr:cNvPr id="160" name="n_4mainValue債務償還比率">
          <a:extLst>
            <a:ext uri="{FF2B5EF4-FFF2-40B4-BE49-F238E27FC236}">
              <a16:creationId xmlns:a16="http://schemas.microsoft.com/office/drawing/2014/main" id="{47EC7635-CA2C-429B-A460-0F8DF70735DC}"/>
            </a:ext>
          </a:extLst>
        </xdr:cNvPr>
        <xdr:cNvSpPr txBox="1"/>
      </xdr:nvSpPr>
      <xdr:spPr>
        <a:xfrm>
          <a:off x="10417252" y="6046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EB9CABF6-1A0C-4B20-80FE-DD3C620EDFB3}"/>
            </a:ext>
          </a:extLst>
        </xdr:cNvPr>
        <xdr:cNvSpPr/>
      </xdr:nvSpPr>
      <xdr:spPr>
        <a:xfrm>
          <a:off x="1158875" y="7658100"/>
          <a:ext cx="5314950" cy="3333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F997BE40-ED57-4EF5-BF30-B417DDEA3BB5}"/>
            </a:ext>
          </a:extLst>
        </xdr:cNvPr>
        <xdr:cNvSpPr/>
      </xdr:nvSpPr>
      <xdr:spPr>
        <a:xfrm>
          <a:off x="1158875" y="112744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4C2B695A-2659-4129-B1B8-CD80C64D1907}"/>
            </a:ext>
          </a:extLst>
        </xdr:cNvPr>
        <xdr:cNvSpPr txBox="1"/>
      </xdr:nvSpPr>
      <xdr:spPr>
        <a:xfrm>
          <a:off x="835025" y="7905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D764D632-6EB9-4D22-92CF-61E4013067BF}"/>
            </a:ext>
          </a:extLst>
        </xdr:cNvPr>
        <xdr:cNvSpPr txBox="1"/>
      </xdr:nvSpPr>
      <xdr:spPr>
        <a:xfrm>
          <a:off x="6302375" y="104394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11C7C078-3C8F-4780-AF0C-A92254AA8FB3}"/>
            </a:ext>
          </a:extLst>
        </xdr:cNvPr>
        <xdr:cNvSpPr txBox="1"/>
      </xdr:nvSpPr>
      <xdr:spPr>
        <a:xfrm>
          <a:off x="835025" y="114839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35E68636-09BB-4061-96EE-BEE64D559644}"/>
            </a:ext>
          </a:extLst>
        </xdr:cNvPr>
        <xdr:cNvSpPr txBox="1"/>
      </xdr:nvSpPr>
      <xdr:spPr>
        <a:xfrm>
          <a:off x="6302375" y="14093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A0E0C3B-BC9C-41FB-90CE-2B4E54F7746C}"/>
            </a:ext>
          </a:extLst>
        </xdr:cNvPr>
        <xdr:cNvSpPr/>
      </xdr:nvSpPr>
      <xdr:spPr>
        <a:xfrm>
          <a:off x="581025" y="123825"/>
          <a:ext cx="114204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5034FB5-E09B-46DB-9067-929D4B20D068}"/>
            </a:ext>
          </a:extLst>
        </xdr:cNvPr>
        <xdr:cNvSpPr/>
      </xdr:nvSpPr>
      <xdr:spPr>
        <a:xfrm>
          <a:off x="17145000" y="190500"/>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5E58FA7-3AEF-42D5-8378-9F2D5D49BFC9}"/>
            </a:ext>
          </a:extLst>
        </xdr:cNvPr>
        <xdr:cNvSpPr/>
      </xdr:nvSpPr>
      <xdr:spPr>
        <a:xfrm>
          <a:off x="17164050" y="219075"/>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25D3D81-9C77-4AA0-92BD-F2BC752407CE}"/>
            </a:ext>
          </a:extLst>
        </xdr:cNvPr>
        <xdr:cNvSpPr/>
      </xdr:nvSpPr>
      <xdr:spPr>
        <a:xfrm>
          <a:off x="17192625" y="238125"/>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愛媛県西予市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73296EF-4233-4928-9BC5-F8833CC1B19E}"/>
            </a:ext>
          </a:extLst>
        </xdr:cNvPr>
        <xdr:cNvSpPr/>
      </xdr:nvSpPr>
      <xdr:spPr>
        <a:xfrm>
          <a:off x="14639925" y="190500"/>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1211619-E351-4465-833F-2CF13C194A6C}"/>
            </a:ext>
          </a:extLst>
        </xdr:cNvPr>
        <xdr:cNvSpPr/>
      </xdr:nvSpPr>
      <xdr:spPr>
        <a:xfrm>
          <a:off x="14658975" y="219075"/>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2E92F06-0C00-4C3C-980F-0777C533F2BE}"/>
            </a:ext>
          </a:extLst>
        </xdr:cNvPr>
        <xdr:cNvSpPr/>
      </xdr:nvSpPr>
      <xdr:spPr>
        <a:xfrm>
          <a:off x="14687550" y="238125"/>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CBFB306-81FD-44F5-8DEE-FBE743049C42}"/>
            </a:ext>
          </a:extLst>
        </xdr:cNvPr>
        <xdr:cNvSpPr/>
      </xdr:nvSpPr>
      <xdr:spPr>
        <a:xfrm>
          <a:off x="685800" y="847725"/>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273C4C5-6AE7-4317-9099-5089A5FE0615}"/>
            </a:ext>
          </a:extLst>
        </xdr:cNvPr>
        <xdr:cNvSpPr/>
      </xdr:nvSpPr>
      <xdr:spPr>
        <a:xfrm>
          <a:off x="809625" y="885825"/>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A505BF3-3DE7-4D3D-82B0-14EE78B98E88}"/>
            </a:ext>
          </a:extLst>
        </xdr:cNvPr>
        <xdr:cNvSpPr/>
      </xdr:nvSpPr>
      <xdr:spPr>
        <a:xfrm>
          <a:off x="2009775" y="885825"/>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35,232
34,924
514.34
35,617,090
33,878,011
1,338,523
16,030,806
40,016,971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C82035B-3759-4E41-BD5D-5B067DDC004E}"/>
            </a:ext>
          </a:extLst>
        </xdr:cNvPr>
        <xdr:cNvSpPr/>
      </xdr:nvSpPr>
      <xdr:spPr>
        <a:xfrm>
          <a:off x="3209925" y="885825"/>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BD14BC3-B82F-4244-A2C6-E2E42652B8C3}"/>
            </a:ext>
          </a:extLst>
        </xdr:cNvPr>
        <xdr:cNvSpPr/>
      </xdr:nvSpPr>
      <xdr:spPr>
        <a:xfrm>
          <a:off x="4581525" y="904875"/>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5784EE5-401C-4B23-BED8-27BE8451A02D}"/>
            </a:ext>
          </a:extLst>
        </xdr:cNvPr>
        <xdr:cNvSpPr/>
      </xdr:nvSpPr>
      <xdr:spPr>
        <a:xfrm>
          <a:off x="6410325" y="904875"/>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73.7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F657884-3BBE-4880-AA3F-DFAC081DF353}"/>
            </a:ext>
          </a:extLst>
        </xdr:cNvPr>
        <xdr:cNvSpPr/>
      </xdr:nvSpPr>
      <xdr:spPr>
        <a:xfrm>
          <a:off x="7610475" y="914400"/>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0C34E31-CB21-459C-8498-DA03149DC2BC}"/>
            </a:ext>
          </a:extLst>
        </xdr:cNvPr>
        <xdr:cNvSpPr/>
      </xdr:nvSpPr>
      <xdr:spPr>
        <a:xfrm>
          <a:off x="4581525" y="1628775"/>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38B6B20-887A-4CF6-A340-A3F7ABDAAFB2}"/>
            </a:ext>
          </a:extLst>
        </xdr:cNvPr>
        <xdr:cNvSpPr/>
      </xdr:nvSpPr>
      <xdr:spPr>
        <a:xfrm>
          <a:off x="6467475" y="1628775"/>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AFD75A8-1B1F-4A3E-973E-FD4382FD56CA}"/>
            </a:ext>
          </a:extLst>
        </xdr:cNvPr>
        <xdr:cNvSpPr/>
      </xdr:nvSpPr>
      <xdr:spPr>
        <a:xfrm>
          <a:off x="9972675" y="847725"/>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3E968B2-0FEE-4167-8F90-94EAB253A5A7}"/>
            </a:ext>
          </a:extLst>
        </xdr:cNvPr>
        <xdr:cNvSpPr/>
      </xdr:nvSpPr>
      <xdr:spPr>
        <a:xfrm>
          <a:off x="10210800" y="914400"/>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7167EE7-AFAB-42BF-AA5C-B988AD3CBC26}"/>
            </a:ext>
          </a:extLst>
        </xdr:cNvPr>
        <xdr:cNvSpPr/>
      </xdr:nvSpPr>
      <xdr:spPr>
        <a:xfrm>
          <a:off x="10210800" y="11620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72383E5-73FB-4017-8F1B-14AEE354A7CC}"/>
            </a:ext>
          </a:extLst>
        </xdr:cNvPr>
        <xdr:cNvSpPr/>
      </xdr:nvSpPr>
      <xdr:spPr>
        <a:xfrm>
          <a:off x="10210800" y="1476375"/>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4A5F11B-8E05-40E9-8883-191F00BFA76C}"/>
            </a:ext>
          </a:extLst>
        </xdr:cNvPr>
        <xdr:cNvCxnSpPr/>
      </xdr:nvCxnSpPr>
      <xdr:spPr>
        <a:xfrm flipH="1">
          <a:off x="10048875" y="990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F5AE003-D6F3-4B69-A1EA-7CEE805CA9F5}"/>
            </a:ext>
          </a:extLst>
        </xdr:cNvPr>
        <xdr:cNvSpPr/>
      </xdr:nvSpPr>
      <xdr:spPr>
        <a:xfrm>
          <a:off x="10102850" y="9525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C95ECDF-3FA3-4592-8604-33381EF3C083}"/>
            </a:ext>
          </a:extLst>
        </xdr:cNvPr>
        <xdr:cNvSpPr/>
      </xdr:nvSpPr>
      <xdr:spPr>
        <a:xfrm>
          <a:off x="10102850" y="120015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F8602DA-D203-4DB0-BD46-664372DE0899}"/>
            </a:ext>
          </a:extLst>
        </xdr:cNvPr>
        <xdr:cNvCxnSpPr/>
      </xdr:nvCxnSpPr>
      <xdr:spPr>
        <a:xfrm>
          <a:off x="10131425" y="14573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1B5A102-0B74-433F-913A-950F3CD8B026}"/>
            </a:ext>
          </a:extLst>
        </xdr:cNvPr>
        <xdr:cNvCxnSpPr/>
      </xdr:nvCxnSpPr>
      <xdr:spPr>
        <a:xfrm>
          <a:off x="10067925" y="14573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7B4A7E4-C5C7-425D-89DC-4DF005775DAB}"/>
            </a:ext>
          </a:extLst>
        </xdr:cNvPr>
        <xdr:cNvCxnSpPr/>
      </xdr:nvCxnSpPr>
      <xdr:spPr>
        <a:xfrm flipV="1">
          <a:off x="10131425" y="1673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2E02A8A-4432-4D5E-9039-0669167E4F7D}"/>
            </a:ext>
          </a:extLst>
        </xdr:cNvPr>
        <xdr:cNvCxnSpPr/>
      </xdr:nvCxnSpPr>
      <xdr:spPr>
        <a:xfrm>
          <a:off x="10067925" y="18097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8AD3868-B4AF-4E70-8E37-74B890778BA5}"/>
            </a:ext>
          </a:extLst>
        </xdr:cNvPr>
        <xdr:cNvSpPr txBox="1"/>
      </xdr:nvSpPr>
      <xdr:spPr>
        <a:xfrm>
          <a:off x="638175" y="26479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F5DC418-0257-4B16-816C-21708700391B}"/>
            </a:ext>
          </a:extLst>
        </xdr:cNvPr>
        <xdr:cNvSpPr txBox="1"/>
      </xdr:nvSpPr>
      <xdr:spPr>
        <a:xfrm>
          <a:off x="638175" y="2952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6A09261-8FA0-4E44-91E6-DF07DCC23F1A}"/>
            </a:ext>
          </a:extLst>
        </xdr:cNvPr>
        <xdr:cNvSpPr txBox="1"/>
      </xdr:nvSpPr>
      <xdr:spPr>
        <a:xfrm>
          <a:off x="638175" y="32480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521404E-05E1-4762-983D-2E9C49291439}"/>
            </a:ext>
          </a:extLst>
        </xdr:cNvPr>
        <xdr:cNvSpPr txBox="1"/>
      </xdr:nvSpPr>
      <xdr:spPr>
        <a:xfrm>
          <a:off x="638175" y="35528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96D8457-562E-4515-B514-8F794E17AAAA}"/>
            </a:ext>
          </a:extLst>
        </xdr:cNvPr>
        <xdr:cNvSpPr/>
      </xdr:nvSpPr>
      <xdr:spPr>
        <a:xfrm>
          <a:off x="6858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82C941D-8F97-4BE8-AD51-E60586E86724}"/>
            </a:ext>
          </a:extLst>
        </xdr:cNvPr>
        <xdr:cNvSpPr/>
      </xdr:nvSpPr>
      <xdr:spPr>
        <a:xfrm>
          <a:off x="8096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F9FB560-C1A3-4BB6-8793-B0C385EED96F}"/>
            </a:ext>
          </a:extLst>
        </xdr:cNvPr>
        <xdr:cNvSpPr/>
      </xdr:nvSpPr>
      <xdr:spPr>
        <a:xfrm>
          <a:off x="8096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4D0A5E0-C687-41A8-B072-9DF49E7FF3DA}"/>
            </a:ext>
          </a:extLst>
        </xdr:cNvPr>
        <xdr:cNvSpPr/>
      </xdr:nvSpPr>
      <xdr:spPr>
        <a:xfrm>
          <a:off x="17145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81D0A4B-D8A6-4099-9304-5FEF6EF047EC}"/>
            </a:ext>
          </a:extLst>
        </xdr:cNvPr>
        <xdr:cNvSpPr/>
      </xdr:nvSpPr>
      <xdr:spPr>
        <a:xfrm>
          <a:off x="17145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2980401-436A-43CB-BBDE-B40F6A2E8E3D}"/>
            </a:ext>
          </a:extLst>
        </xdr:cNvPr>
        <xdr:cNvSpPr/>
      </xdr:nvSpPr>
      <xdr:spPr>
        <a:xfrm>
          <a:off x="27432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96FFB92-DF70-4330-A818-0C5506D55A79}"/>
            </a:ext>
          </a:extLst>
        </xdr:cNvPr>
        <xdr:cNvSpPr/>
      </xdr:nvSpPr>
      <xdr:spPr>
        <a:xfrm>
          <a:off x="27432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8D7D16A-E0DF-490D-8069-4E9975F78B35}"/>
            </a:ext>
          </a:extLst>
        </xdr:cNvPr>
        <xdr:cNvSpPr/>
      </xdr:nvSpPr>
      <xdr:spPr>
        <a:xfrm>
          <a:off x="6858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358B822-1FF1-4765-ABD6-0FF215A8F41B}"/>
            </a:ext>
          </a:extLst>
        </xdr:cNvPr>
        <xdr:cNvSpPr txBox="1"/>
      </xdr:nvSpPr>
      <xdr:spPr>
        <a:xfrm>
          <a:off x="666750"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BA6D374-4C38-44F5-B1B7-C61E0455D74D}"/>
            </a:ext>
          </a:extLst>
        </xdr:cNvPr>
        <xdr:cNvCxnSpPr/>
      </xdr:nvCxnSpPr>
      <xdr:spPr>
        <a:xfrm>
          <a:off x="6858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4350330-A737-464B-B70B-A7187AE3BB86}"/>
            </a:ext>
          </a:extLst>
        </xdr:cNvPr>
        <xdr:cNvSpPr txBox="1"/>
      </xdr:nvSpPr>
      <xdr:spPr>
        <a:xfrm>
          <a:off x="2789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16581CF5-110D-49B9-BC0F-4128FC46FC11}"/>
            </a:ext>
          </a:extLst>
        </xdr:cNvPr>
        <xdr:cNvCxnSpPr/>
      </xdr:nvCxnSpPr>
      <xdr:spPr>
        <a:xfrm>
          <a:off x="685800" y="6848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59136BC0-0E11-4435-AFF5-0016D1F767E9}"/>
            </a:ext>
          </a:extLst>
        </xdr:cNvPr>
        <xdr:cNvSpPr txBox="1"/>
      </xdr:nvSpPr>
      <xdr:spPr>
        <a:xfrm>
          <a:off x="278946" y="6712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351B63A7-CE22-43A2-886C-E1AFB37B2598}"/>
            </a:ext>
          </a:extLst>
        </xdr:cNvPr>
        <xdr:cNvCxnSpPr/>
      </xdr:nvCxnSpPr>
      <xdr:spPr>
        <a:xfrm>
          <a:off x="685800" y="64865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FCD00FCB-9E8F-47D5-996D-F0BF1E573001}"/>
            </a:ext>
          </a:extLst>
        </xdr:cNvPr>
        <xdr:cNvSpPr txBox="1"/>
      </xdr:nvSpPr>
      <xdr:spPr>
        <a:xfrm>
          <a:off x="339891" y="6350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B26B06EA-496D-4374-AAC8-BFC1F1A102B9}"/>
            </a:ext>
          </a:extLst>
        </xdr:cNvPr>
        <xdr:cNvCxnSpPr/>
      </xdr:nvCxnSpPr>
      <xdr:spPr>
        <a:xfrm>
          <a:off x="685800" y="613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AF390249-0315-4AED-A5EC-A20DFC56CF47}"/>
            </a:ext>
          </a:extLst>
        </xdr:cNvPr>
        <xdr:cNvSpPr txBox="1"/>
      </xdr:nvSpPr>
      <xdr:spPr>
        <a:xfrm>
          <a:off x="339891" y="599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F6D9319C-15EB-44CC-AC8E-CB4439D3A24F}"/>
            </a:ext>
          </a:extLst>
        </xdr:cNvPr>
        <xdr:cNvCxnSpPr/>
      </xdr:nvCxnSpPr>
      <xdr:spPr>
        <a:xfrm>
          <a:off x="685800" y="5772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7F1E9434-1929-40DF-8FE6-F63791771D11}"/>
            </a:ext>
          </a:extLst>
        </xdr:cNvPr>
        <xdr:cNvSpPr txBox="1"/>
      </xdr:nvSpPr>
      <xdr:spPr>
        <a:xfrm>
          <a:off x="339891" y="56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3112180B-79D7-4E5E-B272-63081607E08D}"/>
            </a:ext>
          </a:extLst>
        </xdr:cNvPr>
        <xdr:cNvCxnSpPr/>
      </xdr:nvCxnSpPr>
      <xdr:spPr>
        <a:xfrm>
          <a:off x="685800" y="5410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FAB7B1F-C3FD-4B59-9408-DE6DE8D717C2}"/>
            </a:ext>
          </a:extLst>
        </xdr:cNvPr>
        <xdr:cNvSpPr txBox="1"/>
      </xdr:nvSpPr>
      <xdr:spPr>
        <a:xfrm>
          <a:off x="339891" y="5274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66517901-A380-480C-8A96-7660926B086A}"/>
            </a:ext>
          </a:extLst>
        </xdr:cNvPr>
        <xdr:cNvCxnSpPr/>
      </xdr:nvCxnSpPr>
      <xdr:spPr>
        <a:xfrm>
          <a:off x="6858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F6AF6E38-1A79-404E-A1AA-5E5987452F19}"/>
            </a:ext>
          </a:extLst>
        </xdr:cNvPr>
        <xdr:cNvSpPr txBox="1"/>
      </xdr:nvSpPr>
      <xdr:spPr>
        <a:xfrm>
          <a:off x="388136" y="4912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710F19A-1DDD-4A1F-B32B-401D917A4F88}"/>
            </a:ext>
          </a:extLst>
        </xdr:cNvPr>
        <xdr:cNvSpPr/>
      </xdr:nvSpPr>
      <xdr:spPr>
        <a:xfrm>
          <a:off x="6858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42</xdr:row>
      <xdr:rowOff>34290</xdr:rowOff>
    </xdr:to>
    <xdr:cxnSp macro="">
      <xdr:nvCxnSpPr>
        <xdr:cNvPr id="57" name="直線コネクタ 56">
          <a:extLst>
            <a:ext uri="{FF2B5EF4-FFF2-40B4-BE49-F238E27FC236}">
              <a16:creationId xmlns:a16="http://schemas.microsoft.com/office/drawing/2014/main" id="{43131BEA-C5AB-4648-A8F1-3C567563E654}"/>
            </a:ext>
          </a:extLst>
        </xdr:cNvPr>
        <xdr:cNvCxnSpPr/>
      </xdr:nvCxnSpPr>
      <xdr:spPr>
        <a:xfrm flipV="1">
          <a:off x="4180840" y="549275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a:extLst>
            <a:ext uri="{FF2B5EF4-FFF2-40B4-BE49-F238E27FC236}">
              <a16:creationId xmlns:a16="http://schemas.microsoft.com/office/drawing/2014/main" id="{C73E7445-A99E-4FA2-9B21-FF410E7B8D77}"/>
            </a:ext>
          </a:extLst>
        </xdr:cNvPr>
        <xdr:cNvSpPr txBox="1"/>
      </xdr:nvSpPr>
      <xdr:spPr>
        <a:xfrm>
          <a:off x="4219575" y="684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a:extLst>
            <a:ext uri="{FF2B5EF4-FFF2-40B4-BE49-F238E27FC236}">
              <a16:creationId xmlns:a16="http://schemas.microsoft.com/office/drawing/2014/main" id="{EDC9D8B1-9757-4C08-85F9-37C279A11D6B}"/>
            </a:ext>
          </a:extLst>
        </xdr:cNvPr>
        <xdr:cNvCxnSpPr/>
      </xdr:nvCxnSpPr>
      <xdr:spPr>
        <a:xfrm>
          <a:off x="4105275" y="68414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60" name="【道路】&#10;有形固定資産減価償却率最大値テキスト">
          <a:extLst>
            <a:ext uri="{FF2B5EF4-FFF2-40B4-BE49-F238E27FC236}">
              <a16:creationId xmlns:a16="http://schemas.microsoft.com/office/drawing/2014/main" id="{48684EA9-D41D-4D6F-85F1-DEC9FE8822EE}"/>
            </a:ext>
          </a:extLst>
        </xdr:cNvPr>
        <xdr:cNvSpPr txBox="1"/>
      </xdr:nvSpPr>
      <xdr:spPr>
        <a:xfrm>
          <a:off x="4219575" y="527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1" name="直線コネクタ 60">
          <a:extLst>
            <a:ext uri="{FF2B5EF4-FFF2-40B4-BE49-F238E27FC236}">
              <a16:creationId xmlns:a16="http://schemas.microsoft.com/office/drawing/2014/main" id="{A3F9566F-7E82-46CD-8BA8-BE30CF8EA725}"/>
            </a:ext>
          </a:extLst>
        </xdr:cNvPr>
        <xdr:cNvCxnSpPr/>
      </xdr:nvCxnSpPr>
      <xdr:spPr>
        <a:xfrm>
          <a:off x="4105275" y="54927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22877</xdr:rowOff>
    </xdr:from>
    <xdr:ext cx="405111" cy="259045"/>
    <xdr:sp macro="" textlink="">
      <xdr:nvSpPr>
        <xdr:cNvPr id="62" name="【道路】&#10;有形固定資産減価償却率平均値テキスト">
          <a:extLst>
            <a:ext uri="{FF2B5EF4-FFF2-40B4-BE49-F238E27FC236}">
              <a16:creationId xmlns:a16="http://schemas.microsoft.com/office/drawing/2014/main" id="{EE396633-11C5-4FB8-A4B4-61F9403B4FD0}"/>
            </a:ext>
          </a:extLst>
        </xdr:cNvPr>
        <xdr:cNvSpPr txBox="1"/>
      </xdr:nvSpPr>
      <xdr:spPr>
        <a:xfrm>
          <a:off x="4219575" y="6188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44450</xdr:rowOff>
    </xdr:from>
    <xdr:to>
      <xdr:col>24</xdr:col>
      <xdr:colOff>114300</xdr:colOff>
      <xdr:row>38</xdr:row>
      <xdr:rowOff>146050</xdr:rowOff>
    </xdr:to>
    <xdr:sp macro="" textlink="">
      <xdr:nvSpPr>
        <xdr:cNvPr id="63" name="フローチャート: 判断 62">
          <a:extLst>
            <a:ext uri="{FF2B5EF4-FFF2-40B4-BE49-F238E27FC236}">
              <a16:creationId xmlns:a16="http://schemas.microsoft.com/office/drawing/2014/main" id="{187A5620-B733-49C2-82DC-C8FE16626E1F}"/>
            </a:ext>
          </a:extLst>
        </xdr:cNvPr>
        <xdr:cNvSpPr/>
      </xdr:nvSpPr>
      <xdr:spPr>
        <a:xfrm>
          <a:off x="4124325" y="62103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a:extLst>
            <a:ext uri="{FF2B5EF4-FFF2-40B4-BE49-F238E27FC236}">
              <a16:creationId xmlns:a16="http://schemas.microsoft.com/office/drawing/2014/main" id="{2182D845-B168-4F0C-9987-B4663CBAE95C}"/>
            </a:ext>
          </a:extLst>
        </xdr:cNvPr>
        <xdr:cNvSpPr/>
      </xdr:nvSpPr>
      <xdr:spPr>
        <a:xfrm>
          <a:off x="3381375" y="61741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133985</xdr:rowOff>
    </xdr:from>
    <xdr:to>
      <xdr:col>15</xdr:col>
      <xdr:colOff>101600</xdr:colOff>
      <xdr:row>38</xdr:row>
      <xdr:rowOff>64135</xdr:rowOff>
    </xdr:to>
    <xdr:sp macro="" textlink="">
      <xdr:nvSpPr>
        <xdr:cNvPr id="65" name="フローチャート: 判断 64">
          <a:extLst>
            <a:ext uri="{FF2B5EF4-FFF2-40B4-BE49-F238E27FC236}">
              <a16:creationId xmlns:a16="http://schemas.microsoft.com/office/drawing/2014/main" id="{61FA2E88-1F3F-4645-8915-9033B8F1D6FC}"/>
            </a:ext>
          </a:extLst>
        </xdr:cNvPr>
        <xdr:cNvSpPr/>
      </xdr:nvSpPr>
      <xdr:spPr>
        <a:xfrm>
          <a:off x="2571750" y="61347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a:extLst>
            <a:ext uri="{FF2B5EF4-FFF2-40B4-BE49-F238E27FC236}">
              <a16:creationId xmlns:a16="http://schemas.microsoft.com/office/drawing/2014/main" id="{C7A80F9D-0EB2-4DC1-9DA3-4B4B57CDBC35}"/>
            </a:ext>
          </a:extLst>
        </xdr:cNvPr>
        <xdr:cNvSpPr/>
      </xdr:nvSpPr>
      <xdr:spPr>
        <a:xfrm>
          <a:off x="1781175" y="61137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105410</xdr:rowOff>
    </xdr:from>
    <xdr:to>
      <xdr:col>6</xdr:col>
      <xdr:colOff>38100</xdr:colOff>
      <xdr:row>38</xdr:row>
      <xdr:rowOff>35560</xdr:rowOff>
    </xdr:to>
    <xdr:sp macro="" textlink="">
      <xdr:nvSpPr>
        <xdr:cNvPr id="67" name="フローチャート: 判断 66">
          <a:extLst>
            <a:ext uri="{FF2B5EF4-FFF2-40B4-BE49-F238E27FC236}">
              <a16:creationId xmlns:a16="http://schemas.microsoft.com/office/drawing/2014/main" id="{2E17F570-B34D-46B5-86D1-8CEF2AE5EB0C}"/>
            </a:ext>
          </a:extLst>
        </xdr:cNvPr>
        <xdr:cNvSpPr/>
      </xdr:nvSpPr>
      <xdr:spPr>
        <a:xfrm>
          <a:off x="981075" y="610298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B6E8477-8D93-4E4B-889C-6C90D7D79554}"/>
            </a:ext>
          </a:extLst>
        </xdr:cNvPr>
        <xdr:cNvSpPr txBox="1"/>
      </xdr:nvSpPr>
      <xdr:spPr>
        <a:xfrm>
          <a:off x="40100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BAE2093-F823-4507-82FF-2DFE91B84235}"/>
            </a:ext>
          </a:extLst>
        </xdr:cNvPr>
        <xdr:cNvSpPr txBox="1"/>
      </xdr:nvSpPr>
      <xdr:spPr>
        <a:xfrm>
          <a:off x="32575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18BF43D-8295-4D7A-B68A-B129FD702F75}"/>
            </a:ext>
          </a:extLst>
        </xdr:cNvPr>
        <xdr:cNvSpPr txBox="1"/>
      </xdr:nvSpPr>
      <xdr:spPr>
        <a:xfrm>
          <a:off x="24479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D200DE0-A884-4901-B36F-66ED86B60D3F}"/>
            </a:ext>
          </a:extLst>
        </xdr:cNvPr>
        <xdr:cNvSpPr txBox="1"/>
      </xdr:nvSpPr>
      <xdr:spPr>
        <a:xfrm>
          <a:off x="1657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D04AF92-6FE8-4811-BE02-8B2ED4556218}"/>
            </a:ext>
          </a:extLst>
        </xdr:cNvPr>
        <xdr:cNvSpPr txBox="1"/>
      </xdr:nvSpPr>
      <xdr:spPr>
        <a:xfrm>
          <a:off x="857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48260</xdr:rowOff>
    </xdr:from>
    <xdr:to>
      <xdr:col>24</xdr:col>
      <xdr:colOff>114300</xdr:colOff>
      <xdr:row>37</xdr:row>
      <xdr:rowOff>149860</xdr:rowOff>
    </xdr:to>
    <xdr:sp macro="" textlink="">
      <xdr:nvSpPr>
        <xdr:cNvPr id="73" name="楕円 72">
          <a:extLst>
            <a:ext uri="{FF2B5EF4-FFF2-40B4-BE49-F238E27FC236}">
              <a16:creationId xmlns:a16="http://schemas.microsoft.com/office/drawing/2014/main" id="{FDBEF5A5-2398-442B-9F86-E5573F6D4F94}"/>
            </a:ext>
          </a:extLst>
        </xdr:cNvPr>
        <xdr:cNvSpPr/>
      </xdr:nvSpPr>
      <xdr:spPr>
        <a:xfrm>
          <a:off x="4124325" y="604583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71137</xdr:rowOff>
    </xdr:from>
    <xdr:ext cx="405111" cy="259045"/>
    <xdr:sp macro="" textlink="">
      <xdr:nvSpPr>
        <xdr:cNvPr id="74" name="【道路】&#10;有形固定資産減価償却率該当値テキスト">
          <a:extLst>
            <a:ext uri="{FF2B5EF4-FFF2-40B4-BE49-F238E27FC236}">
              <a16:creationId xmlns:a16="http://schemas.microsoft.com/office/drawing/2014/main" id="{78E1EBBF-9F41-4686-82C7-7D3C19E9EECF}"/>
            </a:ext>
          </a:extLst>
        </xdr:cNvPr>
        <xdr:cNvSpPr txBox="1"/>
      </xdr:nvSpPr>
      <xdr:spPr>
        <a:xfrm>
          <a:off x="4219575" y="5906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29210</xdr:rowOff>
    </xdr:from>
    <xdr:to>
      <xdr:col>20</xdr:col>
      <xdr:colOff>38100</xdr:colOff>
      <xdr:row>37</xdr:row>
      <xdr:rowOff>130810</xdr:rowOff>
    </xdr:to>
    <xdr:sp macro="" textlink="">
      <xdr:nvSpPr>
        <xdr:cNvPr id="75" name="楕円 74">
          <a:extLst>
            <a:ext uri="{FF2B5EF4-FFF2-40B4-BE49-F238E27FC236}">
              <a16:creationId xmlns:a16="http://schemas.microsoft.com/office/drawing/2014/main" id="{5D733296-9119-4E0C-91E5-4BAFEE3FE621}"/>
            </a:ext>
          </a:extLst>
        </xdr:cNvPr>
        <xdr:cNvSpPr/>
      </xdr:nvSpPr>
      <xdr:spPr>
        <a:xfrm>
          <a:off x="3381375" y="602678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80010</xdr:rowOff>
    </xdr:from>
    <xdr:to>
      <xdr:col>24</xdr:col>
      <xdr:colOff>63500</xdr:colOff>
      <xdr:row>37</xdr:row>
      <xdr:rowOff>99060</xdr:rowOff>
    </xdr:to>
    <xdr:cxnSp macro="">
      <xdr:nvCxnSpPr>
        <xdr:cNvPr id="76" name="直線コネクタ 75">
          <a:extLst>
            <a:ext uri="{FF2B5EF4-FFF2-40B4-BE49-F238E27FC236}">
              <a16:creationId xmlns:a16="http://schemas.microsoft.com/office/drawing/2014/main" id="{0420EAEA-BD9E-49F1-8C4F-E68B8767FF4A}"/>
            </a:ext>
          </a:extLst>
        </xdr:cNvPr>
        <xdr:cNvCxnSpPr/>
      </xdr:nvCxnSpPr>
      <xdr:spPr>
        <a:xfrm>
          <a:off x="3429000" y="6083935"/>
          <a:ext cx="75247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6350</xdr:rowOff>
    </xdr:from>
    <xdr:to>
      <xdr:col>15</xdr:col>
      <xdr:colOff>101600</xdr:colOff>
      <xdr:row>37</xdr:row>
      <xdr:rowOff>107950</xdr:rowOff>
    </xdr:to>
    <xdr:sp macro="" textlink="">
      <xdr:nvSpPr>
        <xdr:cNvPr id="77" name="楕円 76">
          <a:extLst>
            <a:ext uri="{FF2B5EF4-FFF2-40B4-BE49-F238E27FC236}">
              <a16:creationId xmlns:a16="http://schemas.microsoft.com/office/drawing/2014/main" id="{A27BB1A6-BAD0-42BA-B904-6B0BD687C68D}"/>
            </a:ext>
          </a:extLst>
        </xdr:cNvPr>
        <xdr:cNvSpPr/>
      </xdr:nvSpPr>
      <xdr:spPr>
        <a:xfrm>
          <a:off x="2571750" y="60102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57150</xdr:rowOff>
    </xdr:from>
    <xdr:to>
      <xdr:col>19</xdr:col>
      <xdr:colOff>177800</xdr:colOff>
      <xdr:row>37</xdr:row>
      <xdr:rowOff>80010</xdr:rowOff>
    </xdr:to>
    <xdr:cxnSp macro="">
      <xdr:nvCxnSpPr>
        <xdr:cNvPr id="78" name="直線コネクタ 77">
          <a:extLst>
            <a:ext uri="{FF2B5EF4-FFF2-40B4-BE49-F238E27FC236}">
              <a16:creationId xmlns:a16="http://schemas.microsoft.com/office/drawing/2014/main" id="{6BD6F1D7-EA4C-4FBA-80B0-64D76F6307B4}"/>
            </a:ext>
          </a:extLst>
        </xdr:cNvPr>
        <xdr:cNvCxnSpPr/>
      </xdr:nvCxnSpPr>
      <xdr:spPr>
        <a:xfrm>
          <a:off x="2619375" y="6057900"/>
          <a:ext cx="809625" cy="2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153035</xdr:rowOff>
    </xdr:from>
    <xdr:to>
      <xdr:col>10</xdr:col>
      <xdr:colOff>165100</xdr:colOff>
      <xdr:row>37</xdr:row>
      <xdr:rowOff>83185</xdr:rowOff>
    </xdr:to>
    <xdr:sp macro="" textlink="">
      <xdr:nvSpPr>
        <xdr:cNvPr id="79" name="楕円 78">
          <a:extLst>
            <a:ext uri="{FF2B5EF4-FFF2-40B4-BE49-F238E27FC236}">
              <a16:creationId xmlns:a16="http://schemas.microsoft.com/office/drawing/2014/main" id="{B8C5FF8A-F476-4B85-A0AD-3727D97542BA}"/>
            </a:ext>
          </a:extLst>
        </xdr:cNvPr>
        <xdr:cNvSpPr/>
      </xdr:nvSpPr>
      <xdr:spPr>
        <a:xfrm>
          <a:off x="1781175" y="599186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32385</xdr:rowOff>
    </xdr:from>
    <xdr:to>
      <xdr:col>15</xdr:col>
      <xdr:colOff>50800</xdr:colOff>
      <xdr:row>37</xdr:row>
      <xdr:rowOff>57150</xdr:rowOff>
    </xdr:to>
    <xdr:cxnSp macro="">
      <xdr:nvCxnSpPr>
        <xdr:cNvPr id="80" name="直線コネクタ 79">
          <a:extLst>
            <a:ext uri="{FF2B5EF4-FFF2-40B4-BE49-F238E27FC236}">
              <a16:creationId xmlns:a16="http://schemas.microsoft.com/office/drawing/2014/main" id="{DA661A5D-9D81-42FE-91E2-3AAFF2794C47}"/>
            </a:ext>
          </a:extLst>
        </xdr:cNvPr>
        <xdr:cNvCxnSpPr/>
      </xdr:nvCxnSpPr>
      <xdr:spPr>
        <a:xfrm>
          <a:off x="1828800" y="6029960"/>
          <a:ext cx="790575"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126365</xdr:rowOff>
    </xdr:from>
    <xdr:to>
      <xdr:col>6</xdr:col>
      <xdr:colOff>38100</xdr:colOff>
      <xdr:row>37</xdr:row>
      <xdr:rowOff>56515</xdr:rowOff>
    </xdr:to>
    <xdr:sp macro="" textlink="">
      <xdr:nvSpPr>
        <xdr:cNvPr id="81" name="楕円 80">
          <a:extLst>
            <a:ext uri="{FF2B5EF4-FFF2-40B4-BE49-F238E27FC236}">
              <a16:creationId xmlns:a16="http://schemas.microsoft.com/office/drawing/2014/main" id="{11A17AC7-6976-4561-B44C-BA7052B08350}"/>
            </a:ext>
          </a:extLst>
        </xdr:cNvPr>
        <xdr:cNvSpPr/>
      </xdr:nvSpPr>
      <xdr:spPr>
        <a:xfrm>
          <a:off x="981075" y="596201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5715</xdr:rowOff>
    </xdr:from>
    <xdr:to>
      <xdr:col>10</xdr:col>
      <xdr:colOff>114300</xdr:colOff>
      <xdr:row>37</xdr:row>
      <xdr:rowOff>32385</xdr:rowOff>
    </xdr:to>
    <xdr:cxnSp macro="">
      <xdr:nvCxnSpPr>
        <xdr:cNvPr id="82" name="直線コネクタ 81">
          <a:extLst>
            <a:ext uri="{FF2B5EF4-FFF2-40B4-BE49-F238E27FC236}">
              <a16:creationId xmlns:a16="http://schemas.microsoft.com/office/drawing/2014/main" id="{47FE58CF-A0CE-49AE-8191-D8F4DBB9349E}"/>
            </a:ext>
          </a:extLst>
        </xdr:cNvPr>
        <xdr:cNvCxnSpPr/>
      </xdr:nvCxnSpPr>
      <xdr:spPr>
        <a:xfrm>
          <a:off x="1028700" y="6009640"/>
          <a:ext cx="8001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100982</xdr:rowOff>
    </xdr:from>
    <xdr:ext cx="405111" cy="259045"/>
    <xdr:sp macro="" textlink="">
      <xdr:nvSpPr>
        <xdr:cNvPr id="83" name="n_1aveValue【道路】&#10;有形固定資産減価償却率">
          <a:extLst>
            <a:ext uri="{FF2B5EF4-FFF2-40B4-BE49-F238E27FC236}">
              <a16:creationId xmlns:a16="http://schemas.microsoft.com/office/drawing/2014/main" id="{B20D3580-CAE7-429D-AF44-34851F15EB4E}"/>
            </a:ext>
          </a:extLst>
        </xdr:cNvPr>
        <xdr:cNvSpPr txBox="1"/>
      </xdr:nvSpPr>
      <xdr:spPr>
        <a:xfrm>
          <a:off x="3239144" y="6266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55262</xdr:rowOff>
    </xdr:from>
    <xdr:ext cx="405111" cy="259045"/>
    <xdr:sp macro="" textlink="">
      <xdr:nvSpPr>
        <xdr:cNvPr id="84" name="n_2aveValue【道路】&#10;有形固定資産減価償却率">
          <a:extLst>
            <a:ext uri="{FF2B5EF4-FFF2-40B4-BE49-F238E27FC236}">
              <a16:creationId xmlns:a16="http://schemas.microsoft.com/office/drawing/2014/main" id="{CE7A361C-E9C9-4277-8E2A-F98DAC40B59C}"/>
            </a:ext>
          </a:extLst>
        </xdr:cNvPr>
        <xdr:cNvSpPr txBox="1"/>
      </xdr:nvSpPr>
      <xdr:spPr>
        <a:xfrm>
          <a:off x="2439044" y="6217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34307</xdr:rowOff>
    </xdr:from>
    <xdr:ext cx="405111" cy="259045"/>
    <xdr:sp macro="" textlink="">
      <xdr:nvSpPr>
        <xdr:cNvPr id="85" name="n_3aveValue【道路】&#10;有形固定資産減価償却率">
          <a:extLst>
            <a:ext uri="{FF2B5EF4-FFF2-40B4-BE49-F238E27FC236}">
              <a16:creationId xmlns:a16="http://schemas.microsoft.com/office/drawing/2014/main" id="{77E74AE4-C9A4-4EB2-87BB-877C1F80EB9F}"/>
            </a:ext>
          </a:extLst>
        </xdr:cNvPr>
        <xdr:cNvSpPr txBox="1"/>
      </xdr:nvSpPr>
      <xdr:spPr>
        <a:xfrm>
          <a:off x="1648469"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26687</xdr:rowOff>
    </xdr:from>
    <xdr:ext cx="405111" cy="259045"/>
    <xdr:sp macro="" textlink="">
      <xdr:nvSpPr>
        <xdr:cNvPr id="86" name="n_4aveValue【道路】&#10;有形固定資産減価償却率">
          <a:extLst>
            <a:ext uri="{FF2B5EF4-FFF2-40B4-BE49-F238E27FC236}">
              <a16:creationId xmlns:a16="http://schemas.microsoft.com/office/drawing/2014/main" id="{A81631B9-6219-4773-9CC8-1AB9F57A0DA0}"/>
            </a:ext>
          </a:extLst>
        </xdr:cNvPr>
        <xdr:cNvSpPr txBox="1"/>
      </xdr:nvSpPr>
      <xdr:spPr>
        <a:xfrm>
          <a:off x="848369" y="6192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147337</xdr:rowOff>
    </xdr:from>
    <xdr:ext cx="405111" cy="259045"/>
    <xdr:sp macro="" textlink="">
      <xdr:nvSpPr>
        <xdr:cNvPr id="87" name="n_1mainValue【道路】&#10;有形固定資産減価償却率">
          <a:extLst>
            <a:ext uri="{FF2B5EF4-FFF2-40B4-BE49-F238E27FC236}">
              <a16:creationId xmlns:a16="http://schemas.microsoft.com/office/drawing/2014/main" id="{25B5EE16-B034-4091-92C7-376B4D17BA65}"/>
            </a:ext>
          </a:extLst>
        </xdr:cNvPr>
        <xdr:cNvSpPr txBox="1"/>
      </xdr:nvSpPr>
      <xdr:spPr>
        <a:xfrm>
          <a:off x="3239144" y="5821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124477</xdr:rowOff>
    </xdr:from>
    <xdr:ext cx="405111" cy="259045"/>
    <xdr:sp macro="" textlink="">
      <xdr:nvSpPr>
        <xdr:cNvPr id="88" name="n_2mainValue【道路】&#10;有形固定資産減価償却率">
          <a:extLst>
            <a:ext uri="{FF2B5EF4-FFF2-40B4-BE49-F238E27FC236}">
              <a16:creationId xmlns:a16="http://schemas.microsoft.com/office/drawing/2014/main" id="{6F99766C-DF09-4F30-ABF9-F5B25FB3B0FA}"/>
            </a:ext>
          </a:extLst>
        </xdr:cNvPr>
        <xdr:cNvSpPr txBox="1"/>
      </xdr:nvSpPr>
      <xdr:spPr>
        <a:xfrm>
          <a:off x="2439044" y="5798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99712</xdr:rowOff>
    </xdr:from>
    <xdr:ext cx="405111" cy="259045"/>
    <xdr:sp macro="" textlink="">
      <xdr:nvSpPr>
        <xdr:cNvPr id="89" name="n_3mainValue【道路】&#10;有形固定資産減価償却率">
          <a:extLst>
            <a:ext uri="{FF2B5EF4-FFF2-40B4-BE49-F238E27FC236}">
              <a16:creationId xmlns:a16="http://schemas.microsoft.com/office/drawing/2014/main" id="{CD85E163-2740-46DA-AF2D-7394793FB219}"/>
            </a:ext>
          </a:extLst>
        </xdr:cNvPr>
        <xdr:cNvSpPr txBox="1"/>
      </xdr:nvSpPr>
      <xdr:spPr>
        <a:xfrm>
          <a:off x="1648469" y="5779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73042</xdr:rowOff>
    </xdr:from>
    <xdr:ext cx="405111" cy="259045"/>
    <xdr:sp macro="" textlink="">
      <xdr:nvSpPr>
        <xdr:cNvPr id="90" name="n_4mainValue【道路】&#10;有形固定資産減価償却率">
          <a:extLst>
            <a:ext uri="{FF2B5EF4-FFF2-40B4-BE49-F238E27FC236}">
              <a16:creationId xmlns:a16="http://schemas.microsoft.com/office/drawing/2014/main" id="{C9AADC91-375A-42C2-AB68-FD94AF1D4DD0}"/>
            </a:ext>
          </a:extLst>
        </xdr:cNvPr>
        <xdr:cNvSpPr txBox="1"/>
      </xdr:nvSpPr>
      <xdr:spPr>
        <a:xfrm>
          <a:off x="848369" y="574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644E4479-E620-420C-9994-F91416F3C168}"/>
            </a:ext>
          </a:extLst>
        </xdr:cNvPr>
        <xdr:cNvSpPr/>
      </xdr:nvSpPr>
      <xdr:spPr>
        <a:xfrm>
          <a:off x="59531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4A6A67F6-1D65-40AA-893C-513FA8A88F73}"/>
            </a:ext>
          </a:extLst>
        </xdr:cNvPr>
        <xdr:cNvSpPr/>
      </xdr:nvSpPr>
      <xdr:spPr>
        <a:xfrm>
          <a:off x="60674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E22E0333-41A8-46B9-8CEF-A60BED62E339}"/>
            </a:ext>
          </a:extLst>
        </xdr:cNvPr>
        <xdr:cNvSpPr/>
      </xdr:nvSpPr>
      <xdr:spPr>
        <a:xfrm>
          <a:off x="60674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5C81586B-DC36-4B09-9678-E5690B23BFE6}"/>
            </a:ext>
          </a:extLst>
        </xdr:cNvPr>
        <xdr:cNvSpPr/>
      </xdr:nvSpPr>
      <xdr:spPr>
        <a:xfrm>
          <a:off x="69818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9B49EC9D-70D9-41F2-B86C-98D6181D0545}"/>
            </a:ext>
          </a:extLst>
        </xdr:cNvPr>
        <xdr:cNvSpPr/>
      </xdr:nvSpPr>
      <xdr:spPr>
        <a:xfrm>
          <a:off x="69818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D175C4C2-0381-4FFD-BBEE-AAD018517BB8}"/>
            </a:ext>
          </a:extLst>
        </xdr:cNvPr>
        <xdr:cNvSpPr/>
      </xdr:nvSpPr>
      <xdr:spPr>
        <a:xfrm>
          <a:off x="80105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2889E166-F58A-4127-A3DD-807459C06702}"/>
            </a:ext>
          </a:extLst>
        </xdr:cNvPr>
        <xdr:cNvSpPr/>
      </xdr:nvSpPr>
      <xdr:spPr>
        <a:xfrm>
          <a:off x="80105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834A7684-5C8C-48EC-93B0-0A8A42DB7C13}"/>
            </a:ext>
          </a:extLst>
        </xdr:cNvPr>
        <xdr:cNvSpPr/>
      </xdr:nvSpPr>
      <xdr:spPr>
        <a:xfrm>
          <a:off x="59531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72777D99-604C-4595-B8FE-318CEC27918B}"/>
            </a:ext>
          </a:extLst>
        </xdr:cNvPr>
        <xdr:cNvSpPr txBox="1"/>
      </xdr:nvSpPr>
      <xdr:spPr>
        <a:xfrm>
          <a:off x="5915025" y="4867275"/>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A1BC60A5-EEBC-457D-AB98-B670EA430E72}"/>
            </a:ext>
          </a:extLst>
        </xdr:cNvPr>
        <xdr:cNvCxnSpPr/>
      </xdr:nvCxnSpPr>
      <xdr:spPr>
        <a:xfrm>
          <a:off x="5953125" y="72104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217EBD34-1890-45EE-AD4C-3A056AD8BE4A}"/>
            </a:ext>
          </a:extLst>
        </xdr:cNvPr>
        <xdr:cNvCxnSpPr/>
      </xdr:nvCxnSpPr>
      <xdr:spPr>
        <a:xfrm>
          <a:off x="5953125" y="678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0039AD9A-D790-47B4-8760-2009A13A1093}"/>
            </a:ext>
          </a:extLst>
        </xdr:cNvPr>
        <xdr:cNvSpPr txBox="1"/>
      </xdr:nvSpPr>
      <xdr:spPr>
        <a:xfrm>
          <a:off x="5527221" y="664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D7531266-6BFB-48EA-998B-24D4EF6ED55B}"/>
            </a:ext>
          </a:extLst>
        </xdr:cNvPr>
        <xdr:cNvCxnSpPr/>
      </xdr:nvCxnSpPr>
      <xdr:spPr>
        <a:xfrm>
          <a:off x="5953125" y="6343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2A5202B2-8303-4EBB-B820-442FFC877032}"/>
            </a:ext>
          </a:extLst>
        </xdr:cNvPr>
        <xdr:cNvSpPr txBox="1"/>
      </xdr:nvSpPr>
      <xdr:spPr>
        <a:xfrm>
          <a:off x="5478976"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E4D0C807-9CEE-45AC-94E3-D70F5EA92770}"/>
            </a:ext>
          </a:extLst>
        </xdr:cNvPr>
        <xdr:cNvCxnSpPr/>
      </xdr:nvCxnSpPr>
      <xdr:spPr>
        <a:xfrm>
          <a:off x="5953125" y="591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2B23974F-1902-469C-90F2-667B9FE1DED8}"/>
            </a:ext>
          </a:extLst>
        </xdr:cNvPr>
        <xdr:cNvSpPr txBox="1"/>
      </xdr:nvSpPr>
      <xdr:spPr>
        <a:xfrm>
          <a:off x="5421206" y="57791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5C74A644-C9E4-4408-8547-B3346F0B417B}"/>
            </a:ext>
          </a:extLst>
        </xdr:cNvPr>
        <xdr:cNvCxnSpPr/>
      </xdr:nvCxnSpPr>
      <xdr:spPr>
        <a:xfrm>
          <a:off x="5953125" y="548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B4E8A4FF-0166-47DB-A89E-F9466E380C7E}"/>
            </a:ext>
          </a:extLst>
        </xdr:cNvPr>
        <xdr:cNvSpPr txBox="1"/>
      </xdr:nvSpPr>
      <xdr:spPr>
        <a:xfrm>
          <a:off x="5421206" y="535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A24E95C-3683-4F25-8996-D3720498D327}"/>
            </a:ext>
          </a:extLst>
        </xdr:cNvPr>
        <xdr:cNvCxnSpPr/>
      </xdr:nvCxnSpPr>
      <xdr:spPr>
        <a:xfrm>
          <a:off x="5953125" y="504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F44D23A9-EEE0-4EFD-AC24-35D8738C9B32}"/>
            </a:ext>
          </a:extLst>
        </xdr:cNvPr>
        <xdr:cNvSpPr txBox="1"/>
      </xdr:nvSpPr>
      <xdr:spPr>
        <a:xfrm>
          <a:off x="5421206" y="491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6505458D-C81C-4326-8777-EC92541078DC}"/>
            </a:ext>
          </a:extLst>
        </xdr:cNvPr>
        <xdr:cNvSpPr/>
      </xdr:nvSpPr>
      <xdr:spPr>
        <a:xfrm>
          <a:off x="59531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37960</xdr:rowOff>
    </xdr:from>
    <xdr:to>
      <xdr:col>54</xdr:col>
      <xdr:colOff>189865</xdr:colOff>
      <xdr:row>41</xdr:row>
      <xdr:rowOff>129299</xdr:rowOff>
    </xdr:to>
    <xdr:cxnSp macro="">
      <xdr:nvCxnSpPr>
        <xdr:cNvPr id="112" name="直線コネクタ 111">
          <a:extLst>
            <a:ext uri="{FF2B5EF4-FFF2-40B4-BE49-F238E27FC236}">
              <a16:creationId xmlns:a16="http://schemas.microsoft.com/office/drawing/2014/main" id="{0E1B195A-6C29-4E6F-BE31-ECBF7CFF90A8}"/>
            </a:ext>
          </a:extLst>
        </xdr:cNvPr>
        <xdr:cNvCxnSpPr/>
      </xdr:nvCxnSpPr>
      <xdr:spPr>
        <a:xfrm flipV="1">
          <a:off x="9429115" y="5391010"/>
          <a:ext cx="0" cy="13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133126</xdr:rowOff>
    </xdr:from>
    <xdr:ext cx="469744" cy="259045"/>
    <xdr:sp macro="" textlink="">
      <xdr:nvSpPr>
        <xdr:cNvPr id="113" name="【道路】&#10;一人当たり延長最小値テキスト">
          <a:extLst>
            <a:ext uri="{FF2B5EF4-FFF2-40B4-BE49-F238E27FC236}">
              <a16:creationId xmlns:a16="http://schemas.microsoft.com/office/drawing/2014/main" id="{4F15EEC4-4D52-45A0-8FDA-4D21B77611FF}"/>
            </a:ext>
          </a:extLst>
        </xdr:cNvPr>
        <xdr:cNvSpPr txBox="1"/>
      </xdr:nvSpPr>
      <xdr:spPr>
        <a:xfrm>
          <a:off x="9467850" y="6781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129299</xdr:rowOff>
    </xdr:from>
    <xdr:to>
      <xdr:col>55</xdr:col>
      <xdr:colOff>88900</xdr:colOff>
      <xdr:row>41</xdr:row>
      <xdr:rowOff>129299</xdr:rowOff>
    </xdr:to>
    <xdr:cxnSp macro="">
      <xdr:nvCxnSpPr>
        <xdr:cNvPr id="114" name="直線コネクタ 113">
          <a:extLst>
            <a:ext uri="{FF2B5EF4-FFF2-40B4-BE49-F238E27FC236}">
              <a16:creationId xmlns:a16="http://schemas.microsoft.com/office/drawing/2014/main" id="{1DBD8BD0-C8A5-4C19-8246-FF4AC5F8DEE9}"/>
            </a:ext>
          </a:extLst>
        </xdr:cNvPr>
        <xdr:cNvCxnSpPr/>
      </xdr:nvCxnSpPr>
      <xdr:spPr>
        <a:xfrm>
          <a:off x="9363075" y="677457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156087</xdr:rowOff>
    </xdr:from>
    <xdr:ext cx="599010" cy="259045"/>
    <xdr:sp macro="" textlink="">
      <xdr:nvSpPr>
        <xdr:cNvPr id="115" name="【道路】&#10;一人当たり延長最大値テキスト">
          <a:extLst>
            <a:ext uri="{FF2B5EF4-FFF2-40B4-BE49-F238E27FC236}">
              <a16:creationId xmlns:a16="http://schemas.microsoft.com/office/drawing/2014/main" id="{132C05D3-3AB7-4967-8F44-36653350AED5}"/>
            </a:ext>
          </a:extLst>
        </xdr:cNvPr>
        <xdr:cNvSpPr txBox="1"/>
      </xdr:nvSpPr>
      <xdr:spPr>
        <a:xfrm>
          <a:off x="9467850" y="5188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37960</xdr:rowOff>
    </xdr:from>
    <xdr:to>
      <xdr:col>55</xdr:col>
      <xdr:colOff>88900</xdr:colOff>
      <xdr:row>33</xdr:row>
      <xdr:rowOff>37960</xdr:rowOff>
    </xdr:to>
    <xdr:cxnSp macro="">
      <xdr:nvCxnSpPr>
        <xdr:cNvPr id="116" name="直線コネクタ 115">
          <a:extLst>
            <a:ext uri="{FF2B5EF4-FFF2-40B4-BE49-F238E27FC236}">
              <a16:creationId xmlns:a16="http://schemas.microsoft.com/office/drawing/2014/main" id="{79A36F92-8F0A-4E17-8B43-35327CB6E156}"/>
            </a:ext>
          </a:extLst>
        </xdr:cNvPr>
        <xdr:cNvCxnSpPr/>
      </xdr:nvCxnSpPr>
      <xdr:spPr>
        <a:xfrm>
          <a:off x="9363075" y="539101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142029</xdr:rowOff>
    </xdr:from>
    <xdr:ext cx="534377" cy="259045"/>
    <xdr:sp macro="" textlink="">
      <xdr:nvSpPr>
        <xdr:cNvPr id="117" name="【道路】&#10;一人当たり延長平均値テキスト">
          <a:extLst>
            <a:ext uri="{FF2B5EF4-FFF2-40B4-BE49-F238E27FC236}">
              <a16:creationId xmlns:a16="http://schemas.microsoft.com/office/drawing/2014/main" id="{77BCD80F-4B6C-46A7-90A5-B5C59B95870A}"/>
            </a:ext>
          </a:extLst>
        </xdr:cNvPr>
        <xdr:cNvSpPr txBox="1"/>
      </xdr:nvSpPr>
      <xdr:spPr>
        <a:xfrm>
          <a:off x="9467850" y="6469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163602</xdr:rowOff>
    </xdr:from>
    <xdr:to>
      <xdr:col>55</xdr:col>
      <xdr:colOff>50800</xdr:colOff>
      <xdr:row>40</xdr:row>
      <xdr:rowOff>93752</xdr:rowOff>
    </xdr:to>
    <xdr:sp macro="" textlink="">
      <xdr:nvSpPr>
        <xdr:cNvPr id="118" name="フローチャート: 判断 117">
          <a:extLst>
            <a:ext uri="{FF2B5EF4-FFF2-40B4-BE49-F238E27FC236}">
              <a16:creationId xmlns:a16="http://schemas.microsoft.com/office/drawing/2014/main" id="{B455E0BB-A3FE-4CF5-9540-53B38DF12524}"/>
            </a:ext>
          </a:extLst>
        </xdr:cNvPr>
        <xdr:cNvSpPr/>
      </xdr:nvSpPr>
      <xdr:spPr>
        <a:xfrm>
          <a:off x="9401175" y="6485027"/>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170195</xdr:rowOff>
    </xdr:from>
    <xdr:to>
      <xdr:col>50</xdr:col>
      <xdr:colOff>165100</xdr:colOff>
      <xdr:row>40</xdr:row>
      <xdr:rowOff>100345</xdr:rowOff>
    </xdr:to>
    <xdr:sp macro="" textlink="">
      <xdr:nvSpPr>
        <xdr:cNvPr id="119" name="フローチャート: 判断 118">
          <a:extLst>
            <a:ext uri="{FF2B5EF4-FFF2-40B4-BE49-F238E27FC236}">
              <a16:creationId xmlns:a16="http://schemas.microsoft.com/office/drawing/2014/main" id="{7B646759-00EA-42C9-9424-F6148C822F58}"/>
            </a:ext>
          </a:extLst>
        </xdr:cNvPr>
        <xdr:cNvSpPr/>
      </xdr:nvSpPr>
      <xdr:spPr>
        <a:xfrm>
          <a:off x="8639175" y="648527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14756</xdr:rowOff>
    </xdr:from>
    <xdr:to>
      <xdr:col>46</xdr:col>
      <xdr:colOff>38100</xdr:colOff>
      <xdr:row>40</xdr:row>
      <xdr:rowOff>116356</xdr:rowOff>
    </xdr:to>
    <xdr:sp macro="" textlink="">
      <xdr:nvSpPr>
        <xdr:cNvPr id="120" name="フローチャート: 判断 119">
          <a:extLst>
            <a:ext uri="{FF2B5EF4-FFF2-40B4-BE49-F238E27FC236}">
              <a16:creationId xmlns:a16="http://schemas.microsoft.com/office/drawing/2014/main" id="{E2BD52A5-BAA6-498F-AD6A-FF6E1B9898C0}"/>
            </a:ext>
          </a:extLst>
        </xdr:cNvPr>
        <xdr:cNvSpPr/>
      </xdr:nvSpPr>
      <xdr:spPr>
        <a:xfrm>
          <a:off x="7839075" y="649810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18890</xdr:rowOff>
    </xdr:from>
    <xdr:to>
      <xdr:col>41</xdr:col>
      <xdr:colOff>101600</xdr:colOff>
      <xdr:row>40</xdr:row>
      <xdr:rowOff>120490</xdr:rowOff>
    </xdr:to>
    <xdr:sp macro="" textlink="">
      <xdr:nvSpPr>
        <xdr:cNvPr id="121" name="フローチャート: 判断 120">
          <a:extLst>
            <a:ext uri="{FF2B5EF4-FFF2-40B4-BE49-F238E27FC236}">
              <a16:creationId xmlns:a16="http://schemas.microsoft.com/office/drawing/2014/main" id="{336BB57C-9372-4049-83BF-B25424556D2B}"/>
            </a:ext>
          </a:extLst>
        </xdr:cNvPr>
        <xdr:cNvSpPr/>
      </xdr:nvSpPr>
      <xdr:spPr>
        <a:xfrm>
          <a:off x="7029450" y="650541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25775</xdr:rowOff>
    </xdr:from>
    <xdr:to>
      <xdr:col>36</xdr:col>
      <xdr:colOff>165100</xdr:colOff>
      <xdr:row>40</xdr:row>
      <xdr:rowOff>127375</xdr:rowOff>
    </xdr:to>
    <xdr:sp macro="" textlink="">
      <xdr:nvSpPr>
        <xdr:cNvPr id="122" name="フローチャート: 判断 121">
          <a:extLst>
            <a:ext uri="{FF2B5EF4-FFF2-40B4-BE49-F238E27FC236}">
              <a16:creationId xmlns:a16="http://schemas.microsoft.com/office/drawing/2014/main" id="{75216AC6-39E7-433D-BC28-4ECCBD7CC5DC}"/>
            </a:ext>
          </a:extLst>
        </xdr:cNvPr>
        <xdr:cNvSpPr/>
      </xdr:nvSpPr>
      <xdr:spPr>
        <a:xfrm>
          <a:off x="6238875" y="65154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470033F3-04A9-419A-90B6-5EC5D65363BB}"/>
            </a:ext>
          </a:extLst>
        </xdr:cNvPr>
        <xdr:cNvSpPr txBox="1"/>
      </xdr:nvSpPr>
      <xdr:spPr>
        <a:xfrm>
          <a:off x="92583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1C4A7F12-510B-43AD-B64B-3FDF70DA1299}"/>
            </a:ext>
          </a:extLst>
        </xdr:cNvPr>
        <xdr:cNvSpPr txBox="1"/>
      </xdr:nvSpPr>
      <xdr:spPr>
        <a:xfrm>
          <a:off x="8515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214B4D9A-5B8C-4802-9CFB-8142F82AA977}"/>
            </a:ext>
          </a:extLst>
        </xdr:cNvPr>
        <xdr:cNvSpPr txBox="1"/>
      </xdr:nvSpPr>
      <xdr:spPr>
        <a:xfrm>
          <a:off x="7715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B920F5D-F33B-4118-8F85-4B9304AA6053}"/>
            </a:ext>
          </a:extLst>
        </xdr:cNvPr>
        <xdr:cNvSpPr txBox="1"/>
      </xdr:nvSpPr>
      <xdr:spPr>
        <a:xfrm>
          <a:off x="690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4F3D499-0BD7-4D80-9225-69C369F8B0E1}"/>
            </a:ext>
          </a:extLst>
        </xdr:cNvPr>
        <xdr:cNvSpPr txBox="1"/>
      </xdr:nvSpPr>
      <xdr:spPr>
        <a:xfrm>
          <a:off x="6115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127457</xdr:rowOff>
    </xdr:from>
    <xdr:to>
      <xdr:col>55</xdr:col>
      <xdr:colOff>50800</xdr:colOff>
      <xdr:row>40</xdr:row>
      <xdr:rowOff>57607</xdr:rowOff>
    </xdr:to>
    <xdr:sp macro="" textlink="">
      <xdr:nvSpPr>
        <xdr:cNvPr id="128" name="楕円 127">
          <a:extLst>
            <a:ext uri="{FF2B5EF4-FFF2-40B4-BE49-F238E27FC236}">
              <a16:creationId xmlns:a16="http://schemas.microsoft.com/office/drawing/2014/main" id="{D117D172-B8B1-4395-B02F-C0CEEC54FDD1}"/>
            </a:ext>
          </a:extLst>
        </xdr:cNvPr>
        <xdr:cNvSpPr/>
      </xdr:nvSpPr>
      <xdr:spPr>
        <a:xfrm>
          <a:off x="9401175" y="6448882"/>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150334</xdr:rowOff>
    </xdr:from>
    <xdr:ext cx="534377" cy="259045"/>
    <xdr:sp macro="" textlink="">
      <xdr:nvSpPr>
        <xdr:cNvPr id="129" name="【道路】&#10;一人当たり延長該当値テキスト">
          <a:extLst>
            <a:ext uri="{FF2B5EF4-FFF2-40B4-BE49-F238E27FC236}">
              <a16:creationId xmlns:a16="http://schemas.microsoft.com/office/drawing/2014/main" id="{D585EEEF-77C1-4C27-8E24-726F1D260775}"/>
            </a:ext>
          </a:extLst>
        </xdr:cNvPr>
        <xdr:cNvSpPr txBox="1"/>
      </xdr:nvSpPr>
      <xdr:spPr>
        <a:xfrm>
          <a:off x="9467850" y="631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133985</xdr:rowOff>
    </xdr:from>
    <xdr:to>
      <xdr:col>50</xdr:col>
      <xdr:colOff>165100</xdr:colOff>
      <xdr:row>40</xdr:row>
      <xdr:rowOff>64135</xdr:rowOff>
    </xdr:to>
    <xdr:sp macro="" textlink="">
      <xdr:nvSpPr>
        <xdr:cNvPr id="130" name="楕円 129">
          <a:extLst>
            <a:ext uri="{FF2B5EF4-FFF2-40B4-BE49-F238E27FC236}">
              <a16:creationId xmlns:a16="http://schemas.microsoft.com/office/drawing/2014/main" id="{6022D7D3-1CD8-4DDB-991E-F7B52A3379D7}"/>
            </a:ext>
          </a:extLst>
        </xdr:cNvPr>
        <xdr:cNvSpPr/>
      </xdr:nvSpPr>
      <xdr:spPr>
        <a:xfrm>
          <a:off x="8639175" y="645858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6807</xdr:rowOff>
    </xdr:from>
    <xdr:to>
      <xdr:col>55</xdr:col>
      <xdr:colOff>0</xdr:colOff>
      <xdr:row>40</xdr:row>
      <xdr:rowOff>13335</xdr:rowOff>
    </xdr:to>
    <xdr:cxnSp macro="">
      <xdr:nvCxnSpPr>
        <xdr:cNvPr id="131" name="直線コネクタ 130">
          <a:extLst>
            <a:ext uri="{FF2B5EF4-FFF2-40B4-BE49-F238E27FC236}">
              <a16:creationId xmlns:a16="http://schemas.microsoft.com/office/drawing/2014/main" id="{6412D74D-DF2C-4DAF-AF8E-6A061FCBB85B}"/>
            </a:ext>
          </a:extLst>
        </xdr:cNvPr>
        <xdr:cNvCxnSpPr/>
      </xdr:nvCxnSpPr>
      <xdr:spPr>
        <a:xfrm flipV="1">
          <a:off x="8686800" y="6496507"/>
          <a:ext cx="742950" cy="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139965</xdr:rowOff>
    </xdr:from>
    <xdr:to>
      <xdr:col>46</xdr:col>
      <xdr:colOff>38100</xdr:colOff>
      <xdr:row>40</xdr:row>
      <xdr:rowOff>70115</xdr:rowOff>
    </xdr:to>
    <xdr:sp macro="" textlink="">
      <xdr:nvSpPr>
        <xdr:cNvPr id="132" name="楕円 131">
          <a:extLst>
            <a:ext uri="{FF2B5EF4-FFF2-40B4-BE49-F238E27FC236}">
              <a16:creationId xmlns:a16="http://schemas.microsoft.com/office/drawing/2014/main" id="{03B5EBD4-8A47-4545-A905-1D681987AAC1}"/>
            </a:ext>
          </a:extLst>
        </xdr:cNvPr>
        <xdr:cNvSpPr/>
      </xdr:nvSpPr>
      <xdr:spPr>
        <a:xfrm>
          <a:off x="7839075" y="646774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13335</xdr:rowOff>
    </xdr:from>
    <xdr:to>
      <xdr:col>50</xdr:col>
      <xdr:colOff>114300</xdr:colOff>
      <xdr:row>40</xdr:row>
      <xdr:rowOff>19315</xdr:rowOff>
    </xdr:to>
    <xdr:cxnSp macro="">
      <xdr:nvCxnSpPr>
        <xdr:cNvPr id="133" name="直線コネクタ 132">
          <a:extLst>
            <a:ext uri="{FF2B5EF4-FFF2-40B4-BE49-F238E27FC236}">
              <a16:creationId xmlns:a16="http://schemas.microsoft.com/office/drawing/2014/main" id="{999BFD89-A486-4DFE-97D9-01C396B4A5B1}"/>
            </a:ext>
          </a:extLst>
        </xdr:cNvPr>
        <xdr:cNvCxnSpPr/>
      </xdr:nvCxnSpPr>
      <xdr:spPr>
        <a:xfrm flipV="1">
          <a:off x="7886700" y="6496685"/>
          <a:ext cx="800100" cy="9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144574</xdr:rowOff>
    </xdr:from>
    <xdr:to>
      <xdr:col>41</xdr:col>
      <xdr:colOff>101600</xdr:colOff>
      <xdr:row>40</xdr:row>
      <xdr:rowOff>74724</xdr:rowOff>
    </xdr:to>
    <xdr:sp macro="" textlink="">
      <xdr:nvSpPr>
        <xdr:cNvPr id="134" name="楕円 133">
          <a:extLst>
            <a:ext uri="{FF2B5EF4-FFF2-40B4-BE49-F238E27FC236}">
              <a16:creationId xmlns:a16="http://schemas.microsoft.com/office/drawing/2014/main" id="{B9E6C83E-CF26-436A-B614-BC4536B350CD}"/>
            </a:ext>
          </a:extLst>
        </xdr:cNvPr>
        <xdr:cNvSpPr/>
      </xdr:nvSpPr>
      <xdr:spPr>
        <a:xfrm>
          <a:off x="7029450" y="646599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19315</xdr:rowOff>
    </xdr:from>
    <xdr:to>
      <xdr:col>45</xdr:col>
      <xdr:colOff>177800</xdr:colOff>
      <xdr:row>40</xdr:row>
      <xdr:rowOff>23924</xdr:rowOff>
    </xdr:to>
    <xdr:cxnSp macro="">
      <xdr:nvCxnSpPr>
        <xdr:cNvPr id="135" name="直線コネクタ 134">
          <a:extLst>
            <a:ext uri="{FF2B5EF4-FFF2-40B4-BE49-F238E27FC236}">
              <a16:creationId xmlns:a16="http://schemas.microsoft.com/office/drawing/2014/main" id="{8FD52A3C-C685-4303-84B9-18AB32A0E893}"/>
            </a:ext>
          </a:extLst>
        </xdr:cNvPr>
        <xdr:cNvCxnSpPr/>
      </xdr:nvCxnSpPr>
      <xdr:spPr>
        <a:xfrm flipV="1">
          <a:off x="7077075" y="6505840"/>
          <a:ext cx="809625" cy="7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150572</xdr:rowOff>
    </xdr:from>
    <xdr:to>
      <xdr:col>36</xdr:col>
      <xdr:colOff>165100</xdr:colOff>
      <xdr:row>40</xdr:row>
      <xdr:rowOff>80722</xdr:rowOff>
    </xdr:to>
    <xdr:sp macro="" textlink="">
      <xdr:nvSpPr>
        <xdr:cNvPr id="136" name="楕円 135">
          <a:extLst>
            <a:ext uri="{FF2B5EF4-FFF2-40B4-BE49-F238E27FC236}">
              <a16:creationId xmlns:a16="http://schemas.microsoft.com/office/drawing/2014/main" id="{E4F84B2E-9964-4A87-A089-5ADF56F7C475}"/>
            </a:ext>
          </a:extLst>
        </xdr:cNvPr>
        <xdr:cNvSpPr/>
      </xdr:nvSpPr>
      <xdr:spPr>
        <a:xfrm>
          <a:off x="6238875" y="647517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23924</xdr:rowOff>
    </xdr:from>
    <xdr:to>
      <xdr:col>41</xdr:col>
      <xdr:colOff>50800</xdr:colOff>
      <xdr:row>40</xdr:row>
      <xdr:rowOff>29922</xdr:rowOff>
    </xdr:to>
    <xdr:cxnSp macro="">
      <xdr:nvCxnSpPr>
        <xdr:cNvPr id="137" name="直線コネクタ 136">
          <a:extLst>
            <a:ext uri="{FF2B5EF4-FFF2-40B4-BE49-F238E27FC236}">
              <a16:creationId xmlns:a16="http://schemas.microsoft.com/office/drawing/2014/main" id="{24855B2C-48D0-421A-B543-CB55B4268C5C}"/>
            </a:ext>
          </a:extLst>
        </xdr:cNvPr>
        <xdr:cNvCxnSpPr/>
      </xdr:nvCxnSpPr>
      <xdr:spPr>
        <a:xfrm flipV="1">
          <a:off x="6286500" y="6513624"/>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91472</xdr:rowOff>
    </xdr:from>
    <xdr:ext cx="534377" cy="259045"/>
    <xdr:sp macro="" textlink="">
      <xdr:nvSpPr>
        <xdr:cNvPr id="138" name="n_1aveValue【道路】&#10;一人当たり延長">
          <a:extLst>
            <a:ext uri="{FF2B5EF4-FFF2-40B4-BE49-F238E27FC236}">
              <a16:creationId xmlns:a16="http://schemas.microsoft.com/office/drawing/2014/main" id="{0D66462B-CD86-4CE6-B055-906BAE838EAB}"/>
            </a:ext>
          </a:extLst>
        </xdr:cNvPr>
        <xdr:cNvSpPr txBox="1"/>
      </xdr:nvSpPr>
      <xdr:spPr>
        <a:xfrm>
          <a:off x="8429136" y="657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107483</xdr:rowOff>
    </xdr:from>
    <xdr:ext cx="534377" cy="259045"/>
    <xdr:sp macro="" textlink="">
      <xdr:nvSpPr>
        <xdr:cNvPr id="139" name="n_2aveValue【道路】&#10;一人当たり延長">
          <a:extLst>
            <a:ext uri="{FF2B5EF4-FFF2-40B4-BE49-F238E27FC236}">
              <a16:creationId xmlns:a16="http://schemas.microsoft.com/office/drawing/2014/main" id="{913431DD-352C-4A7E-87C2-A4AAB43BF5BD}"/>
            </a:ext>
          </a:extLst>
        </xdr:cNvPr>
        <xdr:cNvSpPr txBox="1"/>
      </xdr:nvSpPr>
      <xdr:spPr>
        <a:xfrm>
          <a:off x="7648086" y="659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111617</xdr:rowOff>
    </xdr:from>
    <xdr:ext cx="534377" cy="259045"/>
    <xdr:sp macro="" textlink="">
      <xdr:nvSpPr>
        <xdr:cNvPr id="140" name="n_3aveValue【道路】&#10;一人当たり延長">
          <a:extLst>
            <a:ext uri="{FF2B5EF4-FFF2-40B4-BE49-F238E27FC236}">
              <a16:creationId xmlns:a16="http://schemas.microsoft.com/office/drawing/2014/main" id="{202AFEDC-BCFE-4B4D-B65A-E10FF0D6279F}"/>
            </a:ext>
          </a:extLst>
        </xdr:cNvPr>
        <xdr:cNvSpPr txBox="1"/>
      </xdr:nvSpPr>
      <xdr:spPr>
        <a:xfrm>
          <a:off x="6847986" y="659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118502</xdr:rowOff>
    </xdr:from>
    <xdr:ext cx="534377" cy="259045"/>
    <xdr:sp macro="" textlink="">
      <xdr:nvSpPr>
        <xdr:cNvPr id="141" name="n_4aveValue【道路】&#10;一人当たり延長">
          <a:extLst>
            <a:ext uri="{FF2B5EF4-FFF2-40B4-BE49-F238E27FC236}">
              <a16:creationId xmlns:a16="http://schemas.microsoft.com/office/drawing/2014/main" id="{54A6F0F1-45F2-4E1C-A62D-4ECE31C14FD6}"/>
            </a:ext>
          </a:extLst>
        </xdr:cNvPr>
        <xdr:cNvSpPr txBox="1"/>
      </xdr:nvSpPr>
      <xdr:spPr>
        <a:xfrm>
          <a:off x="6038361" y="660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80662</xdr:rowOff>
    </xdr:from>
    <xdr:ext cx="534377" cy="259045"/>
    <xdr:sp macro="" textlink="">
      <xdr:nvSpPr>
        <xdr:cNvPr id="142" name="n_1mainValue【道路】&#10;一人当たり延長">
          <a:extLst>
            <a:ext uri="{FF2B5EF4-FFF2-40B4-BE49-F238E27FC236}">
              <a16:creationId xmlns:a16="http://schemas.microsoft.com/office/drawing/2014/main" id="{8B633C4C-4058-4B22-8395-364CEFECF71E}"/>
            </a:ext>
          </a:extLst>
        </xdr:cNvPr>
        <xdr:cNvSpPr txBox="1"/>
      </xdr:nvSpPr>
      <xdr:spPr>
        <a:xfrm>
          <a:off x="8429136" y="624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86642</xdr:rowOff>
    </xdr:from>
    <xdr:ext cx="534377" cy="259045"/>
    <xdr:sp macro="" textlink="">
      <xdr:nvSpPr>
        <xdr:cNvPr id="143" name="n_2mainValue【道路】&#10;一人当たり延長">
          <a:extLst>
            <a:ext uri="{FF2B5EF4-FFF2-40B4-BE49-F238E27FC236}">
              <a16:creationId xmlns:a16="http://schemas.microsoft.com/office/drawing/2014/main" id="{EC6B95CF-DF5B-4D1C-889B-C434BA0B95D9}"/>
            </a:ext>
          </a:extLst>
        </xdr:cNvPr>
        <xdr:cNvSpPr txBox="1"/>
      </xdr:nvSpPr>
      <xdr:spPr>
        <a:xfrm>
          <a:off x="7648086" y="624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91251</xdr:rowOff>
    </xdr:from>
    <xdr:ext cx="534377" cy="259045"/>
    <xdr:sp macro="" textlink="">
      <xdr:nvSpPr>
        <xdr:cNvPr id="144" name="n_3mainValue【道路】&#10;一人当たり延長">
          <a:extLst>
            <a:ext uri="{FF2B5EF4-FFF2-40B4-BE49-F238E27FC236}">
              <a16:creationId xmlns:a16="http://schemas.microsoft.com/office/drawing/2014/main" id="{8CACE4AA-416A-4EAE-AA18-F8049FFBE279}"/>
            </a:ext>
          </a:extLst>
        </xdr:cNvPr>
        <xdr:cNvSpPr txBox="1"/>
      </xdr:nvSpPr>
      <xdr:spPr>
        <a:xfrm>
          <a:off x="6847986" y="625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97249</xdr:rowOff>
    </xdr:from>
    <xdr:ext cx="534377" cy="259045"/>
    <xdr:sp macro="" textlink="">
      <xdr:nvSpPr>
        <xdr:cNvPr id="145" name="n_4mainValue【道路】&#10;一人当たり延長">
          <a:extLst>
            <a:ext uri="{FF2B5EF4-FFF2-40B4-BE49-F238E27FC236}">
              <a16:creationId xmlns:a16="http://schemas.microsoft.com/office/drawing/2014/main" id="{440690D0-291C-469C-8946-C4178F5CC46B}"/>
            </a:ext>
          </a:extLst>
        </xdr:cNvPr>
        <xdr:cNvSpPr txBox="1"/>
      </xdr:nvSpPr>
      <xdr:spPr>
        <a:xfrm>
          <a:off x="6038361" y="625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707CCA0F-DB52-43F8-B4F3-48FF584A81E2}"/>
            </a:ext>
          </a:extLst>
        </xdr:cNvPr>
        <xdr:cNvSpPr/>
      </xdr:nvSpPr>
      <xdr:spPr>
        <a:xfrm>
          <a:off x="6858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EDD10FF7-F499-4007-9ED5-9563DFBCF538}"/>
            </a:ext>
          </a:extLst>
        </xdr:cNvPr>
        <xdr:cNvSpPr/>
      </xdr:nvSpPr>
      <xdr:spPr>
        <a:xfrm>
          <a:off x="8096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BD5E04A5-20CF-48C9-9086-02DDA4A0B87E}"/>
            </a:ext>
          </a:extLst>
        </xdr:cNvPr>
        <xdr:cNvSpPr/>
      </xdr:nvSpPr>
      <xdr:spPr>
        <a:xfrm>
          <a:off x="8096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B7A2BF5F-E329-4317-98E5-951FBF022F65}"/>
            </a:ext>
          </a:extLst>
        </xdr:cNvPr>
        <xdr:cNvSpPr/>
      </xdr:nvSpPr>
      <xdr:spPr>
        <a:xfrm>
          <a:off x="17145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8144AF53-119B-4257-B4B7-832D5D19FB66}"/>
            </a:ext>
          </a:extLst>
        </xdr:cNvPr>
        <xdr:cNvSpPr/>
      </xdr:nvSpPr>
      <xdr:spPr>
        <a:xfrm>
          <a:off x="17145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4B5C42F5-65D4-4AFC-AFAB-A2BE4D7940E6}"/>
            </a:ext>
          </a:extLst>
        </xdr:cNvPr>
        <xdr:cNvSpPr/>
      </xdr:nvSpPr>
      <xdr:spPr>
        <a:xfrm>
          <a:off x="27432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5C53EF9A-8869-498D-BC46-24B7E2372193}"/>
            </a:ext>
          </a:extLst>
        </xdr:cNvPr>
        <xdr:cNvSpPr/>
      </xdr:nvSpPr>
      <xdr:spPr>
        <a:xfrm>
          <a:off x="27432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642EDA8A-F4D3-4D03-B2BF-BCF702951474}"/>
            </a:ext>
          </a:extLst>
        </xdr:cNvPr>
        <xdr:cNvSpPr/>
      </xdr:nvSpPr>
      <xdr:spPr>
        <a:xfrm>
          <a:off x="6858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430E0E15-127C-4F6B-94C1-BC49444B8A39}"/>
            </a:ext>
          </a:extLst>
        </xdr:cNvPr>
        <xdr:cNvSpPr txBox="1"/>
      </xdr:nvSpPr>
      <xdr:spPr>
        <a:xfrm>
          <a:off x="666750"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46441BA0-E050-4B1D-8DAC-4EC2B10B4B4C}"/>
            </a:ext>
          </a:extLst>
        </xdr:cNvPr>
        <xdr:cNvCxnSpPr/>
      </xdr:nvCxnSpPr>
      <xdr:spPr>
        <a:xfrm>
          <a:off x="6858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C98FFBE3-4DBC-4F86-8F5A-CF3B17B2182B}"/>
            </a:ext>
          </a:extLst>
        </xdr:cNvPr>
        <xdr:cNvSpPr txBox="1"/>
      </xdr:nvSpPr>
      <xdr:spPr>
        <a:xfrm>
          <a:off x="2789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1EFA87BD-E950-4574-A6E0-6563AF49576E}"/>
            </a:ext>
          </a:extLst>
        </xdr:cNvPr>
        <xdr:cNvCxnSpPr/>
      </xdr:nvCxnSpPr>
      <xdr:spPr>
        <a:xfrm>
          <a:off x="685800" y="1050335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F38B7933-892A-4AD2-9B3F-6AF3F56570FD}"/>
            </a:ext>
          </a:extLst>
        </xdr:cNvPr>
        <xdr:cNvSpPr txBox="1"/>
      </xdr:nvSpPr>
      <xdr:spPr>
        <a:xfrm>
          <a:off x="278946" y="103738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E9EEA59D-3807-498B-8A59-A6AD60DFE368}"/>
            </a:ext>
          </a:extLst>
        </xdr:cNvPr>
        <xdr:cNvCxnSpPr/>
      </xdr:nvCxnSpPr>
      <xdr:spPr>
        <a:xfrm>
          <a:off x="685800" y="101926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F966160A-40B9-4C4B-B815-56C74F22C7D9}"/>
            </a:ext>
          </a:extLst>
        </xdr:cNvPr>
        <xdr:cNvSpPr txBox="1"/>
      </xdr:nvSpPr>
      <xdr:spPr>
        <a:xfrm>
          <a:off x="339891" y="100567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58B5EC38-8C3C-48FE-A84D-E087C1CA2D52}"/>
            </a:ext>
          </a:extLst>
        </xdr:cNvPr>
        <xdr:cNvCxnSpPr/>
      </xdr:nvCxnSpPr>
      <xdr:spPr>
        <a:xfrm>
          <a:off x="685800" y="98851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3548C399-B3A1-4DDA-9D80-8F1DDF7067EF}"/>
            </a:ext>
          </a:extLst>
        </xdr:cNvPr>
        <xdr:cNvSpPr txBox="1"/>
      </xdr:nvSpPr>
      <xdr:spPr>
        <a:xfrm>
          <a:off x="339891" y="97460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3A347B44-B4D4-4C60-8ED1-B855FE5DF9EC}"/>
            </a:ext>
          </a:extLst>
        </xdr:cNvPr>
        <xdr:cNvCxnSpPr/>
      </xdr:nvCxnSpPr>
      <xdr:spPr>
        <a:xfrm>
          <a:off x="685800" y="957444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DB9A53CB-A713-48C1-B353-F73027AE4F64}"/>
            </a:ext>
          </a:extLst>
        </xdr:cNvPr>
        <xdr:cNvSpPr txBox="1"/>
      </xdr:nvSpPr>
      <xdr:spPr>
        <a:xfrm>
          <a:off x="339891" y="9438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56139183-56E3-4BDE-9602-08E8CC1175EA}"/>
            </a:ext>
          </a:extLst>
        </xdr:cNvPr>
        <xdr:cNvCxnSpPr/>
      </xdr:nvCxnSpPr>
      <xdr:spPr>
        <a:xfrm>
          <a:off x="685800" y="926691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D0285ED6-EFD9-43AF-A032-7A3677CFEBF9}"/>
            </a:ext>
          </a:extLst>
        </xdr:cNvPr>
        <xdr:cNvSpPr txBox="1"/>
      </xdr:nvSpPr>
      <xdr:spPr>
        <a:xfrm>
          <a:off x="339891" y="91278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466446B1-C6A1-4AA7-BA1C-86195B6F6E3B}"/>
            </a:ext>
          </a:extLst>
        </xdr:cNvPr>
        <xdr:cNvCxnSpPr/>
      </xdr:nvCxnSpPr>
      <xdr:spPr>
        <a:xfrm>
          <a:off x="685800" y="89562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E9A66354-BCDA-4C43-A209-250B071D9679}"/>
            </a:ext>
          </a:extLst>
        </xdr:cNvPr>
        <xdr:cNvSpPr txBox="1"/>
      </xdr:nvSpPr>
      <xdr:spPr>
        <a:xfrm>
          <a:off x="388136" y="8820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D2151786-1338-4BCC-AF5F-122867C13A17}"/>
            </a:ext>
          </a:extLst>
        </xdr:cNvPr>
        <xdr:cNvCxnSpPr/>
      </xdr:nvCxnSpPr>
      <xdr:spPr>
        <a:xfrm>
          <a:off x="6858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72F9B312-DD5C-4BE4-ADBD-D51A9A72BDD9}"/>
            </a:ext>
          </a:extLst>
        </xdr:cNvPr>
        <xdr:cNvSpPr/>
      </xdr:nvSpPr>
      <xdr:spPr>
        <a:xfrm>
          <a:off x="6858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125730</xdr:rowOff>
    </xdr:from>
    <xdr:to>
      <xdr:col>24</xdr:col>
      <xdr:colOff>62865</xdr:colOff>
      <xdr:row>64</xdr:row>
      <xdr:rowOff>19594</xdr:rowOff>
    </xdr:to>
    <xdr:cxnSp macro="">
      <xdr:nvCxnSpPr>
        <xdr:cNvPr id="171" name="直線コネクタ 170">
          <a:extLst>
            <a:ext uri="{FF2B5EF4-FFF2-40B4-BE49-F238E27FC236}">
              <a16:creationId xmlns:a16="http://schemas.microsoft.com/office/drawing/2014/main" id="{89087EA2-3D8A-426B-9C5D-FB4788595576}"/>
            </a:ext>
          </a:extLst>
        </xdr:cNvPr>
        <xdr:cNvCxnSpPr/>
      </xdr:nvCxnSpPr>
      <xdr:spPr>
        <a:xfrm flipV="1">
          <a:off x="4180840" y="9037955"/>
          <a:ext cx="0" cy="1354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23421</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AEE3B6C6-2408-47B2-9649-4E5AEA20848B}"/>
            </a:ext>
          </a:extLst>
        </xdr:cNvPr>
        <xdr:cNvSpPr txBox="1"/>
      </xdr:nvSpPr>
      <xdr:spPr>
        <a:xfrm>
          <a:off x="4219575" y="10399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19594</xdr:rowOff>
    </xdr:from>
    <xdr:to>
      <xdr:col>24</xdr:col>
      <xdr:colOff>152400</xdr:colOff>
      <xdr:row>64</xdr:row>
      <xdr:rowOff>19594</xdr:rowOff>
    </xdr:to>
    <xdr:cxnSp macro="">
      <xdr:nvCxnSpPr>
        <xdr:cNvPr id="173" name="直線コネクタ 172">
          <a:extLst>
            <a:ext uri="{FF2B5EF4-FFF2-40B4-BE49-F238E27FC236}">
              <a16:creationId xmlns:a16="http://schemas.microsoft.com/office/drawing/2014/main" id="{1E3F8626-2084-4976-B424-D8561CB3123A}"/>
            </a:ext>
          </a:extLst>
        </xdr:cNvPr>
        <xdr:cNvCxnSpPr/>
      </xdr:nvCxnSpPr>
      <xdr:spPr>
        <a:xfrm>
          <a:off x="4105275" y="1039231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72407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6F561555-8119-4FAD-8854-9FCCAF2CBAF6}"/>
            </a:ext>
          </a:extLst>
        </xdr:cNvPr>
        <xdr:cNvSpPr txBox="1"/>
      </xdr:nvSpPr>
      <xdr:spPr>
        <a:xfrm>
          <a:off x="4219575" y="88227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125730</xdr:rowOff>
    </xdr:from>
    <xdr:to>
      <xdr:col>24</xdr:col>
      <xdr:colOff>152400</xdr:colOff>
      <xdr:row>55</xdr:row>
      <xdr:rowOff>125730</xdr:rowOff>
    </xdr:to>
    <xdr:cxnSp macro="">
      <xdr:nvCxnSpPr>
        <xdr:cNvPr id="175" name="直線コネクタ 174">
          <a:extLst>
            <a:ext uri="{FF2B5EF4-FFF2-40B4-BE49-F238E27FC236}">
              <a16:creationId xmlns:a16="http://schemas.microsoft.com/office/drawing/2014/main" id="{A137AB5A-6AAB-4F4E-98C7-FAFD44278440}"/>
            </a:ext>
          </a:extLst>
        </xdr:cNvPr>
        <xdr:cNvCxnSpPr/>
      </xdr:nvCxnSpPr>
      <xdr:spPr>
        <a:xfrm>
          <a:off x="4105275" y="90379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22696</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FA4AD39C-D23F-422C-9727-B52D32894016}"/>
            </a:ext>
          </a:extLst>
        </xdr:cNvPr>
        <xdr:cNvSpPr txBox="1"/>
      </xdr:nvSpPr>
      <xdr:spPr>
        <a:xfrm>
          <a:off x="4219575" y="97508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171269</xdr:rowOff>
    </xdr:from>
    <xdr:to>
      <xdr:col>24</xdr:col>
      <xdr:colOff>114300</xdr:colOff>
      <xdr:row>61</xdr:row>
      <xdr:rowOff>101419</xdr:rowOff>
    </xdr:to>
    <xdr:sp macro="" textlink="">
      <xdr:nvSpPr>
        <xdr:cNvPr id="177" name="フローチャート: 判断 176">
          <a:extLst>
            <a:ext uri="{FF2B5EF4-FFF2-40B4-BE49-F238E27FC236}">
              <a16:creationId xmlns:a16="http://schemas.microsoft.com/office/drawing/2014/main" id="{589215C5-0DCB-4884-A7F8-91B02AD1D554}"/>
            </a:ext>
          </a:extLst>
        </xdr:cNvPr>
        <xdr:cNvSpPr/>
      </xdr:nvSpPr>
      <xdr:spPr>
        <a:xfrm>
          <a:off x="4124325" y="988676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148409</xdr:rowOff>
    </xdr:from>
    <xdr:to>
      <xdr:col>20</xdr:col>
      <xdr:colOff>38100</xdr:colOff>
      <xdr:row>61</xdr:row>
      <xdr:rowOff>78559</xdr:rowOff>
    </xdr:to>
    <xdr:sp macro="" textlink="">
      <xdr:nvSpPr>
        <xdr:cNvPr id="178" name="フローチャート: 判断 177">
          <a:extLst>
            <a:ext uri="{FF2B5EF4-FFF2-40B4-BE49-F238E27FC236}">
              <a16:creationId xmlns:a16="http://schemas.microsoft.com/office/drawing/2014/main" id="{BE617410-40EB-4784-A46B-370BCFAA2744}"/>
            </a:ext>
          </a:extLst>
        </xdr:cNvPr>
        <xdr:cNvSpPr/>
      </xdr:nvSpPr>
      <xdr:spPr>
        <a:xfrm>
          <a:off x="3381375" y="987025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119017</xdr:rowOff>
    </xdr:from>
    <xdr:to>
      <xdr:col>15</xdr:col>
      <xdr:colOff>101600</xdr:colOff>
      <xdr:row>61</xdr:row>
      <xdr:rowOff>49167</xdr:rowOff>
    </xdr:to>
    <xdr:sp macro="" textlink="">
      <xdr:nvSpPr>
        <xdr:cNvPr id="179" name="フローチャート: 判断 178">
          <a:extLst>
            <a:ext uri="{FF2B5EF4-FFF2-40B4-BE49-F238E27FC236}">
              <a16:creationId xmlns:a16="http://schemas.microsoft.com/office/drawing/2014/main" id="{7D745412-B988-4766-8F0E-4EA20662EAB9}"/>
            </a:ext>
          </a:extLst>
        </xdr:cNvPr>
        <xdr:cNvSpPr/>
      </xdr:nvSpPr>
      <xdr:spPr>
        <a:xfrm>
          <a:off x="2571750" y="9847217"/>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110853</xdr:rowOff>
    </xdr:from>
    <xdr:to>
      <xdr:col>10</xdr:col>
      <xdr:colOff>165100</xdr:colOff>
      <xdr:row>61</xdr:row>
      <xdr:rowOff>41003</xdr:rowOff>
    </xdr:to>
    <xdr:sp macro="" textlink="">
      <xdr:nvSpPr>
        <xdr:cNvPr id="180" name="フローチャート: 判断 179">
          <a:extLst>
            <a:ext uri="{FF2B5EF4-FFF2-40B4-BE49-F238E27FC236}">
              <a16:creationId xmlns:a16="http://schemas.microsoft.com/office/drawing/2014/main" id="{12B457C6-7D95-45C6-9752-F7B22203C1CC}"/>
            </a:ext>
          </a:extLst>
        </xdr:cNvPr>
        <xdr:cNvSpPr/>
      </xdr:nvSpPr>
      <xdr:spPr>
        <a:xfrm>
          <a:off x="1781175" y="983270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97790</xdr:rowOff>
    </xdr:from>
    <xdr:to>
      <xdr:col>6</xdr:col>
      <xdr:colOff>38100</xdr:colOff>
      <xdr:row>61</xdr:row>
      <xdr:rowOff>27940</xdr:rowOff>
    </xdr:to>
    <xdr:sp macro="" textlink="">
      <xdr:nvSpPr>
        <xdr:cNvPr id="181" name="フローチャート: 判断 180">
          <a:extLst>
            <a:ext uri="{FF2B5EF4-FFF2-40B4-BE49-F238E27FC236}">
              <a16:creationId xmlns:a16="http://schemas.microsoft.com/office/drawing/2014/main" id="{9D5A4299-4846-45E8-BAD3-6F267FBDA896}"/>
            </a:ext>
          </a:extLst>
        </xdr:cNvPr>
        <xdr:cNvSpPr/>
      </xdr:nvSpPr>
      <xdr:spPr>
        <a:xfrm>
          <a:off x="981075" y="982281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FE21BE70-8A61-425B-B3EF-5BEFBA09AAE0}"/>
            </a:ext>
          </a:extLst>
        </xdr:cNvPr>
        <xdr:cNvSpPr txBox="1"/>
      </xdr:nvSpPr>
      <xdr:spPr>
        <a:xfrm>
          <a:off x="40100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1FB7FFDA-5B4F-40EB-92F4-67935F648E06}"/>
            </a:ext>
          </a:extLst>
        </xdr:cNvPr>
        <xdr:cNvSpPr txBox="1"/>
      </xdr:nvSpPr>
      <xdr:spPr>
        <a:xfrm>
          <a:off x="32575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21A29617-8554-44AA-9CCA-CB126CA0286D}"/>
            </a:ext>
          </a:extLst>
        </xdr:cNvPr>
        <xdr:cNvSpPr txBox="1"/>
      </xdr:nvSpPr>
      <xdr:spPr>
        <a:xfrm>
          <a:off x="24479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B8FAEC78-ADD2-471F-BB14-FF6934767CC8}"/>
            </a:ext>
          </a:extLst>
        </xdr:cNvPr>
        <xdr:cNvSpPr txBox="1"/>
      </xdr:nvSpPr>
      <xdr:spPr>
        <a:xfrm>
          <a:off x="1657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9A73E0F7-65EB-474B-B07D-254DD12470F8}"/>
            </a:ext>
          </a:extLst>
        </xdr:cNvPr>
        <xdr:cNvSpPr txBox="1"/>
      </xdr:nvSpPr>
      <xdr:spPr>
        <a:xfrm>
          <a:off x="857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24312</xdr:rowOff>
    </xdr:from>
    <xdr:to>
      <xdr:col>24</xdr:col>
      <xdr:colOff>114300</xdr:colOff>
      <xdr:row>61</xdr:row>
      <xdr:rowOff>125912</xdr:rowOff>
    </xdr:to>
    <xdr:sp macro="" textlink="">
      <xdr:nvSpPr>
        <xdr:cNvPr id="187" name="楕円 186">
          <a:extLst>
            <a:ext uri="{FF2B5EF4-FFF2-40B4-BE49-F238E27FC236}">
              <a16:creationId xmlns:a16="http://schemas.microsoft.com/office/drawing/2014/main" id="{926D2E47-F350-4AB3-9727-5301A1DB2EE3}"/>
            </a:ext>
          </a:extLst>
        </xdr:cNvPr>
        <xdr:cNvSpPr/>
      </xdr:nvSpPr>
      <xdr:spPr>
        <a:xfrm>
          <a:off x="4124325" y="991443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2739</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956CFA34-DA1C-41E4-A7E0-2D53758EC2B7}"/>
            </a:ext>
          </a:extLst>
        </xdr:cNvPr>
        <xdr:cNvSpPr txBox="1"/>
      </xdr:nvSpPr>
      <xdr:spPr>
        <a:xfrm>
          <a:off x="4219575" y="9889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21046</xdr:rowOff>
    </xdr:from>
    <xdr:to>
      <xdr:col>20</xdr:col>
      <xdr:colOff>38100</xdr:colOff>
      <xdr:row>61</xdr:row>
      <xdr:rowOff>122646</xdr:rowOff>
    </xdr:to>
    <xdr:sp macro="" textlink="">
      <xdr:nvSpPr>
        <xdr:cNvPr id="189" name="楕円 188">
          <a:extLst>
            <a:ext uri="{FF2B5EF4-FFF2-40B4-BE49-F238E27FC236}">
              <a16:creationId xmlns:a16="http://schemas.microsoft.com/office/drawing/2014/main" id="{F1D4AB6B-0EEE-402C-96B2-6951DA4CF5E8}"/>
            </a:ext>
          </a:extLst>
        </xdr:cNvPr>
        <xdr:cNvSpPr/>
      </xdr:nvSpPr>
      <xdr:spPr>
        <a:xfrm>
          <a:off x="3381375" y="990799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71846</xdr:rowOff>
    </xdr:from>
    <xdr:to>
      <xdr:col>24</xdr:col>
      <xdr:colOff>63500</xdr:colOff>
      <xdr:row>61</xdr:row>
      <xdr:rowOff>75112</xdr:rowOff>
    </xdr:to>
    <xdr:cxnSp macro="">
      <xdr:nvCxnSpPr>
        <xdr:cNvPr id="190" name="直線コネクタ 189">
          <a:extLst>
            <a:ext uri="{FF2B5EF4-FFF2-40B4-BE49-F238E27FC236}">
              <a16:creationId xmlns:a16="http://schemas.microsoft.com/office/drawing/2014/main" id="{B8CA5DD5-60E1-4AA3-9578-0F7E7A86CF6A}"/>
            </a:ext>
          </a:extLst>
        </xdr:cNvPr>
        <xdr:cNvCxnSpPr/>
      </xdr:nvCxnSpPr>
      <xdr:spPr>
        <a:xfrm>
          <a:off x="3429000" y="9955621"/>
          <a:ext cx="752475" cy="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11249</xdr:rowOff>
    </xdr:from>
    <xdr:to>
      <xdr:col>15</xdr:col>
      <xdr:colOff>101600</xdr:colOff>
      <xdr:row>61</xdr:row>
      <xdr:rowOff>112849</xdr:rowOff>
    </xdr:to>
    <xdr:sp macro="" textlink="">
      <xdr:nvSpPr>
        <xdr:cNvPr id="191" name="楕円 190">
          <a:extLst>
            <a:ext uri="{FF2B5EF4-FFF2-40B4-BE49-F238E27FC236}">
              <a16:creationId xmlns:a16="http://schemas.microsoft.com/office/drawing/2014/main" id="{E203F0AD-0DB1-4913-B2D9-9D533074CF53}"/>
            </a:ext>
          </a:extLst>
        </xdr:cNvPr>
        <xdr:cNvSpPr/>
      </xdr:nvSpPr>
      <xdr:spPr>
        <a:xfrm>
          <a:off x="2571750" y="989502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62049</xdr:rowOff>
    </xdr:from>
    <xdr:to>
      <xdr:col>19</xdr:col>
      <xdr:colOff>177800</xdr:colOff>
      <xdr:row>61</xdr:row>
      <xdr:rowOff>71846</xdr:rowOff>
    </xdr:to>
    <xdr:cxnSp macro="">
      <xdr:nvCxnSpPr>
        <xdr:cNvPr id="192" name="直線コネクタ 191">
          <a:extLst>
            <a:ext uri="{FF2B5EF4-FFF2-40B4-BE49-F238E27FC236}">
              <a16:creationId xmlns:a16="http://schemas.microsoft.com/office/drawing/2014/main" id="{289459A7-1C0B-41BC-8389-761E787611CB}"/>
            </a:ext>
          </a:extLst>
        </xdr:cNvPr>
        <xdr:cNvCxnSpPr/>
      </xdr:nvCxnSpPr>
      <xdr:spPr>
        <a:xfrm>
          <a:off x="2619375" y="9952174"/>
          <a:ext cx="809625"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9616</xdr:rowOff>
    </xdr:from>
    <xdr:to>
      <xdr:col>10</xdr:col>
      <xdr:colOff>165100</xdr:colOff>
      <xdr:row>61</xdr:row>
      <xdr:rowOff>111216</xdr:rowOff>
    </xdr:to>
    <xdr:sp macro="" textlink="">
      <xdr:nvSpPr>
        <xdr:cNvPr id="193" name="楕円 192">
          <a:extLst>
            <a:ext uri="{FF2B5EF4-FFF2-40B4-BE49-F238E27FC236}">
              <a16:creationId xmlns:a16="http://schemas.microsoft.com/office/drawing/2014/main" id="{F398A837-25DC-4887-B7D3-1B6DB2F04873}"/>
            </a:ext>
          </a:extLst>
        </xdr:cNvPr>
        <xdr:cNvSpPr/>
      </xdr:nvSpPr>
      <xdr:spPr>
        <a:xfrm>
          <a:off x="1781175" y="989339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60416</xdr:rowOff>
    </xdr:from>
    <xdr:to>
      <xdr:col>15</xdr:col>
      <xdr:colOff>50800</xdr:colOff>
      <xdr:row>61</xdr:row>
      <xdr:rowOff>62049</xdr:rowOff>
    </xdr:to>
    <xdr:cxnSp macro="">
      <xdr:nvCxnSpPr>
        <xdr:cNvPr id="194" name="直線コネクタ 193">
          <a:extLst>
            <a:ext uri="{FF2B5EF4-FFF2-40B4-BE49-F238E27FC236}">
              <a16:creationId xmlns:a16="http://schemas.microsoft.com/office/drawing/2014/main" id="{984DC372-7A05-495A-A1C4-E058B2425228}"/>
            </a:ext>
          </a:extLst>
        </xdr:cNvPr>
        <xdr:cNvCxnSpPr/>
      </xdr:nvCxnSpPr>
      <xdr:spPr>
        <a:xfrm>
          <a:off x="1828800" y="9950541"/>
          <a:ext cx="790575"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156573</xdr:rowOff>
    </xdr:from>
    <xdr:to>
      <xdr:col>6</xdr:col>
      <xdr:colOff>38100</xdr:colOff>
      <xdr:row>61</xdr:row>
      <xdr:rowOff>86723</xdr:rowOff>
    </xdr:to>
    <xdr:sp macro="" textlink="">
      <xdr:nvSpPr>
        <xdr:cNvPr id="195" name="楕円 194">
          <a:extLst>
            <a:ext uri="{FF2B5EF4-FFF2-40B4-BE49-F238E27FC236}">
              <a16:creationId xmlns:a16="http://schemas.microsoft.com/office/drawing/2014/main" id="{9D085408-91DF-4E4F-8528-B8E21F57A7FA}"/>
            </a:ext>
          </a:extLst>
        </xdr:cNvPr>
        <xdr:cNvSpPr/>
      </xdr:nvSpPr>
      <xdr:spPr>
        <a:xfrm>
          <a:off x="981075" y="9884773"/>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35923</xdr:rowOff>
    </xdr:from>
    <xdr:to>
      <xdr:col>10</xdr:col>
      <xdr:colOff>114300</xdr:colOff>
      <xdr:row>61</xdr:row>
      <xdr:rowOff>60416</xdr:rowOff>
    </xdr:to>
    <xdr:cxnSp macro="">
      <xdr:nvCxnSpPr>
        <xdr:cNvPr id="196" name="直線コネクタ 195">
          <a:extLst>
            <a:ext uri="{FF2B5EF4-FFF2-40B4-BE49-F238E27FC236}">
              <a16:creationId xmlns:a16="http://schemas.microsoft.com/office/drawing/2014/main" id="{69AD22FF-1ABF-432D-BFC1-A47F1ADF305E}"/>
            </a:ext>
          </a:extLst>
        </xdr:cNvPr>
        <xdr:cNvCxnSpPr/>
      </xdr:nvCxnSpPr>
      <xdr:spPr>
        <a:xfrm>
          <a:off x="1028700" y="9922873"/>
          <a:ext cx="800100" cy="2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95086</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C02999EE-3CEE-4E65-9AC8-25EB56870F84}"/>
            </a:ext>
          </a:extLst>
        </xdr:cNvPr>
        <xdr:cNvSpPr txBox="1"/>
      </xdr:nvSpPr>
      <xdr:spPr>
        <a:xfrm>
          <a:off x="3239144" y="9658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65694</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BF531D73-6FAD-46BB-A52A-5A073DCFDF24}"/>
            </a:ext>
          </a:extLst>
        </xdr:cNvPr>
        <xdr:cNvSpPr txBox="1"/>
      </xdr:nvSpPr>
      <xdr:spPr>
        <a:xfrm>
          <a:off x="2439044" y="9631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57530</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2494DF56-81B7-4CB8-97DE-75C6052319E6}"/>
            </a:ext>
          </a:extLst>
        </xdr:cNvPr>
        <xdr:cNvSpPr txBox="1"/>
      </xdr:nvSpPr>
      <xdr:spPr>
        <a:xfrm>
          <a:off x="1648469" y="9620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44467</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38200F85-4485-4E29-A7A8-150D4E8EE962}"/>
            </a:ext>
          </a:extLst>
        </xdr:cNvPr>
        <xdr:cNvSpPr txBox="1"/>
      </xdr:nvSpPr>
      <xdr:spPr>
        <a:xfrm>
          <a:off x="848369" y="9610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113773</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5AB9CB6A-23BF-4CE1-897B-88F4CA26D43F}"/>
            </a:ext>
          </a:extLst>
        </xdr:cNvPr>
        <xdr:cNvSpPr txBox="1"/>
      </xdr:nvSpPr>
      <xdr:spPr>
        <a:xfrm>
          <a:off x="3239144" y="10000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103976</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78EEA66-ED1E-4382-B2A0-074F757FA5C8}"/>
            </a:ext>
          </a:extLst>
        </xdr:cNvPr>
        <xdr:cNvSpPr txBox="1"/>
      </xdr:nvSpPr>
      <xdr:spPr>
        <a:xfrm>
          <a:off x="2439044" y="9994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102343</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B6FBED8-4454-4A5F-B687-DE006AD8836C}"/>
            </a:ext>
          </a:extLst>
        </xdr:cNvPr>
        <xdr:cNvSpPr txBox="1"/>
      </xdr:nvSpPr>
      <xdr:spPr>
        <a:xfrm>
          <a:off x="1648469" y="9992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77850</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F5B8875A-4D40-414A-9937-B85C315F1089}"/>
            </a:ext>
          </a:extLst>
        </xdr:cNvPr>
        <xdr:cNvSpPr txBox="1"/>
      </xdr:nvSpPr>
      <xdr:spPr>
        <a:xfrm>
          <a:off x="848369" y="9964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D187AB69-2B56-4C0C-A49C-8AC1D48DD06A}"/>
            </a:ext>
          </a:extLst>
        </xdr:cNvPr>
        <xdr:cNvSpPr/>
      </xdr:nvSpPr>
      <xdr:spPr>
        <a:xfrm>
          <a:off x="59531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91BFF8DE-1820-4381-9C8C-255FDCF08138}"/>
            </a:ext>
          </a:extLst>
        </xdr:cNvPr>
        <xdr:cNvSpPr/>
      </xdr:nvSpPr>
      <xdr:spPr>
        <a:xfrm>
          <a:off x="60674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9BE8444F-9DD7-4201-B7AC-91E35010FEA9}"/>
            </a:ext>
          </a:extLst>
        </xdr:cNvPr>
        <xdr:cNvSpPr/>
      </xdr:nvSpPr>
      <xdr:spPr>
        <a:xfrm>
          <a:off x="60674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9D0C11BF-5B24-494F-AE05-E0ABBF11A87D}"/>
            </a:ext>
          </a:extLst>
        </xdr:cNvPr>
        <xdr:cNvSpPr/>
      </xdr:nvSpPr>
      <xdr:spPr>
        <a:xfrm>
          <a:off x="69818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F209DD3D-EC26-4974-B816-3AEEDE209572}"/>
            </a:ext>
          </a:extLst>
        </xdr:cNvPr>
        <xdr:cNvSpPr/>
      </xdr:nvSpPr>
      <xdr:spPr>
        <a:xfrm>
          <a:off x="69818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7EA78287-CDF5-499C-B42B-45DF8DD07E0A}"/>
            </a:ext>
          </a:extLst>
        </xdr:cNvPr>
        <xdr:cNvSpPr/>
      </xdr:nvSpPr>
      <xdr:spPr>
        <a:xfrm>
          <a:off x="80105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C74B685A-2631-4BF2-B8D6-C96FD65EF145}"/>
            </a:ext>
          </a:extLst>
        </xdr:cNvPr>
        <xdr:cNvSpPr/>
      </xdr:nvSpPr>
      <xdr:spPr>
        <a:xfrm>
          <a:off x="80105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453AE9D3-6D8B-4718-A793-376C348790EA}"/>
            </a:ext>
          </a:extLst>
        </xdr:cNvPr>
        <xdr:cNvSpPr/>
      </xdr:nvSpPr>
      <xdr:spPr>
        <a:xfrm>
          <a:off x="59531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2C3C51F1-411B-4B92-B8B1-7BBBF6D7CEC7}"/>
            </a:ext>
          </a:extLst>
        </xdr:cNvPr>
        <xdr:cNvSpPr txBox="1"/>
      </xdr:nvSpPr>
      <xdr:spPr>
        <a:xfrm>
          <a:off x="5915025"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30C90951-AD25-4212-A6AD-8801FECC4AF2}"/>
            </a:ext>
          </a:extLst>
        </xdr:cNvPr>
        <xdr:cNvCxnSpPr/>
      </xdr:nvCxnSpPr>
      <xdr:spPr>
        <a:xfrm>
          <a:off x="5953125" y="108108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8DA0AD3E-7BA0-4F94-B289-1C5B27DCB8B2}"/>
            </a:ext>
          </a:extLst>
        </xdr:cNvPr>
        <xdr:cNvCxnSpPr/>
      </xdr:nvCxnSpPr>
      <xdr:spPr>
        <a:xfrm>
          <a:off x="5953125" y="104489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B16A848C-264D-4A78-BD4A-61A95058428B}"/>
            </a:ext>
          </a:extLst>
        </xdr:cNvPr>
        <xdr:cNvSpPr txBox="1"/>
      </xdr:nvSpPr>
      <xdr:spPr>
        <a:xfrm>
          <a:off x="5723389" y="103130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17418837-30CD-4222-82B7-341069054F91}"/>
            </a:ext>
          </a:extLst>
        </xdr:cNvPr>
        <xdr:cNvCxnSpPr/>
      </xdr:nvCxnSpPr>
      <xdr:spPr>
        <a:xfrm>
          <a:off x="5953125" y="100869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79C3EC2C-E581-453D-BFAA-D8B94DC2CCBC}"/>
            </a:ext>
          </a:extLst>
        </xdr:cNvPr>
        <xdr:cNvSpPr txBox="1"/>
      </xdr:nvSpPr>
      <xdr:spPr>
        <a:xfrm>
          <a:off x="5421206" y="99511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731D91BA-38EC-47C9-86FB-B2107D604C45}"/>
            </a:ext>
          </a:extLst>
        </xdr:cNvPr>
        <xdr:cNvCxnSpPr/>
      </xdr:nvCxnSpPr>
      <xdr:spPr>
        <a:xfrm>
          <a:off x="5953125" y="972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id="{F665FF34-32B4-4B95-9083-F38AAAFF7AEA}"/>
            </a:ext>
          </a:extLst>
        </xdr:cNvPr>
        <xdr:cNvSpPr txBox="1"/>
      </xdr:nvSpPr>
      <xdr:spPr>
        <a:xfrm>
          <a:off x="5324703" y="95891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214846D1-E8FE-4130-B895-6BE2A99D46F5}"/>
            </a:ext>
          </a:extLst>
        </xdr:cNvPr>
        <xdr:cNvCxnSpPr/>
      </xdr:nvCxnSpPr>
      <xdr:spPr>
        <a:xfrm>
          <a:off x="5953125" y="9372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id="{C38271CE-87BF-4AE2-877B-8ADA201EA953}"/>
            </a:ext>
          </a:extLst>
        </xdr:cNvPr>
        <xdr:cNvSpPr txBox="1"/>
      </xdr:nvSpPr>
      <xdr:spPr>
        <a:xfrm>
          <a:off x="5324703" y="92367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4E811ABF-00DB-4966-812A-1A6C01F2950F}"/>
            </a:ext>
          </a:extLst>
        </xdr:cNvPr>
        <xdr:cNvCxnSpPr/>
      </xdr:nvCxnSpPr>
      <xdr:spPr>
        <a:xfrm>
          <a:off x="5953125" y="901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DBF2C211-7CC6-4132-BFFA-DA329A69A1A7}"/>
            </a:ext>
          </a:extLst>
        </xdr:cNvPr>
        <xdr:cNvSpPr txBox="1"/>
      </xdr:nvSpPr>
      <xdr:spPr>
        <a:xfrm>
          <a:off x="5324703"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2C13509-6189-403B-879C-8C8FEBFAD26B}"/>
            </a:ext>
          </a:extLst>
        </xdr:cNvPr>
        <xdr:cNvCxnSpPr/>
      </xdr:nvCxnSpPr>
      <xdr:spPr>
        <a:xfrm>
          <a:off x="5953125" y="864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7C49C96F-CC2B-419C-9E06-DBE379565D80}"/>
            </a:ext>
          </a:extLst>
        </xdr:cNvPr>
        <xdr:cNvSpPr txBox="1"/>
      </xdr:nvSpPr>
      <xdr:spPr>
        <a:xfrm>
          <a:off x="5324703" y="85128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647C77F2-54E5-4424-A517-48043060AD98}"/>
            </a:ext>
          </a:extLst>
        </xdr:cNvPr>
        <xdr:cNvSpPr/>
      </xdr:nvSpPr>
      <xdr:spPr>
        <a:xfrm>
          <a:off x="59531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136968</xdr:rowOff>
    </xdr:from>
    <xdr:to>
      <xdr:col>54</xdr:col>
      <xdr:colOff>189865</xdr:colOff>
      <xdr:row>64</xdr:row>
      <xdr:rowOff>68169</xdr:rowOff>
    </xdr:to>
    <xdr:cxnSp macro="">
      <xdr:nvCxnSpPr>
        <xdr:cNvPr id="228" name="直線コネクタ 227">
          <a:extLst>
            <a:ext uri="{FF2B5EF4-FFF2-40B4-BE49-F238E27FC236}">
              <a16:creationId xmlns:a16="http://schemas.microsoft.com/office/drawing/2014/main" id="{AD4316F2-4458-41BB-99FC-1EB932C5F950}"/>
            </a:ext>
          </a:extLst>
        </xdr:cNvPr>
        <xdr:cNvCxnSpPr/>
      </xdr:nvCxnSpPr>
      <xdr:spPr>
        <a:xfrm flipV="1">
          <a:off x="9429115" y="9217468"/>
          <a:ext cx="0" cy="1220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71996</xdr:rowOff>
    </xdr:from>
    <xdr:ext cx="534377" cy="259045"/>
    <xdr:sp macro="" textlink="">
      <xdr:nvSpPr>
        <xdr:cNvPr id="229" name="【橋りょう・トンネル】&#10;一人当たり有形固定資産（償却資産）額最小値テキスト">
          <a:extLst>
            <a:ext uri="{FF2B5EF4-FFF2-40B4-BE49-F238E27FC236}">
              <a16:creationId xmlns:a16="http://schemas.microsoft.com/office/drawing/2014/main" id="{FE76F399-8F4D-4319-AD21-3BFF5E06C589}"/>
            </a:ext>
          </a:extLst>
        </xdr:cNvPr>
        <xdr:cNvSpPr txBox="1"/>
      </xdr:nvSpPr>
      <xdr:spPr>
        <a:xfrm>
          <a:off x="9467850" y="1044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68169</xdr:rowOff>
    </xdr:from>
    <xdr:to>
      <xdr:col>55</xdr:col>
      <xdr:colOff>88900</xdr:colOff>
      <xdr:row>64</xdr:row>
      <xdr:rowOff>68169</xdr:rowOff>
    </xdr:to>
    <xdr:cxnSp macro="">
      <xdr:nvCxnSpPr>
        <xdr:cNvPr id="230" name="直線コネクタ 229">
          <a:extLst>
            <a:ext uri="{FF2B5EF4-FFF2-40B4-BE49-F238E27FC236}">
              <a16:creationId xmlns:a16="http://schemas.microsoft.com/office/drawing/2014/main" id="{13A53D95-3E02-4F92-8DE6-AAB43555545C}"/>
            </a:ext>
          </a:extLst>
        </xdr:cNvPr>
        <xdr:cNvCxnSpPr/>
      </xdr:nvCxnSpPr>
      <xdr:spPr>
        <a:xfrm>
          <a:off x="9363075" y="1043771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83645</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C528AF05-D89D-4C21-AC0F-E42F59CE4690}"/>
            </a:ext>
          </a:extLst>
        </xdr:cNvPr>
        <xdr:cNvSpPr txBox="1"/>
      </xdr:nvSpPr>
      <xdr:spPr>
        <a:xfrm>
          <a:off x="9467850" y="90022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136968</xdr:rowOff>
    </xdr:from>
    <xdr:to>
      <xdr:col>55</xdr:col>
      <xdr:colOff>88900</xdr:colOff>
      <xdr:row>56</xdr:row>
      <xdr:rowOff>136968</xdr:rowOff>
    </xdr:to>
    <xdr:cxnSp macro="">
      <xdr:nvCxnSpPr>
        <xdr:cNvPr id="232" name="直線コネクタ 231">
          <a:extLst>
            <a:ext uri="{FF2B5EF4-FFF2-40B4-BE49-F238E27FC236}">
              <a16:creationId xmlns:a16="http://schemas.microsoft.com/office/drawing/2014/main" id="{43E3E4A2-B774-4D5F-B0C0-22227ED33530}"/>
            </a:ext>
          </a:extLst>
        </xdr:cNvPr>
        <xdr:cNvCxnSpPr/>
      </xdr:nvCxnSpPr>
      <xdr:spPr>
        <a:xfrm>
          <a:off x="9363075" y="921746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92585</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37F6A238-36BF-4FB0-80CF-4E616D699643}"/>
            </a:ext>
          </a:extLst>
        </xdr:cNvPr>
        <xdr:cNvSpPr txBox="1"/>
      </xdr:nvSpPr>
      <xdr:spPr>
        <a:xfrm>
          <a:off x="9467850" y="99795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69708</xdr:rowOff>
    </xdr:from>
    <xdr:to>
      <xdr:col>55</xdr:col>
      <xdr:colOff>50800</xdr:colOff>
      <xdr:row>62</xdr:row>
      <xdr:rowOff>171308</xdr:rowOff>
    </xdr:to>
    <xdr:sp macro="" textlink="">
      <xdr:nvSpPr>
        <xdr:cNvPr id="234" name="フローチャート: 判断 233">
          <a:extLst>
            <a:ext uri="{FF2B5EF4-FFF2-40B4-BE49-F238E27FC236}">
              <a16:creationId xmlns:a16="http://schemas.microsoft.com/office/drawing/2014/main" id="{DF0951E8-0B8C-435A-AEAE-41B48DDB0531}"/>
            </a:ext>
          </a:extLst>
        </xdr:cNvPr>
        <xdr:cNvSpPr/>
      </xdr:nvSpPr>
      <xdr:spPr>
        <a:xfrm>
          <a:off x="9401175" y="10115408"/>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78432</xdr:rowOff>
    </xdr:from>
    <xdr:to>
      <xdr:col>50</xdr:col>
      <xdr:colOff>165100</xdr:colOff>
      <xdr:row>63</xdr:row>
      <xdr:rowOff>8582</xdr:rowOff>
    </xdr:to>
    <xdr:sp macro="" textlink="">
      <xdr:nvSpPr>
        <xdr:cNvPr id="235" name="フローチャート: 判断 234">
          <a:extLst>
            <a:ext uri="{FF2B5EF4-FFF2-40B4-BE49-F238E27FC236}">
              <a16:creationId xmlns:a16="http://schemas.microsoft.com/office/drawing/2014/main" id="{DE431B36-34C1-41C8-A3AC-5F43F010231B}"/>
            </a:ext>
          </a:extLst>
        </xdr:cNvPr>
        <xdr:cNvSpPr/>
      </xdr:nvSpPr>
      <xdr:spPr>
        <a:xfrm>
          <a:off x="8639175" y="1012730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91170</xdr:rowOff>
    </xdr:from>
    <xdr:to>
      <xdr:col>46</xdr:col>
      <xdr:colOff>38100</xdr:colOff>
      <xdr:row>63</xdr:row>
      <xdr:rowOff>21320</xdr:rowOff>
    </xdr:to>
    <xdr:sp macro="" textlink="">
      <xdr:nvSpPr>
        <xdr:cNvPr id="236" name="フローチャート: 判断 235">
          <a:extLst>
            <a:ext uri="{FF2B5EF4-FFF2-40B4-BE49-F238E27FC236}">
              <a16:creationId xmlns:a16="http://schemas.microsoft.com/office/drawing/2014/main" id="{A43FB278-F849-4C12-A815-CBAA2930FC23}"/>
            </a:ext>
          </a:extLst>
        </xdr:cNvPr>
        <xdr:cNvSpPr/>
      </xdr:nvSpPr>
      <xdr:spPr>
        <a:xfrm>
          <a:off x="7839075" y="1013687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90906</xdr:rowOff>
    </xdr:from>
    <xdr:to>
      <xdr:col>41</xdr:col>
      <xdr:colOff>101600</xdr:colOff>
      <xdr:row>63</xdr:row>
      <xdr:rowOff>21056</xdr:rowOff>
    </xdr:to>
    <xdr:sp macro="" textlink="">
      <xdr:nvSpPr>
        <xdr:cNvPr id="237" name="フローチャート: 判断 236">
          <a:extLst>
            <a:ext uri="{FF2B5EF4-FFF2-40B4-BE49-F238E27FC236}">
              <a16:creationId xmlns:a16="http://schemas.microsoft.com/office/drawing/2014/main" id="{8F483ECA-41CA-4154-B98F-E59617169D71}"/>
            </a:ext>
          </a:extLst>
        </xdr:cNvPr>
        <xdr:cNvSpPr/>
      </xdr:nvSpPr>
      <xdr:spPr>
        <a:xfrm>
          <a:off x="7029450" y="1013660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93907</xdr:rowOff>
    </xdr:from>
    <xdr:to>
      <xdr:col>36</xdr:col>
      <xdr:colOff>165100</xdr:colOff>
      <xdr:row>63</xdr:row>
      <xdr:rowOff>24057</xdr:rowOff>
    </xdr:to>
    <xdr:sp macro="" textlink="">
      <xdr:nvSpPr>
        <xdr:cNvPr id="238" name="フローチャート: 判断 237">
          <a:extLst>
            <a:ext uri="{FF2B5EF4-FFF2-40B4-BE49-F238E27FC236}">
              <a16:creationId xmlns:a16="http://schemas.microsoft.com/office/drawing/2014/main" id="{1A240D29-62B1-4095-BAF1-C8CDDF039F42}"/>
            </a:ext>
          </a:extLst>
        </xdr:cNvPr>
        <xdr:cNvSpPr/>
      </xdr:nvSpPr>
      <xdr:spPr>
        <a:xfrm>
          <a:off x="6238875" y="1014278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9144A1C3-393B-4297-BC35-9FD4A1888E8E}"/>
            </a:ext>
          </a:extLst>
        </xdr:cNvPr>
        <xdr:cNvSpPr txBox="1"/>
      </xdr:nvSpPr>
      <xdr:spPr>
        <a:xfrm>
          <a:off x="92583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2A21C9AF-9D02-4A34-B0B1-08DBB6C55FDF}"/>
            </a:ext>
          </a:extLst>
        </xdr:cNvPr>
        <xdr:cNvSpPr txBox="1"/>
      </xdr:nvSpPr>
      <xdr:spPr>
        <a:xfrm>
          <a:off x="8515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8577C126-A56C-4068-9660-DB6F0D590E41}"/>
            </a:ext>
          </a:extLst>
        </xdr:cNvPr>
        <xdr:cNvSpPr txBox="1"/>
      </xdr:nvSpPr>
      <xdr:spPr>
        <a:xfrm>
          <a:off x="7715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FB28284-A683-4667-99CA-4F272947E902}"/>
            </a:ext>
          </a:extLst>
        </xdr:cNvPr>
        <xdr:cNvSpPr txBox="1"/>
      </xdr:nvSpPr>
      <xdr:spPr>
        <a:xfrm>
          <a:off x="690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D7A2D43B-B514-4292-84E5-1E67DACAA3D1}"/>
            </a:ext>
          </a:extLst>
        </xdr:cNvPr>
        <xdr:cNvSpPr txBox="1"/>
      </xdr:nvSpPr>
      <xdr:spPr>
        <a:xfrm>
          <a:off x="6115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104961</xdr:rowOff>
    </xdr:from>
    <xdr:to>
      <xdr:col>55</xdr:col>
      <xdr:colOff>50800</xdr:colOff>
      <xdr:row>64</xdr:row>
      <xdr:rowOff>35111</xdr:rowOff>
    </xdr:to>
    <xdr:sp macro="" textlink="">
      <xdr:nvSpPr>
        <xdr:cNvPr id="244" name="楕円 243">
          <a:extLst>
            <a:ext uri="{FF2B5EF4-FFF2-40B4-BE49-F238E27FC236}">
              <a16:creationId xmlns:a16="http://schemas.microsoft.com/office/drawing/2014/main" id="{0666D9BE-8759-4EA1-A260-6727432138C7}"/>
            </a:ext>
          </a:extLst>
        </xdr:cNvPr>
        <xdr:cNvSpPr/>
      </xdr:nvSpPr>
      <xdr:spPr>
        <a:xfrm>
          <a:off x="9401175" y="10312586"/>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19888</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FBE008B4-64D8-4768-9AD7-AF28A01978DA}"/>
            </a:ext>
          </a:extLst>
        </xdr:cNvPr>
        <xdr:cNvSpPr txBox="1"/>
      </xdr:nvSpPr>
      <xdr:spPr>
        <a:xfrm>
          <a:off x="9467850" y="1023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108226</xdr:rowOff>
    </xdr:from>
    <xdr:to>
      <xdr:col>50</xdr:col>
      <xdr:colOff>165100</xdr:colOff>
      <xdr:row>64</xdr:row>
      <xdr:rowOff>38376</xdr:rowOff>
    </xdr:to>
    <xdr:sp macro="" textlink="">
      <xdr:nvSpPr>
        <xdr:cNvPr id="246" name="楕円 245">
          <a:extLst>
            <a:ext uri="{FF2B5EF4-FFF2-40B4-BE49-F238E27FC236}">
              <a16:creationId xmlns:a16="http://schemas.microsoft.com/office/drawing/2014/main" id="{E227DD2F-63C1-439E-9699-5C399A69178D}"/>
            </a:ext>
          </a:extLst>
        </xdr:cNvPr>
        <xdr:cNvSpPr/>
      </xdr:nvSpPr>
      <xdr:spPr>
        <a:xfrm>
          <a:off x="8639175" y="1031585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155761</xdr:rowOff>
    </xdr:from>
    <xdr:to>
      <xdr:col>55</xdr:col>
      <xdr:colOff>0</xdr:colOff>
      <xdr:row>63</xdr:row>
      <xdr:rowOff>159026</xdr:rowOff>
    </xdr:to>
    <xdr:cxnSp macro="">
      <xdr:nvCxnSpPr>
        <xdr:cNvPr id="247" name="直線コネクタ 246">
          <a:extLst>
            <a:ext uri="{FF2B5EF4-FFF2-40B4-BE49-F238E27FC236}">
              <a16:creationId xmlns:a16="http://schemas.microsoft.com/office/drawing/2014/main" id="{3958CF38-0E18-4EBF-84CF-5FF2B8054079}"/>
            </a:ext>
          </a:extLst>
        </xdr:cNvPr>
        <xdr:cNvCxnSpPr/>
      </xdr:nvCxnSpPr>
      <xdr:spPr>
        <a:xfrm flipV="1">
          <a:off x="8686800" y="10369736"/>
          <a:ext cx="74295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110956</xdr:rowOff>
    </xdr:from>
    <xdr:to>
      <xdr:col>46</xdr:col>
      <xdr:colOff>38100</xdr:colOff>
      <xdr:row>64</xdr:row>
      <xdr:rowOff>41106</xdr:rowOff>
    </xdr:to>
    <xdr:sp macro="" textlink="">
      <xdr:nvSpPr>
        <xdr:cNvPr id="248" name="楕円 247">
          <a:extLst>
            <a:ext uri="{FF2B5EF4-FFF2-40B4-BE49-F238E27FC236}">
              <a16:creationId xmlns:a16="http://schemas.microsoft.com/office/drawing/2014/main" id="{E7DBA515-E820-4F41-A85D-C8BC7DFA4C86}"/>
            </a:ext>
          </a:extLst>
        </xdr:cNvPr>
        <xdr:cNvSpPr/>
      </xdr:nvSpPr>
      <xdr:spPr>
        <a:xfrm>
          <a:off x="7839075" y="1031858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159026</xdr:rowOff>
    </xdr:from>
    <xdr:to>
      <xdr:col>50</xdr:col>
      <xdr:colOff>114300</xdr:colOff>
      <xdr:row>63</xdr:row>
      <xdr:rowOff>161756</xdr:rowOff>
    </xdr:to>
    <xdr:cxnSp macro="">
      <xdr:nvCxnSpPr>
        <xdr:cNvPr id="249" name="直線コネクタ 248">
          <a:extLst>
            <a:ext uri="{FF2B5EF4-FFF2-40B4-BE49-F238E27FC236}">
              <a16:creationId xmlns:a16="http://schemas.microsoft.com/office/drawing/2014/main" id="{80F57D7F-835C-45EB-A7F8-05CEB6239192}"/>
            </a:ext>
          </a:extLst>
        </xdr:cNvPr>
        <xdr:cNvCxnSpPr/>
      </xdr:nvCxnSpPr>
      <xdr:spPr>
        <a:xfrm flipV="1">
          <a:off x="7886700" y="10373001"/>
          <a:ext cx="800100" cy="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114015</xdr:rowOff>
    </xdr:from>
    <xdr:to>
      <xdr:col>41</xdr:col>
      <xdr:colOff>101600</xdr:colOff>
      <xdr:row>64</xdr:row>
      <xdr:rowOff>44165</xdr:rowOff>
    </xdr:to>
    <xdr:sp macro="" textlink="">
      <xdr:nvSpPr>
        <xdr:cNvPr id="250" name="楕円 249">
          <a:extLst>
            <a:ext uri="{FF2B5EF4-FFF2-40B4-BE49-F238E27FC236}">
              <a16:creationId xmlns:a16="http://schemas.microsoft.com/office/drawing/2014/main" id="{EB1DF8AB-76F4-45B3-B64B-73D134EC9D29}"/>
            </a:ext>
          </a:extLst>
        </xdr:cNvPr>
        <xdr:cNvSpPr/>
      </xdr:nvSpPr>
      <xdr:spPr>
        <a:xfrm>
          <a:off x="7029450" y="1032481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161756</xdr:rowOff>
    </xdr:from>
    <xdr:to>
      <xdr:col>45</xdr:col>
      <xdr:colOff>177800</xdr:colOff>
      <xdr:row>63</xdr:row>
      <xdr:rowOff>164815</xdr:rowOff>
    </xdr:to>
    <xdr:cxnSp macro="">
      <xdr:nvCxnSpPr>
        <xdr:cNvPr id="251" name="直線コネクタ 250">
          <a:extLst>
            <a:ext uri="{FF2B5EF4-FFF2-40B4-BE49-F238E27FC236}">
              <a16:creationId xmlns:a16="http://schemas.microsoft.com/office/drawing/2014/main" id="{A4A68D20-06A3-4797-BE94-ECB37A8EBA3F}"/>
            </a:ext>
          </a:extLst>
        </xdr:cNvPr>
        <xdr:cNvCxnSpPr/>
      </xdr:nvCxnSpPr>
      <xdr:spPr>
        <a:xfrm flipV="1">
          <a:off x="7077075" y="10375731"/>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115690</xdr:rowOff>
    </xdr:from>
    <xdr:to>
      <xdr:col>36</xdr:col>
      <xdr:colOff>165100</xdr:colOff>
      <xdr:row>64</xdr:row>
      <xdr:rowOff>45840</xdr:rowOff>
    </xdr:to>
    <xdr:sp macro="" textlink="">
      <xdr:nvSpPr>
        <xdr:cNvPr id="252" name="楕円 251">
          <a:extLst>
            <a:ext uri="{FF2B5EF4-FFF2-40B4-BE49-F238E27FC236}">
              <a16:creationId xmlns:a16="http://schemas.microsoft.com/office/drawing/2014/main" id="{534FDD9B-5C9D-490A-9CF5-519444DEA462}"/>
            </a:ext>
          </a:extLst>
        </xdr:cNvPr>
        <xdr:cNvSpPr/>
      </xdr:nvSpPr>
      <xdr:spPr>
        <a:xfrm>
          <a:off x="6238875" y="1032649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164815</xdr:rowOff>
    </xdr:from>
    <xdr:to>
      <xdr:col>41</xdr:col>
      <xdr:colOff>50800</xdr:colOff>
      <xdr:row>63</xdr:row>
      <xdr:rowOff>166490</xdr:rowOff>
    </xdr:to>
    <xdr:cxnSp macro="">
      <xdr:nvCxnSpPr>
        <xdr:cNvPr id="253" name="直線コネクタ 252">
          <a:extLst>
            <a:ext uri="{FF2B5EF4-FFF2-40B4-BE49-F238E27FC236}">
              <a16:creationId xmlns:a16="http://schemas.microsoft.com/office/drawing/2014/main" id="{A5FF18DB-16B6-44A2-A9A4-34080A36D30B}"/>
            </a:ext>
          </a:extLst>
        </xdr:cNvPr>
        <xdr:cNvCxnSpPr/>
      </xdr:nvCxnSpPr>
      <xdr:spPr>
        <a:xfrm flipV="1">
          <a:off x="6286500" y="10372440"/>
          <a:ext cx="790575" cy="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25109</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752230D5-2CF5-4502-BE25-85DCAFDDE636}"/>
            </a:ext>
          </a:extLst>
        </xdr:cNvPr>
        <xdr:cNvSpPr txBox="1"/>
      </xdr:nvSpPr>
      <xdr:spPr>
        <a:xfrm>
          <a:off x="8399995" y="991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37847</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C2758379-06FC-45AD-BC0B-C8A246BCD4B1}"/>
            </a:ext>
          </a:extLst>
        </xdr:cNvPr>
        <xdr:cNvSpPr txBox="1"/>
      </xdr:nvSpPr>
      <xdr:spPr>
        <a:xfrm>
          <a:off x="7609420" y="9924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37583</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AF9C58A7-BDB7-4F31-8E5E-8AFE318018A9}"/>
            </a:ext>
          </a:extLst>
        </xdr:cNvPr>
        <xdr:cNvSpPr txBox="1"/>
      </xdr:nvSpPr>
      <xdr:spPr>
        <a:xfrm>
          <a:off x="6818845" y="9924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40584</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455E094D-9C7A-4AD1-AAB5-1E4A2C3CE5CD}"/>
            </a:ext>
          </a:extLst>
        </xdr:cNvPr>
        <xdr:cNvSpPr txBox="1"/>
      </xdr:nvSpPr>
      <xdr:spPr>
        <a:xfrm>
          <a:off x="6009220" y="9927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29503</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D0A27F58-A69C-46A1-8ADF-1654CCB986E2}"/>
            </a:ext>
          </a:extLst>
        </xdr:cNvPr>
        <xdr:cNvSpPr txBox="1"/>
      </xdr:nvSpPr>
      <xdr:spPr>
        <a:xfrm>
          <a:off x="8399995" y="10399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32233</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017B707E-617F-44B4-AE0A-FE3D7BA7CE1D}"/>
            </a:ext>
          </a:extLst>
        </xdr:cNvPr>
        <xdr:cNvSpPr txBox="1"/>
      </xdr:nvSpPr>
      <xdr:spPr>
        <a:xfrm>
          <a:off x="7609420" y="10401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35292</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E0C355C0-90D4-4C99-AE8D-F5D36854A085}"/>
            </a:ext>
          </a:extLst>
        </xdr:cNvPr>
        <xdr:cNvSpPr txBox="1"/>
      </xdr:nvSpPr>
      <xdr:spPr>
        <a:xfrm>
          <a:off x="6818845" y="10408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36967</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1BC8B573-A571-4A22-849E-A604F12D6E27}"/>
            </a:ext>
          </a:extLst>
        </xdr:cNvPr>
        <xdr:cNvSpPr txBox="1"/>
      </xdr:nvSpPr>
      <xdr:spPr>
        <a:xfrm>
          <a:off x="6009220" y="10409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3FC4F85A-A34C-42D2-A926-0FDBA4B6EAE8}"/>
            </a:ext>
          </a:extLst>
        </xdr:cNvPr>
        <xdr:cNvSpPr/>
      </xdr:nvSpPr>
      <xdr:spPr>
        <a:xfrm>
          <a:off x="6858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E21034A1-0C7F-473B-8363-B917118A4C79}"/>
            </a:ext>
          </a:extLst>
        </xdr:cNvPr>
        <xdr:cNvSpPr/>
      </xdr:nvSpPr>
      <xdr:spPr>
        <a:xfrm>
          <a:off x="8096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A847C11A-297F-45AB-8B4D-F763E8C9F4B8}"/>
            </a:ext>
          </a:extLst>
        </xdr:cNvPr>
        <xdr:cNvSpPr/>
      </xdr:nvSpPr>
      <xdr:spPr>
        <a:xfrm>
          <a:off x="8096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28B4BD49-76EC-436E-9BA3-D3FECC8D1BBA}"/>
            </a:ext>
          </a:extLst>
        </xdr:cNvPr>
        <xdr:cNvSpPr/>
      </xdr:nvSpPr>
      <xdr:spPr>
        <a:xfrm>
          <a:off x="17145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917D0676-9CAD-4635-BE84-6909AD7E0A7B}"/>
            </a:ext>
          </a:extLst>
        </xdr:cNvPr>
        <xdr:cNvSpPr/>
      </xdr:nvSpPr>
      <xdr:spPr>
        <a:xfrm>
          <a:off x="17145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F91C0350-721F-4FE9-8EB5-CFB4448F51F8}"/>
            </a:ext>
          </a:extLst>
        </xdr:cNvPr>
        <xdr:cNvSpPr/>
      </xdr:nvSpPr>
      <xdr:spPr>
        <a:xfrm>
          <a:off x="27432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B15859CE-FF50-499E-8D4B-A272E03606CF}"/>
            </a:ext>
          </a:extLst>
        </xdr:cNvPr>
        <xdr:cNvSpPr/>
      </xdr:nvSpPr>
      <xdr:spPr>
        <a:xfrm>
          <a:off x="27432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A93E6D95-0A1A-44B3-AC59-94540EB82114}"/>
            </a:ext>
          </a:extLst>
        </xdr:cNvPr>
        <xdr:cNvSpPr/>
      </xdr:nvSpPr>
      <xdr:spPr>
        <a:xfrm>
          <a:off x="6858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3611EE42-AF29-457C-9B4C-A70F8DEE76BE}"/>
            </a:ext>
          </a:extLst>
        </xdr:cNvPr>
        <xdr:cNvSpPr txBox="1"/>
      </xdr:nvSpPr>
      <xdr:spPr>
        <a:xfrm>
          <a:off x="666750"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4B8D83DB-6343-48AC-AC20-73328FAFB07A}"/>
            </a:ext>
          </a:extLst>
        </xdr:cNvPr>
        <xdr:cNvCxnSpPr/>
      </xdr:nvCxnSpPr>
      <xdr:spPr>
        <a:xfrm>
          <a:off x="6858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C20BCC10-DFC5-4A99-B512-367CA8BB7DBE}"/>
            </a:ext>
          </a:extLst>
        </xdr:cNvPr>
        <xdr:cNvSpPr txBox="1"/>
      </xdr:nvSpPr>
      <xdr:spPr>
        <a:xfrm>
          <a:off x="278946"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3C1642D5-6A0A-41A3-A122-19C85AC30325}"/>
            </a:ext>
          </a:extLst>
        </xdr:cNvPr>
        <xdr:cNvCxnSpPr/>
      </xdr:nvCxnSpPr>
      <xdr:spPr>
        <a:xfrm>
          <a:off x="685800" y="140493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45052F62-9BE4-45B7-A4C0-8FC1C51026FF}"/>
            </a:ext>
          </a:extLst>
        </xdr:cNvPr>
        <xdr:cNvSpPr txBox="1"/>
      </xdr:nvSpPr>
      <xdr:spPr>
        <a:xfrm>
          <a:off x="278946" y="139135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DB979B3E-DF63-495C-9BC7-DF9B44218769}"/>
            </a:ext>
          </a:extLst>
        </xdr:cNvPr>
        <xdr:cNvCxnSpPr/>
      </xdr:nvCxnSpPr>
      <xdr:spPr>
        <a:xfrm>
          <a:off x="685800" y="13687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4BFA11A6-5D95-468C-BFFC-A7FAAA2F8DBA}"/>
            </a:ext>
          </a:extLst>
        </xdr:cNvPr>
        <xdr:cNvSpPr txBox="1"/>
      </xdr:nvSpPr>
      <xdr:spPr>
        <a:xfrm>
          <a:off x="339891" y="135515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4556FBFE-6651-414C-A10B-352FD3B9F9D7}"/>
            </a:ext>
          </a:extLst>
        </xdr:cNvPr>
        <xdr:cNvCxnSpPr/>
      </xdr:nvCxnSpPr>
      <xdr:spPr>
        <a:xfrm>
          <a:off x="685800" y="1332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8A8A080F-6E35-4CAC-BB7E-96143CE930FB}"/>
            </a:ext>
          </a:extLst>
        </xdr:cNvPr>
        <xdr:cNvSpPr txBox="1"/>
      </xdr:nvSpPr>
      <xdr:spPr>
        <a:xfrm>
          <a:off x="339891" y="1318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CB6D904A-F6DA-4F85-B409-49B30D40DFF7}"/>
            </a:ext>
          </a:extLst>
        </xdr:cNvPr>
        <xdr:cNvCxnSpPr/>
      </xdr:nvCxnSpPr>
      <xdr:spPr>
        <a:xfrm>
          <a:off x="685800" y="129635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19D7118A-CF61-4FFB-8031-8DD107256609}"/>
            </a:ext>
          </a:extLst>
        </xdr:cNvPr>
        <xdr:cNvSpPr txBox="1"/>
      </xdr:nvSpPr>
      <xdr:spPr>
        <a:xfrm>
          <a:off x="339891" y="12827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60E4072C-A21C-4E9F-9556-BEBBC183CDF7}"/>
            </a:ext>
          </a:extLst>
        </xdr:cNvPr>
        <xdr:cNvCxnSpPr/>
      </xdr:nvCxnSpPr>
      <xdr:spPr>
        <a:xfrm>
          <a:off x="685800" y="12611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A4B0DD46-46E1-4DDB-B0E3-F8FD6A1B7C66}"/>
            </a:ext>
          </a:extLst>
        </xdr:cNvPr>
        <xdr:cNvSpPr txBox="1"/>
      </xdr:nvSpPr>
      <xdr:spPr>
        <a:xfrm>
          <a:off x="339891" y="12475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A839E64E-7ECA-4D0D-B0CE-07A7EC9CDBAE}"/>
            </a:ext>
          </a:extLst>
        </xdr:cNvPr>
        <xdr:cNvCxnSpPr/>
      </xdr:nvCxnSpPr>
      <xdr:spPr>
        <a:xfrm>
          <a:off x="6858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0C962750-B4C8-4F8C-BDB5-C1D605C4D79B}"/>
            </a:ext>
          </a:extLst>
        </xdr:cNvPr>
        <xdr:cNvSpPr txBox="1"/>
      </xdr:nvSpPr>
      <xdr:spPr>
        <a:xfrm>
          <a:off x="388136" y="12113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5D056B8F-7DE3-4C1D-9C3D-0441D99684A7}"/>
            </a:ext>
          </a:extLst>
        </xdr:cNvPr>
        <xdr:cNvSpPr/>
      </xdr:nvSpPr>
      <xdr:spPr>
        <a:xfrm>
          <a:off x="6858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93345</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6DD1A8B7-0266-4A81-B4CB-2B89FD3E70FE}"/>
            </a:ext>
          </a:extLst>
        </xdr:cNvPr>
        <xdr:cNvCxnSpPr/>
      </xdr:nvCxnSpPr>
      <xdr:spPr>
        <a:xfrm flipV="1">
          <a:off x="4180840" y="12733020"/>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E46DEA87-0F0D-47A8-A335-38EE4A067AA0}"/>
            </a:ext>
          </a:extLst>
        </xdr:cNvPr>
        <xdr:cNvSpPr txBox="1"/>
      </xdr:nvSpPr>
      <xdr:spPr>
        <a:xfrm>
          <a:off x="4219575" y="14056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38637DF3-319F-4B99-BEDE-987090C495B1}"/>
            </a:ext>
          </a:extLst>
        </xdr:cNvPr>
        <xdr:cNvCxnSpPr/>
      </xdr:nvCxnSpPr>
      <xdr:spPr>
        <a:xfrm>
          <a:off x="4105275" y="140493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40022</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2ACBF922-BE90-44F0-9398-19AAB745E68D}"/>
            </a:ext>
          </a:extLst>
        </xdr:cNvPr>
        <xdr:cNvSpPr txBox="1"/>
      </xdr:nvSpPr>
      <xdr:spPr>
        <a:xfrm>
          <a:off x="4219575" y="12517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93345</xdr:rowOff>
    </xdr:from>
    <xdr:to>
      <xdr:col>24</xdr:col>
      <xdr:colOff>152400</xdr:colOff>
      <xdr:row>78</xdr:row>
      <xdr:rowOff>93345</xdr:rowOff>
    </xdr:to>
    <xdr:cxnSp macro="">
      <xdr:nvCxnSpPr>
        <xdr:cNvPr id="290" name="直線コネクタ 289">
          <a:extLst>
            <a:ext uri="{FF2B5EF4-FFF2-40B4-BE49-F238E27FC236}">
              <a16:creationId xmlns:a16="http://schemas.microsoft.com/office/drawing/2014/main" id="{C5D7F484-3236-4FCF-991C-2786DD33AA1B}"/>
            </a:ext>
          </a:extLst>
        </xdr:cNvPr>
        <xdr:cNvCxnSpPr/>
      </xdr:nvCxnSpPr>
      <xdr:spPr>
        <a:xfrm>
          <a:off x="4105275" y="127330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160038</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76ED41DB-DF02-42E2-9B23-735A0817FD91}"/>
            </a:ext>
          </a:extLst>
        </xdr:cNvPr>
        <xdr:cNvSpPr txBox="1"/>
      </xdr:nvSpPr>
      <xdr:spPr>
        <a:xfrm>
          <a:off x="4219575" y="13450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10161</xdr:rowOff>
    </xdr:from>
    <xdr:to>
      <xdr:col>24</xdr:col>
      <xdr:colOff>114300</xdr:colOff>
      <xdr:row>83</xdr:row>
      <xdr:rowOff>111761</xdr:rowOff>
    </xdr:to>
    <xdr:sp macro="" textlink="">
      <xdr:nvSpPr>
        <xdr:cNvPr id="292" name="フローチャート: 判断 291">
          <a:extLst>
            <a:ext uri="{FF2B5EF4-FFF2-40B4-BE49-F238E27FC236}">
              <a16:creationId xmlns:a16="http://schemas.microsoft.com/office/drawing/2014/main" id="{4CD4872B-4B35-41CE-B49E-F0BBAB0F08EA}"/>
            </a:ext>
          </a:extLst>
        </xdr:cNvPr>
        <xdr:cNvSpPr/>
      </xdr:nvSpPr>
      <xdr:spPr>
        <a:xfrm>
          <a:off x="4124325" y="1345628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293" name="フローチャート: 判断 292">
          <a:extLst>
            <a:ext uri="{FF2B5EF4-FFF2-40B4-BE49-F238E27FC236}">
              <a16:creationId xmlns:a16="http://schemas.microsoft.com/office/drawing/2014/main" id="{F690B3E6-A670-43B0-A5BA-8E0E5178D03B}"/>
            </a:ext>
          </a:extLst>
        </xdr:cNvPr>
        <xdr:cNvSpPr/>
      </xdr:nvSpPr>
      <xdr:spPr>
        <a:xfrm>
          <a:off x="3381375" y="134315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141605</xdr:rowOff>
    </xdr:from>
    <xdr:to>
      <xdr:col>15</xdr:col>
      <xdr:colOff>101600</xdr:colOff>
      <xdr:row>83</xdr:row>
      <xdr:rowOff>71755</xdr:rowOff>
    </xdr:to>
    <xdr:sp macro="" textlink="">
      <xdr:nvSpPr>
        <xdr:cNvPr id="294" name="フローチャート: 判断 293">
          <a:extLst>
            <a:ext uri="{FF2B5EF4-FFF2-40B4-BE49-F238E27FC236}">
              <a16:creationId xmlns:a16="http://schemas.microsoft.com/office/drawing/2014/main" id="{1C3103AB-8285-44CD-AE3B-896BFD12B30D}"/>
            </a:ext>
          </a:extLst>
        </xdr:cNvPr>
        <xdr:cNvSpPr/>
      </xdr:nvSpPr>
      <xdr:spPr>
        <a:xfrm>
          <a:off x="2571750" y="1343215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128270</xdr:rowOff>
    </xdr:from>
    <xdr:to>
      <xdr:col>10</xdr:col>
      <xdr:colOff>165100</xdr:colOff>
      <xdr:row>83</xdr:row>
      <xdr:rowOff>58420</xdr:rowOff>
    </xdr:to>
    <xdr:sp macro="" textlink="">
      <xdr:nvSpPr>
        <xdr:cNvPr id="295" name="フローチャート: 判断 294">
          <a:extLst>
            <a:ext uri="{FF2B5EF4-FFF2-40B4-BE49-F238E27FC236}">
              <a16:creationId xmlns:a16="http://schemas.microsoft.com/office/drawing/2014/main" id="{5C7CC76A-0F48-4CCD-AF8D-D704741A2EED}"/>
            </a:ext>
          </a:extLst>
        </xdr:cNvPr>
        <xdr:cNvSpPr/>
      </xdr:nvSpPr>
      <xdr:spPr>
        <a:xfrm>
          <a:off x="1781175" y="134124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105411</xdr:rowOff>
    </xdr:from>
    <xdr:to>
      <xdr:col>6</xdr:col>
      <xdr:colOff>38100</xdr:colOff>
      <xdr:row>83</xdr:row>
      <xdr:rowOff>35561</xdr:rowOff>
    </xdr:to>
    <xdr:sp macro="" textlink="">
      <xdr:nvSpPr>
        <xdr:cNvPr id="296" name="フローチャート: 判断 295">
          <a:extLst>
            <a:ext uri="{FF2B5EF4-FFF2-40B4-BE49-F238E27FC236}">
              <a16:creationId xmlns:a16="http://schemas.microsoft.com/office/drawing/2014/main" id="{2E0ACA08-F22F-462F-A051-B818988BB215}"/>
            </a:ext>
          </a:extLst>
        </xdr:cNvPr>
        <xdr:cNvSpPr/>
      </xdr:nvSpPr>
      <xdr:spPr>
        <a:xfrm>
          <a:off x="981075" y="1338961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AA0E6CC-EC98-48A5-85A8-73B8847590B7}"/>
            </a:ext>
          </a:extLst>
        </xdr:cNvPr>
        <xdr:cNvSpPr txBox="1"/>
      </xdr:nvSpPr>
      <xdr:spPr>
        <a:xfrm>
          <a:off x="40100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C3865E21-9A31-4B71-AC81-6FA76EC9F4E7}"/>
            </a:ext>
          </a:extLst>
        </xdr:cNvPr>
        <xdr:cNvSpPr txBox="1"/>
      </xdr:nvSpPr>
      <xdr:spPr>
        <a:xfrm>
          <a:off x="32575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3AA4597E-298F-4BFD-AFCB-8406FE124D5E}"/>
            </a:ext>
          </a:extLst>
        </xdr:cNvPr>
        <xdr:cNvSpPr txBox="1"/>
      </xdr:nvSpPr>
      <xdr:spPr>
        <a:xfrm>
          <a:off x="24479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1B913626-AF9E-4012-B094-1F65FF3E1B20}"/>
            </a:ext>
          </a:extLst>
        </xdr:cNvPr>
        <xdr:cNvSpPr txBox="1"/>
      </xdr:nvSpPr>
      <xdr:spPr>
        <a:xfrm>
          <a:off x="1657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28A92EE9-712D-48AA-8C34-AE441E0FE53D}"/>
            </a:ext>
          </a:extLst>
        </xdr:cNvPr>
        <xdr:cNvSpPr txBox="1"/>
      </xdr:nvSpPr>
      <xdr:spPr>
        <a:xfrm>
          <a:off x="857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113030</xdr:rowOff>
    </xdr:from>
    <xdr:to>
      <xdr:col>24</xdr:col>
      <xdr:colOff>114300</xdr:colOff>
      <xdr:row>83</xdr:row>
      <xdr:rowOff>43180</xdr:rowOff>
    </xdr:to>
    <xdr:sp macro="" textlink="">
      <xdr:nvSpPr>
        <xdr:cNvPr id="302" name="楕円 301">
          <a:extLst>
            <a:ext uri="{FF2B5EF4-FFF2-40B4-BE49-F238E27FC236}">
              <a16:creationId xmlns:a16="http://schemas.microsoft.com/office/drawing/2014/main" id="{A14697E9-5590-46CE-B87F-113F11F70720}"/>
            </a:ext>
          </a:extLst>
        </xdr:cNvPr>
        <xdr:cNvSpPr/>
      </xdr:nvSpPr>
      <xdr:spPr>
        <a:xfrm>
          <a:off x="4124325" y="1340040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135907</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BEB3DE5C-17B3-4CEE-9357-ED879F052DE4}"/>
            </a:ext>
          </a:extLst>
        </xdr:cNvPr>
        <xdr:cNvSpPr txBox="1"/>
      </xdr:nvSpPr>
      <xdr:spPr>
        <a:xfrm>
          <a:off x="4219575" y="1326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145414</xdr:rowOff>
    </xdr:from>
    <xdr:to>
      <xdr:col>20</xdr:col>
      <xdr:colOff>38100</xdr:colOff>
      <xdr:row>83</xdr:row>
      <xdr:rowOff>75564</xdr:rowOff>
    </xdr:to>
    <xdr:sp macro="" textlink="">
      <xdr:nvSpPr>
        <xdr:cNvPr id="304" name="楕円 303">
          <a:extLst>
            <a:ext uri="{FF2B5EF4-FFF2-40B4-BE49-F238E27FC236}">
              <a16:creationId xmlns:a16="http://schemas.microsoft.com/office/drawing/2014/main" id="{912A7B12-601F-4FC8-931F-AD6C60FA80C0}"/>
            </a:ext>
          </a:extLst>
        </xdr:cNvPr>
        <xdr:cNvSpPr/>
      </xdr:nvSpPr>
      <xdr:spPr>
        <a:xfrm>
          <a:off x="3381375" y="1342961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163830</xdr:rowOff>
    </xdr:from>
    <xdr:to>
      <xdr:col>24</xdr:col>
      <xdr:colOff>63500</xdr:colOff>
      <xdr:row>83</xdr:row>
      <xdr:rowOff>24764</xdr:rowOff>
    </xdr:to>
    <xdr:cxnSp macro="">
      <xdr:nvCxnSpPr>
        <xdr:cNvPr id="305" name="直線コネクタ 304">
          <a:extLst>
            <a:ext uri="{FF2B5EF4-FFF2-40B4-BE49-F238E27FC236}">
              <a16:creationId xmlns:a16="http://schemas.microsoft.com/office/drawing/2014/main" id="{5300BF57-EB36-4C55-914C-C2710C802636}"/>
            </a:ext>
          </a:extLst>
        </xdr:cNvPr>
        <xdr:cNvCxnSpPr/>
      </xdr:nvCxnSpPr>
      <xdr:spPr>
        <a:xfrm flipV="1">
          <a:off x="3429000" y="13448030"/>
          <a:ext cx="752475" cy="2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44450</xdr:rowOff>
    </xdr:from>
    <xdr:to>
      <xdr:col>15</xdr:col>
      <xdr:colOff>101600</xdr:colOff>
      <xdr:row>83</xdr:row>
      <xdr:rowOff>146050</xdr:rowOff>
    </xdr:to>
    <xdr:sp macro="" textlink="">
      <xdr:nvSpPr>
        <xdr:cNvPr id="306" name="楕円 305">
          <a:extLst>
            <a:ext uri="{FF2B5EF4-FFF2-40B4-BE49-F238E27FC236}">
              <a16:creationId xmlns:a16="http://schemas.microsoft.com/office/drawing/2014/main" id="{86721648-E1AE-4D97-9BB5-FF8410E77D7F}"/>
            </a:ext>
          </a:extLst>
        </xdr:cNvPr>
        <xdr:cNvSpPr/>
      </xdr:nvSpPr>
      <xdr:spPr>
        <a:xfrm>
          <a:off x="2571750" y="134969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24764</xdr:rowOff>
    </xdr:from>
    <xdr:to>
      <xdr:col>19</xdr:col>
      <xdr:colOff>177800</xdr:colOff>
      <xdr:row>83</xdr:row>
      <xdr:rowOff>95250</xdr:rowOff>
    </xdr:to>
    <xdr:cxnSp macro="">
      <xdr:nvCxnSpPr>
        <xdr:cNvPr id="307" name="直線コネクタ 306">
          <a:extLst>
            <a:ext uri="{FF2B5EF4-FFF2-40B4-BE49-F238E27FC236}">
              <a16:creationId xmlns:a16="http://schemas.microsoft.com/office/drawing/2014/main" id="{16B91811-E17B-4C3F-BF8A-45946F4F539F}"/>
            </a:ext>
          </a:extLst>
        </xdr:cNvPr>
        <xdr:cNvCxnSpPr/>
      </xdr:nvCxnSpPr>
      <xdr:spPr>
        <a:xfrm flipV="1">
          <a:off x="2619375" y="13477239"/>
          <a:ext cx="809625" cy="67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84455</xdr:rowOff>
    </xdr:from>
    <xdr:to>
      <xdr:col>10</xdr:col>
      <xdr:colOff>165100</xdr:colOff>
      <xdr:row>84</xdr:row>
      <xdr:rowOff>14605</xdr:rowOff>
    </xdr:to>
    <xdr:sp macro="" textlink="">
      <xdr:nvSpPr>
        <xdr:cNvPr id="308" name="楕円 307">
          <a:extLst>
            <a:ext uri="{FF2B5EF4-FFF2-40B4-BE49-F238E27FC236}">
              <a16:creationId xmlns:a16="http://schemas.microsoft.com/office/drawing/2014/main" id="{46B16EA2-692A-41E0-BFC0-E7AD050D4660}"/>
            </a:ext>
          </a:extLst>
        </xdr:cNvPr>
        <xdr:cNvSpPr/>
      </xdr:nvSpPr>
      <xdr:spPr>
        <a:xfrm>
          <a:off x="1781175" y="1353693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95250</xdr:rowOff>
    </xdr:from>
    <xdr:to>
      <xdr:col>15</xdr:col>
      <xdr:colOff>50800</xdr:colOff>
      <xdr:row>83</xdr:row>
      <xdr:rowOff>135255</xdr:rowOff>
    </xdr:to>
    <xdr:cxnSp macro="">
      <xdr:nvCxnSpPr>
        <xdr:cNvPr id="309" name="直線コネクタ 308">
          <a:extLst>
            <a:ext uri="{FF2B5EF4-FFF2-40B4-BE49-F238E27FC236}">
              <a16:creationId xmlns:a16="http://schemas.microsoft.com/office/drawing/2014/main" id="{1B5456B8-A404-462F-B1D1-6C43E627A173}"/>
            </a:ext>
          </a:extLst>
        </xdr:cNvPr>
        <xdr:cNvCxnSpPr/>
      </xdr:nvCxnSpPr>
      <xdr:spPr>
        <a:xfrm flipV="1">
          <a:off x="1828800" y="13544550"/>
          <a:ext cx="790575"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59689</xdr:rowOff>
    </xdr:from>
    <xdr:to>
      <xdr:col>6</xdr:col>
      <xdr:colOff>38100</xdr:colOff>
      <xdr:row>83</xdr:row>
      <xdr:rowOff>161289</xdr:rowOff>
    </xdr:to>
    <xdr:sp macro="" textlink="">
      <xdr:nvSpPr>
        <xdr:cNvPr id="310" name="楕円 309">
          <a:extLst>
            <a:ext uri="{FF2B5EF4-FFF2-40B4-BE49-F238E27FC236}">
              <a16:creationId xmlns:a16="http://schemas.microsoft.com/office/drawing/2014/main" id="{D70EEAFD-2563-463E-88D4-709BD5A99395}"/>
            </a:ext>
          </a:extLst>
        </xdr:cNvPr>
        <xdr:cNvSpPr/>
      </xdr:nvSpPr>
      <xdr:spPr>
        <a:xfrm>
          <a:off x="981075" y="1350898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110489</xdr:rowOff>
    </xdr:from>
    <xdr:to>
      <xdr:col>10</xdr:col>
      <xdr:colOff>114300</xdr:colOff>
      <xdr:row>83</xdr:row>
      <xdr:rowOff>135255</xdr:rowOff>
    </xdr:to>
    <xdr:cxnSp macro="">
      <xdr:nvCxnSpPr>
        <xdr:cNvPr id="311" name="直線コネクタ 310">
          <a:extLst>
            <a:ext uri="{FF2B5EF4-FFF2-40B4-BE49-F238E27FC236}">
              <a16:creationId xmlns:a16="http://schemas.microsoft.com/office/drawing/2014/main" id="{756B7CF5-60A5-48EC-B80B-C405D9720C25}"/>
            </a:ext>
          </a:extLst>
        </xdr:cNvPr>
        <xdr:cNvCxnSpPr/>
      </xdr:nvCxnSpPr>
      <xdr:spPr>
        <a:xfrm>
          <a:off x="1028700" y="13556614"/>
          <a:ext cx="8001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68597</xdr:rowOff>
    </xdr:from>
    <xdr:ext cx="405111" cy="259045"/>
    <xdr:sp macro="" textlink="">
      <xdr:nvSpPr>
        <xdr:cNvPr id="312" name="n_1aveValue【公営住宅】&#10;有形固定資産減価償却率">
          <a:extLst>
            <a:ext uri="{FF2B5EF4-FFF2-40B4-BE49-F238E27FC236}">
              <a16:creationId xmlns:a16="http://schemas.microsoft.com/office/drawing/2014/main" id="{FA2D5FB1-EE2D-4BF0-A9C3-B05C2BFC0ABA}"/>
            </a:ext>
          </a:extLst>
        </xdr:cNvPr>
        <xdr:cNvSpPr txBox="1"/>
      </xdr:nvSpPr>
      <xdr:spPr>
        <a:xfrm>
          <a:off x="3239144" y="1351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88282</xdr:rowOff>
    </xdr:from>
    <xdr:ext cx="405111" cy="259045"/>
    <xdr:sp macro="" textlink="">
      <xdr:nvSpPr>
        <xdr:cNvPr id="313" name="n_2aveValue【公営住宅】&#10;有形固定資産減価償却率">
          <a:extLst>
            <a:ext uri="{FF2B5EF4-FFF2-40B4-BE49-F238E27FC236}">
              <a16:creationId xmlns:a16="http://schemas.microsoft.com/office/drawing/2014/main" id="{148ED0A1-C313-4FB3-9893-957F0D5005B6}"/>
            </a:ext>
          </a:extLst>
        </xdr:cNvPr>
        <xdr:cNvSpPr txBox="1"/>
      </xdr:nvSpPr>
      <xdr:spPr>
        <a:xfrm>
          <a:off x="2439044" y="13210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74947</xdr:rowOff>
    </xdr:from>
    <xdr:ext cx="405111" cy="259045"/>
    <xdr:sp macro="" textlink="">
      <xdr:nvSpPr>
        <xdr:cNvPr id="314" name="n_3aveValue【公営住宅】&#10;有形固定資産減価償却率">
          <a:extLst>
            <a:ext uri="{FF2B5EF4-FFF2-40B4-BE49-F238E27FC236}">
              <a16:creationId xmlns:a16="http://schemas.microsoft.com/office/drawing/2014/main" id="{5EF0DAA4-68CD-4AFD-A331-6756550D4DC8}"/>
            </a:ext>
          </a:extLst>
        </xdr:cNvPr>
        <xdr:cNvSpPr txBox="1"/>
      </xdr:nvSpPr>
      <xdr:spPr>
        <a:xfrm>
          <a:off x="1648469" y="1320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52088</xdr:rowOff>
    </xdr:from>
    <xdr:ext cx="405111" cy="259045"/>
    <xdr:sp macro="" textlink="">
      <xdr:nvSpPr>
        <xdr:cNvPr id="315" name="n_4aveValue【公営住宅】&#10;有形固定資産減価償却率">
          <a:extLst>
            <a:ext uri="{FF2B5EF4-FFF2-40B4-BE49-F238E27FC236}">
              <a16:creationId xmlns:a16="http://schemas.microsoft.com/office/drawing/2014/main" id="{6EB2A065-1A3F-4663-9A2D-39A5266D6BF5}"/>
            </a:ext>
          </a:extLst>
        </xdr:cNvPr>
        <xdr:cNvSpPr txBox="1"/>
      </xdr:nvSpPr>
      <xdr:spPr>
        <a:xfrm>
          <a:off x="848369" y="13174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92091</xdr:rowOff>
    </xdr:from>
    <xdr:ext cx="405111" cy="259045"/>
    <xdr:sp macro="" textlink="">
      <xdr:nvSpPr>
        <xdr:cNvPr id="316" name="n_1mainValue【公営住宅】&#10;有形固定資産減価償却率">
          <a:extLst>
            <a:ext uri="{FF2B5EF4-FFF2-40B4-BE49-F238E27FC236}">
              <a16:creationId xmlns:a16="http://schemas.microsoft.com/office/drawing/2014/main" id="{81E7E040-A79D-437E-B8E2-CBA606972730}"/>
            </a:ext>
          </a:extLst>
        </xdr:cNvPr>
        <xdr:cNvSpPr txBox="1"/>
      </xdr:nvSpPr>
      <xdr:spPr>
        <a:xfrm>
          <a:off x="3239144" y="13217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137177</xdr:rowOff>
    </xdr:from>
    <xdr:ext cx="405111" cy="259045"/>
    <xdr:sp macro="" textlink="">
      <xdr:nvSpPr>
        <xdr:cNvPr id="317" name="n_2mainValue【公営住宅】&#10;有形固定資産減価償却率">
          <a:extLst>
            <a:ext uri="{FF2B5EF4-FFF2-40B4-BE49-F238E27FC236}">
              <a16:creationId xmlns:a16="http://schemas.microsoft.com/office/drawing/2014/main" id="{58903A7A-C5B2-4D02-A271-816BEC5C6104}"/>
            </a:ext>
          </a:extLst>
        </xdr:cNvPr>
        <xdr:cNvSpPr txBox="1"/>
      </xdr:nvSpPr>
      <xdr:spPr>
        <a:xfrm>
          <a:off x="2439044" y="13589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5732</xdr:rowOff>
    </xdr:from>
    <xdr:ext cx="405111" cy="259045"/>
    <xdr:sp macro="" textlink="">
      <xdr:nvSpPr>
        <xdr:cNvPr id="318" name="n_3mainValue【公営住宅】&#10;有形固定資産減価償却率">
          <a:extLst>
            <a:ext uri="{FF2B5EF4-FFF2-40B4-BE49-F238E27FC236}">
              <a16:creationId xmlns:a16="http://schemas.microsoft.com/office/drawing/2014/main" id="{49F7636B-1D09-4FD1-9950-3E74F570E80F}"/>
            </a:ext>
          </a:extLst>
        </xdr:cNvPr>
        <xdr:cNvSpPr txBox="1"/>
      </xdr:nvSpPr>
      <xdr:spPr>
        <a:xfrm>
          <a:off x="1648469" y="13620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152416</xdr:rowOff>
    </xdr:from>
    <xdr:ext cx="405111" cy="259045"/>
    <xdr:sp macro="" textlink="">
      <xdr:nvSpPr>
        <xdr:cNvPr id="319" name="n_4mainValue【公営住宅】&#10;有形固定資産減価償却率">
          <a:extLst>
            <a:ext uri="{FF2B5EF4-FFF2-40B4-BE49-F238E27FC236}">
              <a16:creationId xmlns:a16="http://schemas.microsoft.com/office/drawing/2014/main" id="{3704BDED-0BA9-4DFA-B180-E40EC8F7A1AB}"/>
            </a:ext>
          </a:extLst>
        </xdr:cNvPr>
        <xdr:cNvSpPr txBox="1"/>
      </xdr:nvSpPr>
      <xdr:spPr>
        <a:xfrm>
          <a:off x="848369" y="13601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C8A3D7E1-67FB-4228-A69A-D3F6FF9766C7}"/>
            </a:ext>
          </a:extLst>
        </xdr:cNvPr>
        <xdr:cNvSpPr/>
      </xdr:nvSpPr>
      <xdr:spPr>
        <a:xfrm>
          <a:off x="59531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8AEAF359-28CB-4303-A202-C3917687DEBF}"/>
            </a:ext>
          </a:extLst>
        </xdr:cNvPr>
        <xdr:cNvSpPr/>
      </xdr:nvSpPr>
      <xdr:spPr>
        <a:xfrm>
          <a:off x="60674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7DD64901-9B67-4F86-B21E-5369071B1D05}"/>
            </a:ext>
          </a:extLst>
        </xdr:cNvPr>
        <xdr:cNvSpPr/>
      </xdr:nvSpPr>
      <xdr:spPr>
        <a:xfrm>
          <a:off x="60674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563E5F21-FCAF-4C51-BB58-9F36E87C535D}"/>
            </a:ext>
          </a:extLst>
        </xdr:cNvPr>
        <xdr:cNvSpPr/>
      </xdr:nvSpPr>
      <xdr:spPr>
        <a:xfrm>
          <a:off x="69818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F0F251AE-5A5E-44FD-9404-909914ACDE9F}"/>
            </a:ext>
          </a:extLst>
        </xdr:cNvPr>
        <xdr:cNvSpPr/>
      </xdr:nvSpPr>
      <xdr:spPr>
        <a:xfrm>
          <a:off x="69818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CD07A888-F8DF-4299-BC62-E0BAAE74BC31}"/>
            </a:ext>
          </a:extLst>
        </xdr:cNvPr>
        <xdr:cNvSpPr/>
      </xdr:nvSpPr>
      <xdr:spPr>
        <a:xfrm>
          <a:off x="80105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314B9B64-AF28-4D07-9653-3227EFC025AC}"/>
            </a:ext>
          </a:extLst>
        </xdr:cNvPr>
        <xdr:cNvSpPr/>
      </xdr:nvSpPr>
      <xdr:spPr>
        <a:xfrm>
          <a:off x="80105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7E874094-3E49-4322-B53C-7F35D1599359}"/>
            </a:ext>
          </a:extLst>
        </xdr:cNvPr>
        <xdr:cNvSpPr/>
      </xdr:nvSpPr>
      <xdr:spPr>
        <a:xfrm>
          <a:off x="59531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8C6325F-02EB-440E-A0C9-7B222B2C12C1}"/>
            </a:ext>
          </a:extLst>
        </xdr:cNvPr>
        <xdr:cNvSpPr txBox="1"/>
      </xdr:nvSpPr>
      <xdr:spPr>
        <a:xfrm>
          <a:off x="5915025"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A60EDB7D-B229-43BE-AE40-F5A4E0B1D04C}"/>
            </a:ext>
          </a:extLst>
        </xdr:cNvPr>
        <xdr:cNvCxnSpPr/>
      </xdr:nvCxnSpPr>
      <xdr:spPr>
        <a:xfrm>
          <a:off x="5953125" y="14411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F3B77466-3746-429E-94EA-0F5B64062FC6}"/>
            </a:ext>
          </a:extLst>
        </xdr:cNvPr>
        <xdr:cNvCxnSpPr/>
      </xdr:nvCxnSpPr>
      <xdr:spPr>
        <a:xfrm>
          <a:off x="5953125" y="13973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4CF40BA9-248E-406E-993A-BAFA0C2FA01E}"/>
            </a:ext>
          </a:extLst>
        </xdr:cNvPr>
        <xdr:cNvSpPr txBox="1"/>
      </xdr:nvSpPr>
      <xdr:spPr>
        <a:xfrm>
          <a:off x="5527221" y="13837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D6B04006-C101-4192-A345-EFD1EA180316}"/>
            </a:ext>
          </a:extLst>
        </xdr:cNvPr>
        <xdr:cNvCxnSpPr/>
      </xdr:nvCxnSpPr>
      <xdr:spPr>
        <a:xfrm>
          <a:off x="5953125" y="13544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a:extLst>
            <a:ext uri="{FF2B5EF4-FFF2-40B4-BE49-F238E27FC236}">
              <a16:creationId xmlns:a16="http://schemas.microsoft.com/office/drawing/2014/main" id="{E0F7A284-57CD-4B91-9DE6-063B7BF13E1E}"/>
            </a:ext>
          </a:extLst>
        </xdr:cNvPr>
        <xdr:cNvSpPr txBox="1"/>
      </xdr:nvSpPr>
      <xdr:spPr>
        <a:xfrm>
          <a:off x="5478976" y="13408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91CD5D1B-C209-4491-AF70-A8590B851E01}"/>
            </a:ext>
          </a:extLst>
        </xdr:cNvPr>
        <xdr:cNvCxnSpPr/>
      </xdr:nvCxnSpPr>
      <xdr:spPr>
        <a:xfrm>
          <a:off x="5953125" y="131159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a:extLst>
            <a:ext uri="{FF2B5EF4-FFF2-40B4-BE49-F238E27FC236}">
              <a16:creationId xmlns:a16="http://schemas.microsoft.com/office/drawing/2014/main" id="{AB1B4A04-695B-4889-94D1-CD062588599A}"/>
            </a:ext>
          </a:extLst>
        </xdr:cNvPr>
        <xdr:cNvSpPr txBox="1"/>
      </xdr:nvSpPr>
      <xdr:spPr>
        <a:xfrm>
          <a:off x="5478976"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5F8A71EC-97D3-4BBD-965B-A34ADB76DB06}"/>
            </a:ext>
          </a:extLst>
        </xdr:cNvPr>
        <xdr:cNvCxnSpPr/>
      </xdr:nvCxnSpPr>
      <xdr:spPr>
        <a:xfrm>
          <a:off x="5953125" y="126777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a:extLst>
            <a:ext uri="{FF2B5EF4-FFF2-40B4-BE49-F238E27FC236}">
              <a16:creationId xmlns:a16="http://schemas.microsoft.com/office/drawing/2014/main" id="{0F6EE374-9201-4867-81E2-A5D6EA958296}"/>
            </a:ext>
          </a:extLst>
        </xdr:cNvPr>
        <xdr:cNvSpPr txBox="1"/>
      </xdr:nvSpPr>
      <xdr:spPr>
        <a:xfrm>
          <a:off x="5478976" y="125419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611914DC-4475-42FD-9A65-CA2C145A1F77}"/>
            </a:ext>
          </a:extLst>
        </xdr:cNvPr>
        <xdr:cNvCxnSpPr/>
      </xdr:nvCxnSpPr>
      <xdr:spPr>
        <a:xfrm>
          <a:off x="5953125" y="12249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a:extLst>
            <a:ext uri="{FF2B5EF4-FFF2-40B4-BE49-F238E27FC236}">
              <a16:creationId xmlns:a16="http://schemas.microsoft.com/office/drawing/2014/main" id="{55690866-AF7F-4BF7-BB49-2E95D047CC8B}"/>
            </a:ext>
          </a:extLst>
        </xdr:cNvPr>
        <xdr:cNvSpPr txBox="1"/>
      </xdr:nvSpPr>
      <xdr:spPr>
        <a:xfrm>
          <a:off x="5478976"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7F0A60CA-13C5-4102-B423-98C917C44A1B}"/>
            </a:ext>
          </a:extLst>
        </xdr:cNvPr>
        <xdr:cNvSpPr/>
      </xdr:nvSpPr>
      <xdr:spPr>
        <a:xfrm>
          <a:off x="59531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46375</xdr:rowOff>
    </xdr:from>
    <xdr:to>
      <xdr:col>54</xdr:col>
      <xdr:colOff>189865</xdr:colOff>
      <xdr:row>86</xdr:row>
      <xdr:rowOff>34122</xdr:rowOff>
    </xdr:to>
    <xdr:cxnSp macro="">
      <xdr:nvCxnSpPr>
        <xdr:cNvPr id="341" name="直線コネクタ 340">
          <a:extLst>
            <a:ext uri="{FF2B5EF4-FFF2-40B4-BE49-F238E27FC236}">
              <a16:creationId xmlns:a16="http://schemas.microsoft.com/office/drawing/2014/main" id="{EEA1FF52-8915-492D-B54D-933D115FC292}"/>
            </a:ext>
          </a:extLst>
        </xdr:cNvPr>
        <xdr:cNvCxnSpPr/>
      </xdr:nvCxnSpPr>
      <xdr:spPr>
        <a:xfrm flipV="1">
          <a:off x="9429115" y="12851150"/>
          <a:ext cx="0" cy="1114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37949</xdr:rowOff>
    </xdr:from>
    <xdr:ext cx="469744" cy="259045"/>
    <xdr:sp macro="" textlink="">
      <xdr:nvSpPr>
        <xdr:cNvPr id="342" name="【公営住宅】&#10;一人当たり面積最小値テキスト">
          <a:extLst>
            <a:ext uri="{FF2B5EF4-FFF2-40B4-BE49-F238E27FC236}">
              <a16:creationId xmlns:a16="http://schemas.microsoft.com/office/drawing/2014/main" id="{FBB15B23-7936-4EED-9E96-4D3FF12E0F78}"/>
            </a:ext>
          </a:extLst>
        </xdr:cNvPr>
        <xdr:cNvSpPr txBox="1"/>
      </xdr:nvSpPr>
      <xdr:spPr>
        <a:xfrm>
          <a:off x="9467850" y="1397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34122</xdr:rowOff>
    </xdr:from>
    <xdr:to>
      <xdr:col>55</xdr:col>
      <xdr:colOff>88900</xdr:colOff>
      <xdr:row>86</xdr:row>
      <xdr:rowOff>34122</xdr:rowOff>
    </xdr:to>
    <xdr:cxnSp macro="">
      <xdr:nvCxnSpPr>
        <xdr:cNvPr id="343" name="直線コネクタ 342">
          <a:extLst>
            <a:ext uri="{FF2B5EF4-FFF2-40B4-BE49-F238E27FC236}">
              <a16:creationId xmlns:a16="http://schemas.microsoft.com/office/drawing/2014/main" id="{134D4CF6-D5F1-40FE-8FC7-7F4C4B6E1D87}"/>
            </a:ext>
          </a:extLst>
        </xdr:cNvPr>
        <xdr:cNvCxnSpPr/>
      </xdr:nvCxnSpPr>
      <xdr:spPr>
        <a:xfrm>
          <a:off x="9363075" y="1396602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164502</xdr:rowOff>
    </xdr:from>
    <xdr:ext cx="534377" cy="259045"/>
    <xdr:sp macro="" textlink="">
      <xdr:nvSpPr>
        <xdr:cNvPr id="344" name="【公営住宅】&#10;一人当たり面積最大値テキスト">
          <a:extLst>
            <a:ext uri="{FF2B5EF4-FFF2-40B4-BE49-F238E27FC236}">
              <a16:creationId xmlns:a16="http://schemas.microsoft.com/office/drawing/2014/main" id="{2CE1AF9C-5AA4-481C-91D4-9E7E6FF36AD9}"/>
            </a:ext>
          </a:extLst>
        </xdr:cNvPr>
        <xdr:cNvSpPr txBox="1"/>
      </xdr:nvSpPr>
      <xdr:spPr>
        <a:xfrm>
          <a:off x="9467850" y="12639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46375</xdr:rowOff>
    </xdr:from>
    <xdr:to>
      <xdr:col>55</xdr:col>
      <xdr:colOff>88900</xdr:colOff>
      <xdr:row>79</xdr:row>
      <xdr:rowOff>46375</xdr:rowOff>
    </xdr:to>
    <xdr:cxnSp macro="">
      <xdr:nvCxnSpPr>
        <xdr:cNvPr id="345" name="直線コネクタ 344">
          <a:extLst>
            <a:ext uri="{FF2B5EF4-FFF2-40B4-BE49-F238E27FC236}">
              <a16:creationId xmlns:a16="http://schemas.microsoft.com/office/drawing/2014/main" id="{5FC05719-098A-4837-A233-695081488F3B}"/>
            </a:ext>
          </a:extLst>
        </xdr:cNvPr>
        <xdr:cNvCxnSpPr/>
      </xdr:nvCxnSpPr>
      <xdr:spPr>
        <a:xfrm>
          <a:off x="9363075" y="128511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78976</xdr:rowOff>
    </xdr:from>
    <xdr:ext cx="469744" cy="259045"/>
    <xdr:sp macro="" textlink="">
      <xdr:nvSpPr>
        <xdr:cNvPr id="346" name="【公営住宅】&#10;一人当たり面積平均値テキスト">
          <a:extLst>
            <a:ext uri="{FF2B5EF4-FFF2-40B4-BE49-F238E27FC236}">
              <a16:creationId xmlns:a16="http://schemas.microsoft.com/office/drawing/2014/main" id="{F4D6222E-800E-4B60-A2C1-DF389C2D9341}"/>
            </a:ext>
          </a:extLst>
        </xdr:cNvPr>
        <xdr:cNvSpPr txBox="1"/>
      </xdr:nvSpPr>
      <xdr:spPr>
        <a:xfrm>
          <a:off x="9467850" y="138521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100549</xdr:rowOff>
    </xdr:from>
    <xdr:to>
      <xdr:col>55</xdr:col>
      <xdr:colOff>50800</xdr:colOff>
      <xdr:row>86</xdr:row>
      <xdr:rowOff>30699</xdr:rowOff>
    </xdr:to>
    <xdr:sp macro="" textlink="">
      <xdr:nvSpPr>
        <xdr:cNvPr id="347" name="フローチャート: 判断 346">
          <a:extLst>
            <a:ext uri="{FF2B5EF4-FFF2-40B4-BE49-F238E27FC236}">
              <a16:creationId xmlns:a16="http://schemas.microsoft.com/office/drawing/2014/main" id="{8315D289-3060-414F-B260-CFA01D8307C2}"/>
            </a:ext>
          </a:extLst>
        </xdr:cNvPr>
        <xdr:cNvSpPr/>
      </xdr:nvSpPr>
      <xdr:spPr>
        <a:xfrm>
          <a:off x="9401175" y="13876874"/>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100594</xdr:rowOff>
    </xdr:from>
    <xdr:to>
      <xdr:col>50</xdr:col>
      <xdr:colOff>165100</xdr:colOff>
      <xdr:row>86</xdr:row>
      <xdr:rowOff>30744</xdr:rowOff>
    </xdr:to>
    <xdr:sp macro="" textlink="">
      <xdr:nvSpPr>
        <xdr:cNvPr id="348" name="フローチャート: 判断 347">
          <a:extLst>
            <a:ext uri="{FF2B5EF4-FFF2-40B4-BE49-F238E27FC236}">
              <a16:creationId xmlns:a16="http://schemas.microsoft.com/office/drawing/2014/main" id="{33E4C890-ABDB-46AF-9B3A-68BF1B86DA5A}"/>
            </a:ext>
          </a:extLst>
        </xdr:cNvPr>
        <xdr:cNvSpPr/>
      </xdr:nvSpPr>
      <xdr:spPr>
        <a:xfrm>
          <a:off x="8639175" y="13876919"/>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101966</xdr:rowOff>
    </xdr:from>
    <xdr:to>
      <xdr:col>46</xdr:col>
      <xdr:colOff>38100</xdr:colOff>
      <xdr:row>86</xdr:row>
      <xdr:rowOff>32116</xdr:rowOff>
    </xdr:to>
    <xdr:sp macro="" textlink="">
      <xdr:nvSpPr>
        <xdr:cNvPr id="349" name="フローチャート: 判断 348">
          <a:extLst>
            <a:ext uri="{FF2B5EF4-FFF2-40B4-BE49-F238E27FC236}">
              <a16:creationId xmlns:a16="http://schemas.microsoft.com/office/drawing/2014/main" id="{B80F8F15-42C4-448F-87AC-76CF9FF5B4CA}"/>
            </a:ext>
          </a:extLst>
        </xdr:cNvPr>
        <xdr:cNvSpPr/>
      </xdr:nvSpPr>
      <xdr:spPr>
        <a:xfrm>
          <a:off x="7839075" y="13878291"/>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100457</xdr:rowOff>
    </xdr:from>
    <xdr:to>
      <xdr:col>41</xdr:col>
      <xdr:colOff>101600</xdr:colOff>
      <xdr:row>86</xdr:row>
      <xdr:rowOff>30607</xdr:rowOff>
    </xdr:to>
    <xdr:sp macro="" textlink="">
      <xdr:nvSpPr>
        <xdr:cNvPr id="350" name="フローチャート: 判断 349">
          <a:extLst>
            <a:ext uri="{FF2B5EF4-FFF2-40B4-BE49-F238E27FC236}">
              <a16:creationId xmlns:a16="http://schemas.microsoft.com/office/drawing/2014/main" id="{16DCA85D-A203-4EB4-8957-C0BBF47D9284}"/>
            </a:ext>
          </a:extLst>
        </xdr:cNvPr>
        <xdr:cNvSpPr/>
      </xdr:nvSpPr>
      <xdr:spPr>
        <a:xfrm>
          <a:off x="7029450" y="13876782"/>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101828</xdr:rowOff>
    </xdr:from>
    <xdr:to>
      <xdr:col>36</xdr:col>
      <xdr:colOff>165100</xdr:colOff>
      <xdr:row>86</xdr:row>
      <xdr:rowOff>31978</xdr:rowOff>
    </xdr:to>
    <xdr:sp macro="" textlink="">
      <xdr:nvSpPr>
        <xdr:cNvPr id="351" name="フローチャート: 判断 350">
          <a:extLst>
            <a:ext uri="{FF2B5EF4-FFF2-40B4-BE49-F238E27FC236}">
              <a16:creationId xmlns:a16="http://schemas.microsoft.com/office/drawing/2014/main" id="{D7EA7530-B2DE-4B12-B409-6945F6D60454}"/>
            </a:ext>
          </a:extLst>
        </xdr:cNvPr>
        <xdr:cNvSpPr/>
      </xdr:nvSpPr>
      <xdr:spPr>
        <a:xfrm>
          <a:off x="6238875" y="1387815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CEB35157-D821-4401-BFB8-A4E8A5FF87C1}"/>
            </a:ext>
          </a:extLst>
        </xdr:cNvPr>
        <xdr:cNvSpPr txBox="1"/>
      </xdr:nvSpPr>
      <xdr:spPr>
        <a:xfrm>
          <a:off x="92583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6225BFE7-CDB8-4B09-8611-85A7C840EAFC}"/>
            </a:ext>
          </a:extLst>
        </xdr:cNvPr>
        <xdr:cNvSpPr txBox="1"/>
      </xdr:nvSpPr>
      <xdr:spPr>
        <a:xfrm>
          <a:off x="8515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C1B503EE-D332-4F8E-AC05-5722E855B687}"/>
            </a:ext>
          </a:extLst>
        </xdr:cNvPr>
        <xdr:cNvSpPr txBox="1"/>
      </xdr:nvSpPr>
      <xdr:spPr>
        <a:xfrm>
          <a:off x="7715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B170AF4-7D7E-4D25-BF28-3E508ADA8E5D}"/>
            </a:ext>
          </a:extLst>
        </xdr:cNvPr>
        <xdr:cNvSpPr txBox="1"/>
      </xdr:nvSpPr>
      <xdr:spPr>
        <a:xfrm>
          <a:off x="690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B1AEBC78-5E90-4AA4-85A9-65F921083657}"/>
            </a:ext>
          </a:extLst>
        </xdr:cNvPr>
        <xdr:cNvSpPr txBox="1"/>
      </xdr:nvSpPr>
      <xdr:spPr>
        <a:xfrm>
          <a:off x="6115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79243</xdr:rowOff>
    </xdr:from>
    <xdr:to>
      <xdr:col>55</xdr:col>
      <xdr:colOff>50800</xdr:colOff>
      <xdr:row>86</xdr:row>
      <xdr:rowOff>9393</xdr:rowOff>
    </xdr:to>
    <xdr:sp macro="" textlink="">
      <xdr:nvSpPr>
        <xdr:cNvPr id="357" name="楕円 356">
          <a:extLst>
            <a:ext uri="{FF2B5EF4-FFF2-40B4-BE49-F238E27FC236}">
              <a16:creationId xmlns:a16="http://schemas.microsoft.com/office/drawing/2014/main" id="{99AF6D9A-7FC0-419E-8AD2-D20A2C1DBA27}"/>
            </a:ext>
          </a:extLst>
        </xdr:cNvPr>
        <xdr:cNvSpPr/>
      </xdr:nvSpPr>
      <xdr:spPr>
        <a:xfrm>
          <a:off x="9401175" y="13852393"/>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38620</xdr:rowOff>
    </xdr:from>
    <xdr:ext cx="469744" cy="259045"/>
    <xdr:sp macro="" textlink="">
      <xdr:nvSpPr>
        <xdr:cNvPr id="358" name="【公営住宅】&#10;一人当たり面積該当値テキスト">
          <a:extLst>
            <a:ext uri="{FF2B5EF4-FFF2-40B4-BE49-F238E27FC236}">
              <a16:creationId xmlns:a16="http://schemas.microsoft.com/office/drawing/2014/main" id="{CE944A36-9F1F-40C0-837F-FD46EA9D2979}"/>
            </a:ext>
          </a:extLst>
        </xdr:cNvPr>
        <xdr:cNvSpPr txBox="1"/>
      </xdr:nvSpPr>
      <xdr:spPr>
        <a:xfrm>
          <a:off x="9467850" y="1364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80158</xdr:rowOff>
    </xdr:from>
    <xdr:to>
      <xdr:col>50</xdr:col>
      <xdr:colOff>165100</xdr:colOff>
      <xdr:row>86</xdr:row>
      <xdr:rowOff>10308</xdr:rowOff>
    </xdr:to>
    <xdr:sp macro="" textlink="">
      <xdr:nvSpPr>
        <xdr:cNvPr id="359" name="楕円 358">
          <a:extLst>
            <a:ext uri="{FF2B5EF4-FFF2-40B4-BE49-F238E27FC236}">
              <a16:creationId xmlns:a16="http://schemas.microsoft.com/office/drawing/2014/main" id="{05D0A1C5-D20A-47F2-A0A0-1F9C95D8F62E}"/>
            </a:ext>
          </a:extLst>
        </xdr:cNvPr>
        <xdr:cNvSpPr/>
      </xdr:nvSpPr>
      <xdr:spPr>
        <a:xfrm>
          <a:off x="8639175" y="13856483"/>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130043</xdr:rowOff>
    </xdr:from>
    <xdr:to>
      <xdr:col>55</xdr:col>
      <xdr:colOff>0</xdr:colOff>
      <xdr:row>85</xdr:row>
      <xdr:rowOff>130958</xdr:rowOff>
    </xdr:to>
    <xdr:cxnSp macro="">
      <xdr:nvCxnSpPr>
        <xdr:cNvPr id="360" name="直線コネクタ 359">
          <a:extLst>
            <a:ext uri="{FF2B5EF4-FFF2-40B4-BE49-F238E27FC236}">
              <a16:creationId xmlns:a16="http://schemas.microsoft.com/office/drawing/2014/main" id="{0F35B25F-1124-4DC2-BA49-B83D34CB5D08}"/>
            </a:ext>
          </a:extLst>
        </xdr:cNvPr>
        <xdr:cNvCxnSpPr/>
      </xdr:nvCxnSpPr>
      <xdr:spPr>
        <a:xfrm flipV="1">
          <a:off x="8686800" y="13900018"/>
          <a:ext cx="742950" cy="4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80752</xdr:rowOff>
    </xdr:from>
    <xdr:to>
      <xdr:col>46</xdr:col>
      <xdr:colOff>38100</xdr:colOff>
      <xdr:row>86</xdr:row>
      <xdr:rowOff>10902</xdr:rowOff>
    </xdr:to>
    <xdr:sp macro="" textlink="">
      <xdr:nvSpPr>
        <xdr:cNvPr id="361" name="楕円 360">
          <a:extLst>
            <a:ext uri="{FF2B5EF4-FFF2-40B4-BE49-F238E27FC236}">
              <a16:creationId xmlns:a16="http://schemas.microsoft.com/office/drawing/2014/main" id="{8BEBCDB4-FAA8-4A51-8CA3-4DF046367193}"/>
            </a:ext>
          </a:extLst>
        </xdr:cNvPr>
        <xdr:cNvSpPr/>
      </xdr:nvSpPr>
      <xdr:spPr>
        <a:xfrm>
          <a:off x="7839075" y="13857077"/>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130958</xdr:rowOff>
    </xdr:from>
    <xdr:to>
      <xdr:col>50</xdr:col>
      <xdr:colOff>114300</xdr:colOff>
      <xdr:row>85</xdr:row>
      <xdr:rowOff>131552</xdr:rowOff>
    </xdr:to>
    <xdr:cxnSp macro="">
      <xdr:nvCxnSpPr>
        <xdr:cNvPr id="362" name="直線コネクタ 361">
          <a:extLst>
            <a:ext uri="{FF2B5EF4-FFF2-40B4-BE49-F238E27FC236}">
              <a16:creationId xmlns:a16="http://schemas.microsoft.com/office/drawing/2014/main" id="{1D18EDB9-7588-4368-B5F6-87CB3D0774EA}"/>
            </a:ext>
          </a:extLst>
        </xdr:cNvPr>
        <xdr:cNvCxnSpPr/>
      </xdr:nvCxnSpPr>
      <xdr:spPr>
        <a:xfrm flipV="1">
          <a:off x="7886700" y="13904108"/>
          <a:ext cx="8001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83632</xdr:rowOff>
    </xdr:from>
    <xdr:to>
      <xdr:col>41</xdr:col>
      <xdr:colOff>101600</xdr:colOff>
      <xdr:row>86</xdr:row>
      <xdr:rowOff>13782</xdr:rowOff>
    </xdr:to>
    <xdr:sp macro="" textlink="">
      <xdr:nvSpPr>
        <xdr:cNvPr id="363" name="楕円 362">
          <a:extLst>
            <a:ext uri="{FF2B5EF4-FFF2-40B4-BE49-F238E27FC236}">
              <a16:creationId xmlns:a16="http://schemas.microsoft.com/office/drawing/2014/main" id="{2C61BA2B-C76E-4F3E-8ED0-D068D09392E3}"/>
            </a:ext>
          </a:extLst>
        </xdr:cNvPr>
        <xdr:cNvSpPr/>
      </xdr:nvSpPr>
      <xdr:spPr>
        <a:xfrm>
          <a:off x="7029450" y="1385995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131552</xdr:rowOff>
    </xdr:from>
    <xdr:to>
      <xdr:col>45</xdr:col>
      <xdr:colOff>177800</xdr:colOff>
      <xdr:row>85</xdr:row>
      <xdr:rowOff>134432</xdr:rowOff>
    </xdr:to>
    <xdr:cxnSp macro="">
      <xdr:nvCxnSpPr>
        <xdr:cNvPr id="364" name="直線コネクタ 363">
          <a:extLst>
            <a:ext uri="{FF2B5EF4-FFF2-40B4-BE49-F238E27FC236}">
              <a16:creationId xmlns:a16="http://schemas.microsoft.com/office/drawing/2014/main" id="{252F64A5-D806-4E06-A293-42EBC90403C5}"/>
            </a:ext>
          </a:extLst>
        </xdr:cNvPr>
        <xdr:cNvCxnSpPr/>
      </xdr:nvCxnSpPr>
      <xdr:spPr>
        <a:xfrm flipV="1">
          <a:off x="7077075" y="13904702"/>
          <a:ext cx="809625" cy="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84866</xdr:rowOff>
    </xdr:from>
    <xdr:to>
      <xdr:col>36</xdr:col>
      <xdr:colOff>165100</xdr:colOff>
      <xdr:row>86</xdr:row>
      <xdr:rowOff>15016</xdr:rowOff>
    </xdr:to>
    <xdr:sp macro="" textlink="">
      <xdr:nvSpPr>
        <xdr:cNvPr id="365" name="楕円 364">
          <a:extLst>
            <a:ext uri="{FF2B5EF4-FFF2-40B4-BE49-F238E27FC236}">
              <a16:creationId xmlns:a16="http://schemas.microsoft.com/office/drawing/2014/main" id="{94C6BB6F-9A98-4F26-869A-BF33C1F7BDED}"/>
            </a:ext>
          </a:extLst>
        </xdr:cNvPr>
        <xdr:cNvSpPr/>
      </xdr:nvSpPr>
      <xdr:spPr>
        <a:xfrm>
          <a:off x="6238875" y="13861191"/>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134432</xdr:rowOff>
    </xdr:from>
    <xdr:to>
      <xdr:col>41</xdr:col>
      <xdr:colOff>50800</xdr:colOff>
      <xdr:row>85</xdr:row>
      <xdr:rowOff>135666</xdr:rowOff>
    </xdr:to>
    <xdr:cxnSp macro="">
      <xdr:nvCxnSpPr>
        <xdr:cNvPr id="366" name="直線コネクタ 365">
          <a:extLst>
            <a:ext uri="{FF2B5EF4-FFF2-40B4-BE49-F238E27FC236}">
              <a16:creationId xmlns:a16="http://schemas.microsoft.com/office/drawing/2014/main" id="{B3FE1E3A-0AB2-4857-8154-57D66B8F7DC6}"/>
            </a:ext>
          </a:extLst>
        </xdr:cNvPr>
        <xdr:cNvCxnSpPr/>
      </xdr:nvCxnSpPr>
      <xdr:spPr>
        <a:xfrm flipV="1">
          <a:off x="6286500" y="13907582"/>
          <a:ext cx="790575"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21871</xdr:rowOff>
    </xdr:from>
    <xdr:ext cx="469744" cy="259045"/>
    <xdr:sp macro="" textlink="">
      <xdr:nvSpPr>
        <xdr:cNvPr id="367" name="n_1aveValue【公営住宅】&#10;一人当たり面積">
          <a:extLst>
            <a:ext uri="{FF2B5EF4-FFF2-40B4-BE49-F238E27FC236}">
              <a16:creationId xmlns:a16="http://schemas.microsoft.com/office/drawing/2014/main" id="{7A50C642-3289-4283-AD8B-53A711E2B843}"/>
            </a:ext>
          </a:extLst>
        </xdr:cNvPr>
        <xdr:cNvSpPr txBox="1"/>
      </xdr:nvSpPr>
      <xdr:spPr>
        <a:xfrm>
          <a:off x="8458277" y="13956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23243</xdr:rowOff>
    </xdr:from>
    <xdr:ext cx="469744" cy="259045"/>
    <xdr:sp macro="" textlink="">
      <xdr:nvSpPr>
        <xdr:cNvPr id="368" name="n_2aveValue【公営住宅】&#10;一人当たり面積">
          <a:extLst>
            <a:ext uri="{FF2B5EF4-FFF2-40B4-BE49-F238E27FC236}">
              <a16:creationId xmlns:a16="http://schemas.microsoft.com/office/drawing/2014/main" id="{3EAA7517-C9BA-48B9-9569-AAD54A98050F}"/>
            </a:ext>
          </a:extLst>
        </xdr:cNvPr>
        <xdr:cNvSpPr txBox="1"/>
      </xdr:nvSpPr>
      <xdr:spPr>
        <a:xfrm>
          <a:off x="7677227" y="13961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21734</xdr:rowOff>
    </xdr:from>
    <xdr:ext cx="469744" cy="259045"/>
    <xdr:sp macro="" textlink="">
      <xdr:nvSpPr>
        <xdr:cNvPr id="369" name="n_3aveValue【公営住宅】&#10;一人当たり面積">
          <a:extLst>
            <a:ext uri="{FF2B5EF4-FFF2-40B4-BE49-F238E27FC236}">
              <a16:creationId xmlns:a16="http://schemas.microsoft.com/office/drawing/2014/main" id="{56AAEFBA-C8A4-40EE-8E72-E4D8BF077D5E}"/>
            </a:ext>
          </a:extLst>
        </xdr:cNvPr>
        <xdr:cNvSpPr txBox="1"/>
      </xdr:nvSpPr>
      <xdr:spPr>
        <a:xfrm>
          <a:off x="6867602" y="13956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23105</xdr:rowOff>
    </xdr:from>
    <xdr:ext cx="469744" cy="259045"/>
    <xdr:sp macro="" textlink="">
      <xdr:nvSpPr>
        <xdr:cNvPr id="370" name="n_4aveValue【公営住宅】&#10;一人当たり面積">
          <a:extLst>
            <a:ext uri="{FF2B5EF4-FFF2-40B4-BE49-F238E27FC236}">
              <a16:creationId xmlns:a16="http://schemas.microsoft.com/office/drawing/2014/main" id="{93116362-50E9-46E3-807A-68E03A67C9A9}"/>
            </a:ext>
          </a:extLst>
        </xdr:cNvPr>
        <xdr:cNvSpPr txBox="1"/>
      </xdr:nvSpPr>
      <xdr:spPr>
        <a:xfrm>
          <a:off x="6067502" y="1396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26835</xdr:rowOff>
    </xdr:from>
    <xdr:ext cx="469744" cy="259045"/>
    <xdr:sp macro="" textlink="">
      <xdr:nvSpPr>
        <xdr:cNvPr id="371" name="n_1mainValue【公営住宅】&#10;一人当たり面積">
          <a:extLst>
            <a:ext uri="{FF2B5EF4-FFF2-40B4-BE49-F238E27FC236}">
              <a16:creationId xmlns:a16="http://schemas.microsoft.com/office/drawing/2014/main" id="{636FA31E-5416-444A-BC5B-421252E3C70A}"/>
            </a:ext>
          </a:extLst>
        </xdr:cNvPr>
        <xdr:cNvSpPr txBox="1"/>
      </xdr:nvSpPr>
      <xdr:spPr>
        <a:xfrm>
          <a:off x="8458277" y="13641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27429</xdr:rowOff>
    </xdr:from>
    <xdr:ext cx="469744" cy="259045"/>
    <xdr:sp macro="" textlink="">
      <xdr:nvSpPr>
        <xdr:cNvPr id="372" name="n_2mainValue【公営住宅】&#10;一人当たり面積">
          <a:extLst>
            <a:ext uri="{FF2B5EF4-FFF2-40B4-BE49-F238E27FC236}">
              <a16:creationId xmlns:a16="http://schemas.microsoft.com/office/drawing/2014/main" id="{24DB65E9-4467-4F16-B179-F45197C61751}"/>
            </a:ext>
          </a:extLst>
        </xdr:cNvPr>
        <xdr:cNvSpPr txBox="1"/>
      </xdr:nvSpPr>
      <xdr:spPr>
        <a:xfrm>
          <a:off x="7677227" y="13641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30309</xdr:rowOff>
    </xdr:from>
    <xdr:ext cx="469744" cy="259045"/>
    <xdr:sp macro="" textlink="">
      <xdr:nvSpPr>
        <xdr:cNvPr id="373" name="n_3mainValue【公営住宅】&#10;一人当たり面積">
          <a:extLst>
            <a:ext uri="{FF2B5EF4-FFF2-40B4-BE49-F238E27FC236}">
              <a16:creationId xmlns:a16="http://schemas.microsoft.com/office/drawing/2014/main" id="{105A580D-4416-42D2-AC9C-3F0085452CE6}"/>
            </a:ext>
          </a:extLst>
        </xdr:cNvPr>
        <xdr:cNvSpPr txBox="1"/>
      </xdr:nvSpPr>
      <xdr:spPr>
        <a:xfrm>
          <a:off x="6867602" y="13638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31543</xdr:rowOff>
    </xdr:from>
    <xdr:ext cx="469744" cy="259045"/>
    <xdr:sp macro="" textlink="">
      <xdr:nvSpPr>
        <xdr:cNvPr id="374" name="n_4mainValue【公営住宅】&#10;一人当たり面積">
          <a:extLst>
            <a:ext uri="{FF2B5EF4-FFF2-40B4-BE49-F238E27FC236}">
              <a16:creationId xmlns:a16="http://schemas.microsoft.com/office/drawing/2014/main" id="{7A6F28C7-0F42-4E63-AD67-33446EC133B2}"/>
            </a:ext>
          </a:extLst>
        </xdr:cNvPr>
        <xdr:cNvSpPr txBox="1"/>
      </xdr:nvSpPr>
      <xdr:spPr>
        <a:xfrm>
          <a:off x="6067502" y="13639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551918E1-D184-40AA-8D41-E2A1609F4C5C}"/>
            </a:ext>
          </a:extLst>
        </xdr:cNvPr>
        <xdr:cNvSpPr/>
      </xdr:nvSpPr>
      <xdr:spPr>
        <a:xfrm>
          <a:off x="6858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7BF8698D-2664-4CFC-94D2-2E0E74CD337F}"/>
            </a:ext>
          </a:extLst>
        </xdr:cNvPr>
        <xdr:cNvSpPr/>
      </xdr:nvSpPr>
      <xdr:spPr>
        <a:xfrm>
          <a:off x="8096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08D5F265-B59E-4BD0-819E-9A34AEFF4316}"/>
            </a:ext>
          </a:extLst>
        </xdr:cNvPr>
        <xdr:cNvSpPr/>
      </xdr:nvSpPr>
      <xdr:spPr>
        <a:xfrm>
          <a:off x="8096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92053206-BC0F-4E82-8C67-3379273DD967}"/>
            </a:ext>
          </a:extLst>
        </xdr:cNvPr>
        <xdr:cNvSpPr/>
      </xdr:nvSpPr>
      <xdr:spPr>
        <a:xfrm>
          <a:off x="17145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D2BD330B-6F64-432C-AB82-D876D3AC7B63}"/>
            </a:ext>
          </a:extLst>
        </xdr:cNvPr>
        <xdr:cNvSpPr/>
      </xdr:nvSpPr>
      <xdr:spPr>
        <a:xfrm>
          <a:off x="17145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BB0E5565-46A0-45F7-A805-E84DB54C96D2}"/>
            </a:ext>
          </a:extLst>
        </xdr:cNvPr>
        <xdr:cNvSpPr/>
      </xdr:nvSpPr>
      <xdr:spPr>
        <a:xfrm>
          <a:off x="27432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49A62537-047C-42C8-AF72-1FAA316B6BC7}"/>
            </a:ext>
          </a:extLst>
        </xdr:cNvPr>
        <xdr:cNvSpPr/>
      </xdr:nvSpPr>
      <xdr:spPr>
        <a:xfrm>
          <a:off x="27432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09B6FD8F-414C-489D-8988-C66BC8DBC02D}"/>
            </a:ext>
          </a:extLst>
        </xdr:cNvPr>
        <xdr:cNvSpPr/>
      </xdr:nvSpPr>
      <xdr:spPr>
        <a:xfrm>
          <a:off x="685800" y="1590675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a16="http://schemas.microsoft.com/office/drawing/2014/main" id="{15F193B2-6E3F-4319-A310-FDBB1AD23ED1}"/>
            </a:ext>
          </a:extLst>
        </xdr:cNvPr>
        <xdr:cNvSpPr txBox="1"/>
      </xdr:nvSpPr>
      <xdr:spPr>
        <a:xfrm>
          <a:off x="666750"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5B6C3F1F-3A23-4757-A354-BC5C2E6B97EE}"/>
            </a:ext>
          </a:extLst>
        </xdr:cNvPr>
        <xdr:cNvCxnSpPr/>
      </xdr:nvCxnSpPr>
      <xdr:spPr>
        <a:xfrm>
          <a:off x="6858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a16="http://schemas.microsoft.com/office/drawing/2014/main" id="{65CC84F4-7C80-4C6B-A2CF-59AFD0ECAB73}"/>
            </a:ext>
          </a:extLst>
        </xdr:cNvPr>
        <xdr:cNvSpPr txBox="1"/>
      </xdr:nvSpPr>
      <xdr:spPr>
        <a:xfrm>
          <a:off x="278946"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a:extLst>
            <a:ext uri="{FF2B5EF4-FFF2-40B4-BE49-F238E27FC236}">
              <a16:creationId xmlns:a16="http://schemas.microsoft.com/office/drawing/2014/main" id="{42EA029C-9E31-4490-AA16-0117914A5F3C}"/>
            </a:ext>
          </a:extLst>
        </xdr:cNvPr>
        <xdr:cNvCxnSpPr/>
      </xdr:nvCxnSpPr>
      <xdr:spPr>
        <a:xfrm>
          <a:off x="685800" y="178661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a:extLst>
            <a:ext uri="{FF2B5EF4-FFF2-40B4-BE49-F238E27FC236}">
              <a16:creationId xmlns:a16="http://schemas.microsoft.com/office/drawing/2014/main" id="{8F88616A-EA93-4D11-AC0F-8BE1F061FDE9}"/>
            </a:ext>
          </a:extLst>
        </xdr:cNvPr>
        <xdr:cNvSpPr txBox="1"/>
      </xdr:nvSpPr>
      <xdr:spPr>
        <a:xfrm>
          <a:off x="278946" y="177271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a:extLst>
            <a:ext uri="{FF2B5EF4-FFF2-40B4-BE49-F238E27FC236}">
              <a16:creationId xmlns:a16="http://schemas.microsoft.com/office/drawing/2014/main" id="{4DAC3AAC-C4BA-4316-88DE-F64C5A5E528C}"/>
            </a:ext>
          </a:extLst>
        </xdr:cNvPr>
        <xdr:cNvCxnSpPr/>
      </xdr:nvCxnSpPr>
      <xdr:spPr>
        <a:xfrm>
          <a:off x="685800" y="175364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a:extLst>
            <a:ext uri="{FF2B5EF4-FFF2-40B4-BE49-F238E27FC236}">
              <a16:creationId xmlns:a16="http://schemas.microsoft.com/office/drawing/2014/main" id="{2FA9BEBE-5721-4814-B5B0-4053FBFF38A2}"/>
            </a:ext>
          </a:extLst>
        </xdr:cNvPr>
        <xdr:cNvSpPr txBox="1"/>
      </xdr:nvSpPr>
      <xdr:spPr>
        <a:xfrm>
          <a:off x="339891" y="174005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a:extLst>
            <a:ext uri="{FF2B5EF4-FFF2-40B4-BE49-F238E27FC236}">
              <a16:creationId xmlns:a16="http://schemas.microsoft.com/office/drawing/2014/main" id="{17A81EF2-22F9-4B34-9033-BD0756E19EFD}"/>
            </a:ext>
          </a:extLst>
        </xdr:cNvPr>
        <xdr:cNvCxnSpPr/>
      </xdr:nvCxnSpPr>
      <xdr:spPr>
        <a:xfrm>
          <a:off x="685800" y="1720986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a:extLst>
            <a:ext uri="{FF2B5EF4-FFF2-40B4-BE49-F238E27FC236}">
              <a16:creationId xmlns:a16="http://schemas.microsoft.com/office/drawing/2014/main" id="{7D63B53D-2981-43FA-9EF9-35DF2F09AB8A}"/>
            </a:ext>
          </a:extLst>
        </xdr:cNvPr>
        <xdr:cNvSpPr txBox="1"/>
      </xdr:nvSpPr>
      <xdr:spPr>
        <a:xfrm>
          <a:off x="339891" y="170708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a:extLst>
            <a:ext uri="{FF2B5EF4-FFF2-40B4-BE49-F238E27FC236}">
              <a16:creationId xmlns:a16="http://schemas.microsoft.com/office/drawing/2014/main" id="{E231D4B6-78CE-4C9E-A33C-DFC84597DD05}"/>
            </a:ext>
          </a:extLst>
        </xdr:cNvPr>
        <xdr:cNvCxnSpPr/>
      </xdr:nvCxnSpPr>
      <xdr:spPr>
        <a:xfrm>
          <a:off x="685800" y="168896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a:extLst>
            <a:ext uri="{FF2B5EF4-FFF2-40B4-BE49-F238E27FC236}">
              <a16:creationId xmlns:a16="http://schemas.microsoft.com/office/drawing/2014/main" id="{BA2B6DD1-AC3D-4D13-B3AF-48944CA9C4B2}"/>
            </a:ext>
          </a:extLst>
        </xdr:cNvPr>
        <xdr:cNvSpPr txBox="1"/>
      </xdr:nvSpPr>
      <xdr:spPr>
        <a:xfrm>
          <a:off x="339891" y="16744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a:extLst>
            <a:ext uri="{FF2B5EF4-FFF2-40B4-BE49-F238E27FC236}">
              <a16:creationId xmlns:a16="http://schemas.microsoft.com/office/drawing/2014/main" id="{89A4F1C0-893B-411E-8CA7-371ECEF06091}"/>
            </a:ext>
          </a:extLst>
        </xdr:cNvPr>
        <xdr:cNvCxnSpPr/>
      </xdr:nvCxnSpPr>
      <xdr:spPr>
        <a:xfrm>
          <a:off x="685800" y="165630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a:extLst>
            <a:ext uri="{FF2B5EF4-FFF2-40B4-BE49-F238E27FC236}">
              <a16:creationId xmlns:a16="http://schemas.microsoft.com/office/drawing/2014/main" id="{98481A3C-6E57-4012-9B55-4D8709F16736}"/>
            </a:ext>
          </a:extLst>
        </xdr:cNvPr>
        <xdr:cNvSpPr txBox="1"/>
      </xdr:nvSpPr>
      <xdr:spPr>
        <a:xfrm>
          <a:off x="339891" y="164144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a:extLst>
            <a:ext uri="{FF2B5EF4-FFF2-40B4-BE49-F238E27FC236}">
              <a16:creationId xmlns:a16="http://schemas.microsoft.com/office/drawing/2014/main" id="{4D799364-979E-4DEC-96E9-90700B9E6EF7}"/>
            </a:ext>
          </a:extLst>
        </xdr:cNvPr>
        <xdr:cNvCxnSpPr/>
      </xdr:nvCxnSpPr>
      <xdr:spPr>
        <a:xfrm>
          <a:off x="685800" y="162333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a:extLst>
            <a:ext uri="{FF2B5EF4-FFF2-40B4-BE49-F238E27FC236}">
              <a16:creationId xmlns:a16="http://schemas.microsoft.com/office/drawing/2014/main" id="{1AE91695-3C74-440F-94F8-EFCC62681F79}"/>
            </a:ext>
          </a:extLst>
        </xdr:cNvPr>
        <xdr:cNvSpPr txBox="1"/>
      </xdr:nvSpPr>
      <xdr:spPr>
        <a:xfrm>
          <a:off x="388136" y="1608792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BB623DD9-4EB7-416B-AA7B-9A9BB4C14260}"/>
            </a:ext>
          </a:extLst>
        </xdr:cNvPr>
        <xdr:cNvCxnSpPr/>
      </xdr:nvCxnSpPr>
      <xdr:spPr>
        <a:xfrm>
          <a:off x="685800" y="1590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港湾・漁港】&#10;有形固定資産減価償却率グラフ枠">
          <a:extLst>
            <a:ext uri="{FF2B5EF4-FFF2-40B4-BE49-F238E27FC236}">
              <a16:creationId xmlns:a16="http://schemas.microsoft.com/office/drawing/2014/main" id="{3DF373D4-1833-4C6C-8DD7-F6CF8976CF6D}"/>
            </a:ext>
          </a:extLst>
        </xdr:cNvPr>
        <xdr:cNvSpPr/>
      </xdr:nvSpPr>
      <xdr:spPr>
        <a:xfrm>
          <a:off x="685800" y="1590675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15784</xdr:rowOff>
    </xdr:from>
    <xdr:to>
      <xdr:col>24</xdr:col>
      <xdr:colOff>62865</xdr:colOff>
      <xdr:row>108</xdr:row>
      <xdr:rowOff>166007</xdr:rowOff>
    </xdr:to>
    <xdr:cxnSp macro="">
      <xdr:nvCxnSpPr>
        <xdr:cNvPr id="400" name="直線コネクタ 399">
          <a:extLst>
            <a:ext uri="{FF2B5EF4-FFF2-40B4-BE49-F238E27FC236}">
              <a16:creationId xmlns:a16="http://schemas.microsoft.com/office/drawing/2014/main" id="{60AE935C-400D-43D3-84BC-6B279C9EF026}"/>
            </a:ext>
          </a:extLst>
        </xdr:cNvPr>
        <xdr:cNvCxnSpPr/>
      </xdr:nvCxnSpPr>
      <xdr:spPr>
        <a:xfrm flipV="1">
          <a:off x="4180840" y="16300359"/>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169834</xdr:rowOff>
    </xdr:from>
    <xdr:ext cx="405111" cy="259045"/>
    <xdr:sp macro="" textlink="">
      <xdr:nvSpPr>
        <xdr:cNvPr id="401" name="【港湾・漁港】&#10;有形固定資産減価償却率最小値テキスト">
          <a:extLst>
            <a:ext uri="{FF2B5EF4-FFF2-40B4-BE49-F238E27FC236}">
              <a16:creationId xmlns:a16="http://schemas.microsoft.com/office/drawing/2014/main" id="{620883E0-C5EF-4DFE-9B33-8B0EF10A9840}"/>
            </a:ext>
          </a:extLst>
        </xdr:cNvPr>
        <xdr:cNvSpPr txBox="1"/>
      </xdr:nvSpPr>
      <xdr:spPr>
        <a:xfrm>
          <a:off x="4219575" y="17829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166007</xdr:rowOff>
    </xdr:from>
    <xdr:to>
      <xdr:col>24</xdr:col>
      <xdr:colOff>152400</xdr:colOff>
      <xdr:row>108</xdr:row>
      <xdr:rowOff>166007</xdr:rowOff>
    </xdr:to>
    <xdr:cxnSp macro="">
      <xdr:nvCxnSpPr>
        <xdr:cNvPr id="402" name="直線コネクタ 401">
          <a:extLst>
            <a:ext uri="{FF2B5EF4-FFF2-40B4-BE49-F238E27FC236}">
              <a16:creationId xmlns:a16="http://schemas.microsoft.com/office/drawing/2014/main" id="{D53ADAA7-5931-4B4D-9DD9-EE81A5FF1387}"/>
            </a:ext>
          </a:extLst>
        </xdr:cNvPr>
        <xdr:cNvCxnSpPr/>
      </xdr:nvCxnSpPr>
      <xdr:spPr>
        <a:xfrm>
          <a:off x="4105275" y="1782218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133911</xdr:rowOff>
    </xdr:from>
    <xdr:ext cx="340478" cy="259045"/>
    <xdr:sp macro="" textlink="">
      <xdr:nvSpPr>
        <xdr:cNvPr id="403" name="【港湾・漁港】&#10;有形固定資産減価償却率最大値テキスト">
          <a:extLst>
            <a:ext uri="{FF2B5EF4-FFF2-40B4-BE49-F238E27FC236}">
              <a16:creationId xmlns:a16="http://schemas.microsoft.com/office/drawing/2014/main" id="{4B0AC24D-BB8E-4495-B9BA-3FC76448A120}"/>
            </a:ext>
          </a:extLst>
        </xdr:cNvPr>
        <xdr:cNvSpPr txBox="1"/>
      </xdr:nvSpPr>
      <xdr:spPr>
        <a:xfrm>
          <a:off x="4219575" y="160787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15784</xdr:rowOff>
    </xdr:from>
    <xdr:to>
      <xdr:col>24</xdr:col>
      <xdr:colOff>152400</xdr:colOff>
      <xdr:row>100</xdr:row>
      <xdr:rowOff>15784</xdr:rowOff>
    </xdr:to>
    <xdr:cxnSp macro="">
      <xdr:nvCxnSpPr>
        <xdr:cNvPr id="404" name="直線コネクタ 403">
          <a:extLst>
            <a:ext uri="{FF2B5EF4-FFF2-40B4-BE49-F238E27FC236}">
              <a16:creationId xmlns:a16="http://schemas.microsoft.com/office/drawing/2014/main" id="{53F73104-39C4-4CCA-BE73-EE8E62E59E80}"/>
            </a:ext>
          </a:extLst>
        </xdr:cNvPr>
        <xdr:cNvCxnSpPr/>
      </xdr:nvCxnSpPr>
      <xdr:spPr>
        <a:xfrm>
          <a:off x="4105275" y="1630035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59345</xdr:rowOff>
    </xdr:from>
    <xdr:ext cx="405111" cy="259045"/>
    <xdr:sp macro="" textlink="">
      <xdr:nvSpPr>
        <xdr:cNvPr id="405" name="【港湾・漁港】&#10;有形固定資産減価償却率平均値テキスト">
          <a:extLst>
            <a:ext uri="{FF2B5EF4-FFF2-40B4-BE49-F238E27FC236}">
              <a16:creationId xmlns:a16="http://schemas.microsoft.com/office/drawing/2014/main" id="{DFBEFC4D-3FD2-4B24-96B0-D8CA4190FB44}"/>
            </a:ext>
          </a:extLst>
        </xdr:cNvPr>
        <xdr:cNvSpPr txBox="1"/>
      </xdr:nvSpPr>
      <xdr:spPr>
        <a:xfrm>
          <a:off x="4219575" y="172043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80918</xdr:rowOff>
    </xdr:from>
    <xdr:to>
      <xdr:col>24</xdr:col>
      <xdr:colOff>114300</xdr:colOff>
      <xdr:row>106</xdr:row>
      <xdr:rowOff>11068</xdr:rowOff>
    </xdr:to>
    <xdr:sp macro="" textlink="">
      <xdr:nvSpPr>
        <xdr:cNvPr id="406" name="フローチャート: 判断 405">
          <a:extLst>
            <a:ext uri="{FF2B5EF4-FFF2-40B4-BE49-F238E27FC236}">
              <a16:creationId xmlns:a16="http://schemas.microsoft.com/office/drawing/2014/main" id="{BDA2642D-7C36-4787-AF1C-D520CF8A519A}"/>
            </a:ext>
          </a:extLst>
        </xdr:cNvPr>
        <xdr:cNvSpPr/>
      </xdr:nvSpPr>
      <xdr:spPr>
        <a:xfrm>
          <a:off x="4124325" y="1722909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36830</xdr:rowOff>
    </xdr:from>
    <xdr:to>
      <xdr:col>20</xdr:col>
      <xdr:colOff>38100</xdr:colOff>
      <xdr:row>105</xdr:row>
      <xdr:rowOff>138430</xdr:rowOff>
    </xdr:to>
    <xdr:sp macro="" textlink="">
      <xdr:nvSpPr>
        <xdr:cNvPr id="407" name="フローチャート: 判断 406">
          <a:extLst>
            <a:ext uri="{FF2B5EF4-FFF2-40B4-BE49-F238E27FC236}">
              <a16:creationId xmlns:a16="http://schemas.microsoft.com/office/drawing/2014/main" id="{994466C4-EC94-446D-AB0A-B3862175FB11}"/>
            </a:ext>
          </a:extLst>
        </xdr:cNvPr>
        <xdr:cNvSpPr/>
      </xdr:nvSpPr>
      <xdr:spPr>
        <a:xfrm>
          <a:off x="3381375" y="1718183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159294</xdr:rowOff>
    </xdr:from>
    <xdr:to>
      <xdr:col>15</xdr:col>
      <xdr:colOff>101600</xdr:colOff>
      <xdr:row>105</xdr:row>
      <xdr:rowOff>89444</xdr:rowOff>
    </xdr:to>
    <xdr:sp macro="" textlink="">
      <xdr:nvSpPr>
        <xdr:cNvPr id="408" name="フローチャート: 判断 407">
          <a:extLst>
            <a:ext uri="{FF2B5EF4-FFF2-40B4-BE49-F238E27FC236}">
              <a16:creationId xmlns:a16="http://schemas.microsoft.com/office/drawing/2014/main" id="{F8C5B346-6B6E-4251-817B-692457EA480B}"/>
            </a:ext>
          </a:extLst>
        </xdr:cNvPr>
        <xdr:cNvSpPr/>
      </xdr:nvSpPr>
      <xdr:spPr>
        <a:xfrm>
          <a:off x="2571750" y="1713601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121738</xdr:rowOff>
    </xdr:from>
    <xdr:to>
      <xdr:col>10</xdr:col>
      <xdr:colOff>165100</xdr:colOff>
      <xdr:row>105</xdr:row>
      <xdr:rowOff>51888</xdr:rowOff>
    </xdr:to>
    <xdr:sp macro="" textlink="">
      <xdr:nvSpPr>
        <xdr:cNvPr id="409" name="フローチャート: 判断 408">
          <a:extLst>
            <a:ext uri="{FF2B5EF4-FFF2-40B4-BE49-F238E27FC236}">
              <a16:creationId xmlns:a16="http://schemas.microsoft.com/office/drawing/2014/main" id="{511C8014-8E45-4B1A-BBE7-E9B575A87F3F}"/>
            </a:ext>
          </a:extLst>
        </xdr:cNvPr>
        <xdr:cNvSpPr/>
      </xdr:nvSpPr>
      <xdr:spPr>
        <a:xfrm>
          <a:off x="1781175" y="1709846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95613</xdr:rowOff>
    </xdr:from>
    <xdr:to>
      <xdr:col>6</xdr:col>
      <xdr:colOff>38100</xdr:colOff>
      <xdr:row>105</xdr:row>
      <xdr:rowOff>25763</xdr:rowOff>
    </xdr:to>
    <xdr:sp macro="" textlink="">
      <xdr:nvSpPr>
        <xdr:cNvPr id="410" name="フローチャート: 判断 409">
          <a:extLst>
            <a:ext uri="{FF2B5EF4-FFF2-40B4-BE49-F238E27FC236}">
              <a16:creationId xmlns:a16="http://schemas.microsoft.com/office/drawing/2014/main" id="{63202555-0B35-4524-8598-39EC88AFA7D5}"/>
            </a:ext>
          </a:extLst>
        </xdr:cNvPr>
        <xdr:cNvSpPr/>
      </xdr:nvSpPr>
      <xdr:spPr>
        <a:xfrm>
          <a:off x="981075" y="1706916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695A780B-47A0-455B-8E1B-176EEBE10C79}"/>
            </a:ext>
          </a:extLst>
        </xdr:cNvPr>
        <xdr:cNvSpPr txBox="1"/>
      </xdr:nvSpPr>
      <xdr:spPr>
        <a:xfrm>
          <a:off x="40100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DCA203FD-7E64-4970-ADC7-58E57B8724D8}"/>
            </a:ext>
          </a:extLst>
        </xdr:cNvPr>
        <xdr:cNvSpPr txBox="1"/>
      </xdr:nvSpPr>
      <xdr:spPr>
        <a:xfrm>
          <a:off x="32575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9AB89F4A-556C-4275-BDDD-CEA6C2A20A09}"/>
            </a:ext>
          </a:extLst>
        </xdr:cNvPr>
        <xdr:cNvSpPr txBox="1"/>
      </xdr:nvSpPr>
      <xdr:spPr>
        <a:xfrm>
          <a:off x="24479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11F7E210-BFF3-45F2-8D05-81E7221C783C}"/>
            </a:ext>
          </a:extLst>
        </xdr:cNvPr>
        <xdr:cNvSpPr txBox="1"/>
      </xdr:nvSpPr>
      <xdr:spPr>
        <a:xfrm>
          <a:off x="16573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2FF75560-390D-4D5D-9DCD-D0DD6BF35969}"/>
            </a:ext>
          </a:extLst>
        </xdr:cNvPr>
        <xdr:cNvSpPr txBox="1"/>
      </xdr:nvSpPr>
      <xdr:spPr>
        <a:xfrm>
          <a:off x="8572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84182</xdr:rowOff>
    </xdr:from>
    <xdr:to>
      <xdr:col>24</xdr:col>
      <xdr:colOff>114300</xdr:colOff>
      <xdr:row>105</xdr:row>
      <xdr:rowOff>14332</xdr:rowOff>
    </xdr:to>
    <xdr:sp macro="" textlink="">
      <xdr:nvSpPr>
        <xdr:cNvPr id="416" name="楕円 415">
          <a:extLst>
            <a:ext uri="{FF2B5EF4-FFF2-40B4-BE49-F238E27FC236}">
              <a16:creationId xmlns:a16="http://schemas.microsoft.com/office/drawing/2014/main" id="{9AFFE02D-55B1-44BF-9406-E6D3BAD56AE0}"/>
            </a:ext>
          </a:extLst>
        </xdr:cNvPr>
        <xdr:cNvSpPr/>
      </xdr:nvSpPr>
      <xdr:spPr>
        <a:xfrm>
          <a:off x="4124325" y="1706090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107059</xdr:rowOff>
    </xdr:from>
    <xdr:ext cx="405111" cy="259045"/>
    <xdr:sp macro="" textlink="">
      <xdr:nvSpPr>
        <xdr:cNvPr id="417" name="【港湾・漁港】&#10;有形固定資産減価償却率該当値テキスト">
          <a:extLst>
            <a:ext uri="{FF2B5EF4-FFF2-40B4-BE49-F238E27FC236}">
              <a16:creationId xmlns:a16="http://schemas.microsoft.com/office/drawing/2014/main" id="{B5C271CC-530D-4643-A3F2-005F257E95B7}"/>
            </a:ext>
          </a:extLst>
        </xdr:cNvPr>
        <xdr:cNvSpPr txBox="1"/>
      </xdr:nvSpPr>
      <xdr:spPr>
        <a:xfrm>
          <a:off x="4219575" y="16905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69487</xdr:rowOff>
    </xdr:from>
    <xdr:to>
      <xdr:col>20</xdr:col>
      <xdr:colOff>38100</xdr:colOff>
      <xdr:row>104</xdr:row>
      <xdr:rowOff>171087</xdr:rowOff>
    </xdr:to>
    <xdr:sp macro="" textlink="">
      <xdr:nvSpPr>
        <xdr:cNvPr id="418" name="楕円 417">
          <a:extLst>
            <a:ext uri="{FF2B5EF4-FFF2-40B4-BE49-F238E27FC236}">
              <a16:creationId xmlns:a16="http://schemas.microsoft.com/office/drawing/2014/main" id="{3B3D1A6D-BAD2-41DA-BE21-37BD3D41426E}"/>
            </a:ext>
          </a:extLst>
        </xdr:cNvPr>
        <xdr:cNvSpPr/>
      </xdr:nvSpPr>
      <xdr:spPr>
        <a:xfrm>
          <a:off x="3381375" y="1703986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120287</xdr:rowOff>
    </xdr:from>
    <xdr:to>
      <xdr:col>24</xdr:col>
      <xdr:colOff>63500</xdr:colOff>
      <xdr:row>104</xdr:row>
      <xdr:rowOff>134982</xdr:rowOff>
    </xdr:to>
    <xdr:cxnSp macro="">
      <xdr:nvCxnSpPr>
        <xdr:cNvPr id="419" name="直線コネクタ 418">
          <a:extLst>
            <a:ext uri="{FF2B5EF4-FFF2-40B4-BE49-F238E27FC236}">
              <a16:creationId xmlns:a16="http://schemas.microsoft.com/office/drawing/2014/main" id="{C255644A-3C1F-4DD5-A6E1-9AE44A444D2B}"/>
            </a:ext>
          </a:extLst>
        </xdr:cNvPr>
        <xdr:cNvCxnSpPr/>
      </xdr:nvCxnSpPr>
      <xdr:spPr>
        <a:xfrm>
          <a:off x="3429000" y="17097012"/>
          <a:ext cx="752475" cy="1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59689</xdr:rowOff>
    </xdr:from>
    <xdr:to>
      <xdr:col>15</xdr:col>
      <xdr:colOff>101600</xdr:colOff>
      <xdr:row>104</xdr:row>
      <xdr:rowOff>161289</xdr:rowOff>
    </xdr:to>
    <xdr:sp macro="" textlink="">
      <xdr:nvSpPr>
        <xdr:cNvPr id="420" name="楕円 419">
          <a:extLst>
            <a:ext uri="{FF2B5EF4-FFF2-40B4-BE49-F238E27FC236}">
              <a16:creationId xmlns:a16="http://schemas.microsoft.com/office/drawing/2014/main" id="{77559910-0070-4641-9AD0-A5BCF3927E59}"/>
            </a:ext>
          </a:extLst>
        </xdr:cNvPr>
        <xdr:cNvSpPr/>
      </xdr:nvSpPr>
      <xdr:spPr>
        <a:xfrm>
          <a:off x="2571750" y="1703323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110489</xdr:rowOff>
    </xdr:from>
    <xdr:to>
      <xdr:col>19</xdr:col>
      <xdr:colOff>177800</xdr:colOff>
      <xdr:row>104</xdr:row>
      <xdr:rowOff>120287</xdr:rowOff>
    </xdr:to>
    <xdr:cxnSp macro="">
      <xdr:nvCxnSpPr>
        <xdr:cNvPr id="421" name="直線コネクタ 420">
          <a:extLst>
            <a:ext uri="{FF2B5EF4-FFF2-40B4-BE49-F238E27FC236}">
              <a16:creationId xmlns:a16="http://schemas.microsoft.com/office/drawing/2014/main" id="{88F5E3F9-BEC1-422E-AAB7-ABBD263C80BE}"/>
            </a:ext>
          </a:extLst>
        </xdr:cNvPr>
        <xdr:cNvCxnSpPr/>
      </xdr:nvCxnSpPr>
      <xdr:spPr>
        <a:xfrm>
          <a:off x="2619375" y="17080864"/>
          <a:ext cx="809625" cy="16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35198</xdr:rowOff>
    </xdr:from>
    <xdr:to>
      <xdr:col>10</xdr:col>
      <xdr:colOff>165100</xdr:colOff>
      <xdr:row>104</xdr:row>
      <xdr:rowOff>136798</xdr:rowOff>
    </xdr:to>
    <xdr:sp macro="" textlink="">
      <xdr:nvSpPr>
        <xdr:cNvPr id="422" name="楕円 421">
          <a:extLst>
            <a:ext uri="{FF2B5EF4-FFF2-40B4-BE49-F238E27FC236}">
              <a16:creationId xmlns:a16="http://schemas.microsoft.com/office/drawing/2014/main" id="{3A8AEE6B-71A3-4EE1-8420-B91A84BC2746}"/>
            </a:ext>
          </a:extLst>
        </xdr:cNvPr>
        <xdr:cNvSpPr/>
      </xdr:nvSpPr>
      <xdr:spPr>
        <a:xfrm>
          <a:off x="1781175" y="1700874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85998</xdr:rowOff>
    </xdr:from>
    <xdr:to>
      <xdr:col>15</xdr:col>
      <xdr:colOff>50800</xdr:colOff>
      <xdr:row>104</xdr:row>
      <xdr:rowOff>110489</xdr:rowOff>
    </xdr:to>
    <xdr:cxnSp macro="">
      <xdr:nvCxnSpPr>
        <xdr:cNvPr id="423" name="直線コネクタ 422">
          <a:extLst>
            <a:ext uri="{FF2B5EF4-FFF2-40B4-BE49-F238E27FC236}">
              <a16:creationId xmlns:a16="http://schemas.microsoft.com/office/drawing/2014/main" id="{36A7BB1B-0AA9-449C-9DB3-0B2386DDD20C}"/>
            </a:ext>
          </a:extLst>
        </xdr:cNvPr>
        <xdr:cNvCxnSpPr/>
      </xdr:nvCxnSpPr>
      <xdr:spPr>
        <a:xfrm>
          <a:off x="1828800" y="17056373"/>
          <a:ext cx="790575" cy="2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17236</xdr:rowOff>
    </xdr:from>
    <xdr:to>
      <xdr:col>6</xdr:col>
      <xdr:colOff>38100</xdr:colOff>
      <xdr:row>104</xdr:row>
      <xdr:rowOff>118836</xdr:rowOff>
    </xdr:to>
    <xdr:sp macro="" textlink="">
      <xdr:nvSpPr>
        <xdr:cNvPr id="424" name="楕円 423">
          <a:extLst>
            <a:ext uri="{FF2B5EF4-FFF2-40B4-BE49-F238E27FC236}">
              <a16:creationId xmlns:a16="http://schemas.microsoft.com/office/drawing/2014/main" id="{CC5A85FF-1F58-433F-B0B5-95FBD9C98752}"/>
            </a:ext>
          </a:extLst>
        </xdr:cNvPr>
        <xdr:cNvSpPr/>
      </xdr:nvSpPr>
      <xdr:spPr>
        <a:xfrm>
          <a:off x="981075" y="1699078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68036</xdr:rowOff>
    </xdr:from>
    <xdr:to>
      <xdr:col>10</xdr:col>
      <xdr:colOff>114300</xdr:colOff>
      <xdr:row>104</xdr:row>
      <xdr:rowOff>85998</xdr:rowOff>
    </xdr:to>
    <xdr:cxnSp macro="">
      <xdr:nvCxnSpPr>
        <xdr:cNvPr id="425" name="直線コネクタ 424">
          <a:extLst>
            <a:ext uri="{FF2B5EF4-FFF2-40B4-BE49-F238E27FC236}">
              <a16:creationId xmlns:a16="http://schemas.microsoft.com/office/drawing/2014/main" id="{5F96B149-FEF8-4E2A-BB75-56BB73DF09D6}"/>
            </a:ext>
          </a:extLst>
        </xdr:cNvPr>
        <xdr:cNvCxnSpPr/>
      </xdr:nvCxnSpPr>
      <xdr:spPr>
        <a:xfrm>
          <a:off x="1028700" y="17038411"/>
          <a:ext cx="8001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129557</xdr:rowOff>
    </xdr:from>
    <xdr:ext cx="405111" cy="259045"/>
    <xdr:sp macro="" textlink="">
      <xdr:nvSpPr>
        <xdr:cNvPr id="426" name="n_1aveValue【港湾・漁港】&#10;有形固定資産減価償却率">
          <a:extLst>
            <a:ext uri="{FF2B5EF4-FFF2-40B4-BE49-F238E27FC236}">
              <a16:creationId xmlns:a16="http://schemas.microsoft.com/office/drawing/2014/main" id="{8D2B3898-95EC-40BF-8940-96658C2C7A56}"/>
            </a:ext>
          </a:extLst>
        </xdr:cNvPr>
        <xdr:cNvSpPr txBox="1"/>
      </xdr:nvSpPr>
      <xdr:spPr>
        <a:xfrm>
          <a:off x="3239144" y="1727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80571</xdr:rowOff>
    </xdr:from>
    <xdr:ext cx="405111" cy="259045"/>
    <xdr:sp macro="" textlink="">
      <xdr:nvSpPr>
        <xdr:cNvPr id="427" name="n_2aveValue【港湾・漁港】&#10;有形固定資産減価償却率">
          <a:extLst>
            <a:ext uri="{FF2B5EF4-FFF2-40B4-BE49-F238E27FC236}">
              <a16:creationId xmlns:a16="http://schemas.microsoft.com/office/drawing/2014/main" id="{6C54CE61-AD8A-4DB8-804A-7F71F0800477}"/>
            </a:ext>
          </a:extLst>
        </xdr:cNvPr>
        <xdr:cNvSpPr txBox="1"/>
      </xdr:nvSpPr>
      <xdr:spPr>
        <a:xfrm>
          <a:off x="2439044" y="17228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43015</xdr:rowOff>
    </xdr:from>
    <xdr:ext cx="405111" cy="259045"/>
    <xdr:sp macro="" textlink="">
      <xdr:nvSpPr>
        <xdr:cNvPr id="428" name="n_3aveValue【港湾・漁港】&#10;有形固定資産減価償却率">
          <a:extLst>
            <a:ext uri="{FF2B5EF4-FFF2-40B4-BE49-F238E27FC236}">
              <a16:creationId xmlns:a16="http://schemas.microsoft.com/office/drawing/2014/main" id="{FE787B76-43BD-4DA3-BACC-1D67455F09EF}"/>
            </a:ext>
          </a:extLst>
        </xdr:cNvPr>
        <xdr:cNvSpPr txBox="1"/>
      </xdr:nvSpPr>
      <xdr:spPr>
        <a:xfrm>
          <a:off x="1648469" y="17191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16890</xdr:rowOff>
    </xdr:from>
    <xdr:ext cx="405111" cy="259045"/>
    <xdr:sp macro="" textlink="">
      <xdr:nvSpPr>
        <xdr:cNvPr id="429" name="n_4aveValue【港湾・漁港】&#10;有形固定資産減価償却率">
          <a:extLst>
            <a:ext uri="{FF2B5EF4-FFF2-40B4-BE49-F238E27FC236}">
              <a16:creationId xmlns:a16="http://schemas.microsoft.com/office/drawing/2014/main" id="{E0B1BBDF-1784-4827-B895-032D19F88AE6}"/>
            </a:ext>
          </a:extLst>
        </xdr:cNvPr>
        <xdr:cNvSpPr txBox="1"/>
      </xdr:nvSpPr>
      <xdr:spPr>
        <a:xfrm>
          <a:off x="848369" y="17161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16164</xdr:rowOff>
    </xdr:from>
    <xdr:ext cx="405111" cy="259045"/>
    <xdr:sp macro="" textlink="">
      <xdr:nvSpPr>
        <xdr:cNvPr id="430" name="n_1mainValue【港湾・漁港】&#10;有形固定資産減価償却率">
          <a:extLst>
            <a:ext uri="{FF2B5EF4-FFF2-40B4-BE49-F238E27FC236}">
              <a16:creationId xmlns:a16="http://schemas.microsoft.com/office/drawing/2014/main" id="{FA693351-B9BD-46B3-B856-AC6CCA2054EB}"/>
            </a:ext>
          </a:extLst>
        </xdr:cNvPr>
        <xdr:cNvSpPr txBox="1"/>
      </xdr:nvSpPr>
      <xdr:spPr>
        <a:xfrm>
          <a:off x="3239144" y="16818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6366</xdr:rowOff>
    </xdr:from>
    <xdr:ext cx="405111" cy="259045"/>
    <xdr:sp macro="" textlink="">
      <xdr:nvSpPr>
        <xdr:cNvPr id="431" name="n_2mainValue【港湾・漁港】&#10;有形固定資産減価償却率">
          <a:extLst>
            <a:ext uri="{FF2B5EF4-FFF2-40B4-BE49-F238E27FC236}">
              <a16:creationId xmlns:a16="http://schemas.microsoft.com/office/drawing/2014/main" id="{C3608F42-7A1A-4DC4-AE55-3F0C6A887FB7}"/>
            </a:ext>
          </a:extLst>
        </xdr:cNvPr>
        <xdr:cNvSpPr txBox="1"/>
      </xdr:nvSpPr>
      <xdr:spPr>
        <a:xfrm>
          <a:off x="2439044" y="16811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153325</xdr:rowOff>
    </xdr:from>
    <xdr:ext cx="405111" cy="259045"/>
    <xdr:sp macro="" textlink="">
      <xdr:nvSpPr>
        <xdr:cNvPr id="432" name="n_3mainValue【港湾・漁港】&#10;有形固定資産減価償却率">
          <a:extLst>
            <a:ext uri="{FF2B5EF4-FFF2-40B4-BE49-F238E27FC236}">
              <a16:creationId xmlns:a16="http://schemas.microsoft.com/office/drawing/2014/main" id="{623F073C-BB44-44BA-A121-6E755BEDF501}"/>
            </a:ext>
          </a:extLst>
        </xdr:cNvPr>
        <xdr:cNvSpPr txBox="1"/>
      </xdr:nvSpPr>
      <xdr:spPr>
        <a:xfrm>
          <a:off x="1648469" y="16783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135363</xdr:rowOff>
    </xdr:from>
    <xdr:ext cx="405111" cy="259045"/>
    <xdr:sp macro="" textlink="">
      <xdr:nvSpPr>
        <xdr:cNvPr id="433" name="n_4mainValue【港湾・漁港】&#10;有形固定資産減価償却率">
          <a:extLst>
            <a:ext uri="{FF2B5EF4-FFF2-40B4-BE49-F238E27FC236}">
              <a16:creationId xmlns:a16="http://schemas.microsoft.com/office/drawing/2014/main" id="{2943D7A0-9DC9-4A40-A613-599EBADAEAB8}"/>
            </a:ext>
          </a:extLst>
        </xdr:cNvPr>
        <xdr:cNvSpPr txBox="1"/>
      </xdr:nvSpPr>
      <xdr:spPr>
        <a:xfrm>
          <a:off x="848369" y="16766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a:extLst>
            <a:ext uri="{FF2B5EF4-FFF2-40B4-BE49-F238E27FC236}">
              <a16:creationId xmlns:a16="http://schemas.microsoft.com/office/drawing/2014/main" id="{AB2B8C35-2126-4AE2-B9F1-36D5506BB166}"/>
            </a:ext>
          </a:extLst>
        </xdr:cNvPr>
        <xdr:cNvSpPr/>
      </xdr:nvSpPr>
      <xdr:spPr>
        <a:xfrm>
          <a:off x="59531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a:extLst>
            <a:ext uri="{FF2B5EF4-FFF2-40B4-BE49-F238E27FC236}">
              <a16:creationId xmlns:a16="http://schemas.microsoft.com/office/drawing/2014/main" id="{70EDC50F-88D0-4E74-A78C-F038E9AA071A}"/>
            </a:ext>
          </a:extLst>
        </xdr:cNvPr>
        <xdr:cNvSpPr/>
      </xdr:nvSpPr>
      <xdr:spPr>
        <a:xfrm>
          <a:off x="60674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a:extLst>
            <a:ext uri="{FF2B5EF4-FFF2-40B4-BE49-F238E27FC236}">
              <a16:creationId xmlns:a16="http://schemas.microsoft.com/office/drawing/2014/main" id="{C5BB4273-018C-43A2-A69E-B9917208E333}"/>
            </a:ext>
          </a:extLst>
        </xdr:cNvPr>
        <xdr:cNvSpPr/>
      </xdr:nvSpPr>
      <xdr:spPr>
        <a:xfrm>
          <a:off x="60674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a:extLst>
            <a:ext uri="{FF2B5EF4-FFF2-40B4-BE49-F238E27FC236}">
              <a16:creationId xmlns:a16="http://schemas.microsoft.com/office/drawing/2014/main" id="{8D61B84E-2179-48BB-A06E-57F5E28C6952}"/>
            </a:ext>
          </a:extLst>
        </xdr:cNvPr>
        <xdr:cNvSpPr/>
      </xdr:nvSpPr>
      <xdr:spPr>
        <a:xfrm>
          <a:off x="69818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a:extLst>
            <a:ext uri="{FF2B5EF4-FFF2-40B4-BE49-F238E27FC236}">
              <a16:creationId xmlns:a16="http://schemas.microsoft.com/office/drawing/2014/main" id="{B698C8E5-F28F-4675-8E6B-D966519F0D81}"/>
            </a:ext>
          </a:extLst>
        </xdr:cNvPr>
        <xdr:cNvSpPr/>
      </xdr:nvSpPr>
      <xdr:spPr>
        <a:xfrm>
          <a:off x="69818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a:extLst>
            <a:ext uri="{FF2B5EF4-FFF2-40B4-BE49-F238E27FC236}">
              <a16:creationId xmlns:a16="http://schemas.microsoft.com/office/drawing/2014/main" id="{02ADEEEA-D168-4349-AF86-CFB486FF2DBF}"/>
            </a:ext>
          </a:extLst>
        </xdr:cNvPr>
        <xdr:cNvSpPr/>
      </xdr:nvSpPr>
      <xdr:spPr>
        <a:xfrm>
          <a:off x="80105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a:extLst>
            <a:ext uri="{FF2B5EF4-FFF2-40B4-BE49-F238E27FC236}">
              <a16:creationId xmlns:a16="http://schemas.microsoft.com/office/drawing/2014/main" id="{F8BF35D2-A1B7-4B1C-AC2E-8BC5C5EAB0D7}"/>
            </a:ext>
          </a:extLst>
        </xdr:cNvPr>
        <xdr:cNvSpPr/>
      </xdr:nvSpPr>
      <xdr:spPr>
        <a:xfrm>
          <a:off x="80105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a:extLst>
            <a:ext uri="{FF2B5EF4-FFF2-40B4-BE49-F238E27FC236}">
              <a16:creationId xmlns:a16="http://schemas.microsoft.com/office/drawing/2014/main" id="{CA45CCEA-F6F1-4CF9-99C8-1D9715F60400}"/>
            </a:ext>
          </a:extLst>
        </xdr:cNvPr>
        <xdr:cNvSpPr/>
      </xdr:nvSpPr>
      <xdr:spPr>
        <a:xfrm>
          <a:off x="5953125" y="1590675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a:extLst>
            <a:ext uri="{FF2B5EF4-FFF2-40B4-BE49-F238E27FC236}">
              <a16:creationId xmlns:a16="http://schemas.microsoft.com/office/drawing/2014/main" id="{51FAFF1F-5DE5-4745-AE39-F660B3CD251F}"/>
            </a:ext>
          </a:extLst>
        </xdr:cNvPr>
        <xdr:cNvSpPr txBox="1"/>
      </xdr:nvSpPr>
      <xdr:spPr>
        <a:xfrm>
          <a:off x="5915025"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a:extLst>
            <a:ext uri="{FF2B5EF4-FFF2-40B4-BE49-F238E27FC236}">
              <a16:creationId xmlns:a16="http://schemas.microsoft.com/office/drawing/2014/main" id="{81C46B29-2908-465C-8F14-010E3E524378}"/>
            </a:ext>
          </a:extLst>
        </xdr:cNvPr>
        <xdr:cNvCxnSpPr/>
      </xdr:nvCxnSpPr>
      <xdr:spPr>
        <a:xfrm>
          <a:off x="5953125" y="1819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4" name="直線コネクタ 443">
          <a:extLst>
            <a:ext uri="{FF2B5EF4-FFF2-40B4-BE49-F238E27FC236}">
              <a16:creationId xmlns:a16="http://schemas.microsoft.com/office/drawing/2014/main" id="{78544868-1AED-4D10-9D33-AF66A5D62F75}"/>
            </a:ext>
          </a:extLst>
        </xdr:cNvPr>
        <xdr:cNvCxnSpPr/>
      </xdr:nvCxnSpPr>
      <xdr:spPr>
        <a:xfrm>
          <a:off x="5953125" y="17735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5" name="テキスト ボックス 444">
          <a:extLst>
            <a:ext uri="{FF2B5EF4-FFF2-40B4-BE49-F238E27FC236}">
              <a16:creationId xmlns:a16="http://schemas.microsoft.com/office/drawing/2014/main" id="{1111D3B8-FB98-4EF6-B02B-97E942FC331C}"/>
            </a:ext>
          </a:extLst>
        </xdr:cNvPr>
        <xdr:cNvSpPr txBox="1"/>
      </xdr:nvSpPr>
      <xdr:spPr>
        <a:xfrm>
          <a:off x="5723389" y="175901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6" name="直線コネクタ 445">
          <a:extLst>
            <a:ext uri="{FF2B5EF4-FFF2-40B4-BE49-F238E27FC236}">
              <a16:creationId xmlns:a16="http://schemas.microsoft.com/office/drawing/2014/main" id="{5FC4A62D-497E-4A14-A022-2AE17D3500CA}"/>
            </a:ext>
          </a:extLst>
        </xdr:cNvPr>
        <xdr:cNvCxnSpPr/>
      </xdr:nvCxnSpPr>
      <xdr:spPr>
        <a:xfrm>
          <a:off x="5953125" y="17278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7" name="テキスト ボックス 446">
          <a:extLst>
            <a:ext uri="{FF2B5EF4-FFF2-40B4-BE49-F238E27FC236}">
              <a16:creationId xmlns:a16="http://schemas.microsoft.com/office/drawing/2014/main" id="{1C09AA7A-727E-4A42-887E-92C5F9595CA2}"/>
            </a:ext>
          </a:extLst>
        </xdr:cNvPr>
        <xdr:cNvSpPr txBox="1"/>
      </xdr:nvSpPr>
      <xdr:spPr>
        <a:xfrm>
          <a:off x="5324703" y="171329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8" name="直線コネクタ 447">
          <a:extLst>
            <a:ext uri="{FF2B5EF4-FFF2-40B4-BE49-F238E27FC236}">
              <a16:creationId xmlns:a16="http://schemas.microsoft.com/office/drawing/2014/main" id="{761FFDB2-1A85-4D03-93E9-8C593A2E98BB}"/>
            </a:ext>
          </a:extLst>
        </xdr:cNvPr>
        <xdr:cNvCxnSpPr/>
      </xdr:nvCxnSpPr>
      <xdr:spPr>
        <a:xfrm>
          <a:off x="5953125" y="16821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49" name="テキスト ボックス 448">
          <a:extLst>
            <a:ext uri="{FF2B5EF4-FFF2-40B4-BE49-F238E27FC236}">
              <a16:creationId xmlns:a16="http://schemas.microsoft.com/office/drawing/2014/main" id="{50D87E8F-CE10-4546-8EFD-0D9B580E4C46}"/>
            </a:ext>
          </a:extLst>
        </xdr:cNvPr>
        <xdr:cNvSpPr txBox="1"/>
      </xdr:nvSpPr>
      <xdr:spPr>
        <a:xfrm>
          <a:off x="5324703" y="166757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0" name="直線コネクタ 449">
          <a:extLst>
            <a:ext uri="{FF2B5EF4-FFF2-40B4-BE49-F238E27FC236}">
              <a16:creationId xmlns:a16="http://schemas.microsoft.com/office/drawing/2014/main" id="{9AC9E740-EBB5-4DBF-8197-880470A8DDED}"/>
            </a:ext>
          </a:extLst>
        </xdr:cNvPr>
        <xdr:cNvCxnSpPr/>
      </xdr:nvCxnSpPr>
      <xdr:spPr>
        <a:xfrm>
          <a:off x="5953125" y="16363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1" name="テキスト ボックス 450">
          <a:extLst>
            <a:ext uri="{FF2B5EF4-FFF2-40B4-BE49-F238E27FC236}">
              <a16:creationId xmlns:a16="http://schemas.microsoft.com/office/drawing/2014/main" id="{C903D2FB-E102-4B2E-B86E-B2656141A9C7}"/>
            </a:ext>
          </a:extLst>
        </xdr:cNvPr>
        <xdr:cNvSpPr txBox="1"/>
      </xdr:nvSpPr>
      <xdr:spPr>
        <a:xfrm>
          <a:off x="5324703" y="162185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a:extLst>
            <a:ext uri="{FF2B5EF4-FFF2-40B4-BE49-F238E27FC236}">
              <a16:creationId xmlns:a16="http://schemas.microsoft.com/office/drawing/2014/main" id="{042B33EA-DE90-4AB3-8FAC-7547C438F021}"/>
            </a:ext>
          </a:extLst>
        </xdr:cNvPr>
        <xdr:cNvCxnSpPr/>
      </xdr:nvCxnSpPr>
      <xdr:spPr>
        <a:xfrm>
          <a:off x="5953125" y="1590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3" name="テキスト ボックス 452">
          <a:extLst>
            <a:ext uri="{FF2B5EF4-FFF2-40B4-BE49-F238E27FC236}">
              <a16:creationId xmlns:a16="http://schemas.microsoft.com/office/drawing/2014/main" id="{E34E0425-53B6-4BD4-B3F0-380D98823325}"/>
            </a:ext>
          </a:extLst>
        </xdr:cNvPr>
        <xdr:cNvSpPr txBox="1"/>
      </xdr:nvSpPr>
      <xdr:spPr>
        <a:xfrm>
          <a:off x="5324703" y="157613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港湾・漁港】&#10;一人当たり有形固定資産（償却資産）額グラフ枠">
          <a:extLst>
            <a:ext uri="{FF2B5EF4-FFF2-40B4-BE49-F238E27FC236}">
              <a16:creationId xmlns:a16="http://schemas.microsoft.com/office/drawing/2014/main" id="{0BED6360-0049-4AF6-98B9-C654E7FB0487}"/>
            </a:ext>
          </a:extLst>
        </xdr:cNvPr>
        <xdr:cNvSpPr/>
      </xdr:nvSpPr>
      <xdr:spPr>
        <a:xfrm>
          <a:off x="5953125" y="1590675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42067</xdr:rowOff>
    </xdr:from>
    <xdr:to>
      <xdr:col>54</xdr:col>
      <xdr:colOff>189865</xdr:colOff>
      <xdr:row>108</xdr:row>
      <xdr:rowOff>76166</xdr:rowOff>
    </xdr:to>
    <xdr:cxnSp macro="">
      <xdr:nvCxnSpPr>
        <xdr:cNvPr id="455" name="直線コネクタ 454">
          <a:extLst>
            <a:ext uri="{FF2B5EF4-FFF2-40B4-BE49-F238E27FC236}">
              <a16:creationId xmlns:a16="http://schemas.microsoft.com/office/drawing/2014/main" id="{72BFD422-C58D-44E9-917A-89F259529130}"/>
            </a:ext>
          </a:extLst>
        </xdr:cNvPr>
        <xdr:cNvCxnSpPr/>
      </xdr:nvCxnSpPr>
      <xdr:spPr>
        <a:xfrm flipV="1">
          <a:off x="9429115" y="16332992"/>
          <a:ext cx="0" cy="1402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56" name="【港湾・漁港】&#10;一人当たり有形固定資産（償却資産）額最小値テキスト">
          <a:extLst>
            <a:ext uri="{FF2B5EF4-FFF2-40B4-BE49-F238E27FC236}">
              <a16:creationId xmlns:a16="http://schemas.microsoft.com/office/drawing/2014/main" id="{9B5F4208-9908-437A-9535-145D2FF8D15C}"/>
            </a:ext>
          </a:extLst>
        </xdr:cNvPr>
        <xdr:cNvSpPr txBox="1"/>
      </xdr:nvSpPr>
      <xdr:spPr>
        <a:xfrm>
          <a:off x="9467850" y="177425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57" name="直線コネクタ 456">
          <a:extLst>
            <a:ext uri="{FF2B5EF4-FFF2-40B4-BE49-F238E27FC236}">
              <a16:creationId xmlns:a16="http://schemas.microsoft.com/office/drawing/2014/main" id="{2B4B261E-DEDB-43D3-9334-D0616DE5F446}"/>
            </a:ext>
          </a:extLst>
        </xdr:cNvPr>
        <xdr:cNvCxnSpPr/>
      </xdr:nvCxnSpPr>
      <xdr:spPr>
        <a:xfrm>
          <a:off x="9363075" y="1773551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160194</xdr:rowOff>
    </xdr:from>
    <xdr:ext cx="690189" cy="259045"/>
    <xdr:sp macro="" textlink="">
      <xdr:nvSpPr>
        <xdr:cNvPr id="458" name="【港湾・漁港】&#10;一人当たり有形固定資産（償却資産）額最大値テキスト">
          <a:extLst>
            <a:ext uri="{FF2B5EF4-FFF2-40B4-BE49-F238E27FC236}">
              <a16:creationId xmlns:a16="http://schemas.microsoft.com/office/drawing/2014/main" id="{5605AD66-5F41-4680-8314-A09126017859}"/>
            </a:ext>
          </a:extLst>
        </xdr:cNvPr>
        <xdr:cNvSpPr txBox="1"/>
      </xdr:nvSpPr>
      <xdr:spPr>
        <a:xfrm>
          <a:off x="9467850" y="161082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42067</xdr:rowOff>
    </xdr:from>
    <xdr:to>
      <xdr:col>55</xdr:col>
      <xdr:colOff>88900</xdr:colOff>
      <xdr:row>100</xdr:row>
      <xdr:rowOff>42067</xdr:rowOff>
    </xdr:to>
    <xdr:cxnSp macro="">
      <xdr:nvCxnSpPr>
        <xdr:cNvPr id="459" name="直線コネクタ 458">
          <a:extLst>
            <a:ext uri="{FF2B5EF4-FFF2-40B4-BE49-F238E27FC236}">
              <a16:creationId xmlns:a16="http://schemas.microsoft.com/office/drawing/2014/main" id="{692F265F-227D-4B42-9B96-5547944E37AD}"/>
            </a:ext>
          </a:extLst>
        </xdr:cNvPr>
        <xdr:cNvCxnSpPr/>
      </xdr:nvCxnSpPr>
      <xdr:spPr>
        <a:xfrm>
          <a:off x="9363075" y="1633299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27973</xdr:rowOff>
    </xdr:from>
    <xdr:ext cx="599010" cy="259045"/>
    <xdr:sp macro="" textlink="">
      <xdr:nvSpPr>
        <xdr:cNvPr id="460" name="【港湾・漁港】&#10;一人当たり有形固定資産（償却資産）額平均値テキスト">
          <a:extLst>
            <a:ext uri="{FF2B5EF4-FFF2-40B4-BE49-F238E27FC236}">
              <a16:creationId xmlns:a16="http://schemas.microsoft.com/office/drawing/2014/main" id="{74EBB804-397C-4DB3-9BE4-3733F1382E30}"/>
            </a:ext>
          </a:extLst>
        </xdr:cNvPr>
        <xdr:cNvSpPr txBox="1"/>
      </xdr:nvSpPr>
      <xdr:spPr>
        <a:xfrm>
          <a:off x="9467850" y="173475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5096</xdr:rowOff>
    </xdr:from>
    <xdr:to>
      <xdr:col>55</xdr:col>
      <xdr:colOff>50800</xdr:colOff>
      <xdr:row>107</xdr:row>
      <xdr:rowOff>106696</xdr:rowOff>
    </xdr:to>
    <xdr:sp macro="" textlink="">
      <xdr:nvSpPr>
        <xdr:cNvPr id="461" name="フローチャート: 判断 460">
          <a:extLst>
            <a:ext uri="{FF2B5EF4-FFF2-40B4-BE49-F238E27FC236}">
              <a16:creationId xmlns:a16="http://schemas.microsoft.com/office/drawing/2014/main" id="{956BCDDA-4FC4-4D8D-8387-6FCA219DCB56}"/>
            </a:ext>
          </a:extLst>
        </xdr:cNvPr>
        <xdr:cNvSpPr/>
      </xdr:nvSpPr>
      <xdr:spPr>
        <a:xfrm>
          <a:off x="9401175" y="17496171"/>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6423</xdr:rowOff>
    </xdr:from>
    <xdr:to>
      <xdr:col>50</xdr:col>
      <xdr:colOff>165100</xdr:colOff>
      <xdr:row>107</xdr:row>
      <xdr:rowOff>108023</xdr:rowOff>
    </xdr:to>
    <xdr:sp macro="" textlink="">
      <xdr:nvSpPr>
        <xdr:cNvPr id="462" name="フローチャート: 判断 461">
          <a:extLst>
            <a:ext uri="{FF2B5EF4-FFF2-40B4-BE49-F238E27FC236}">
              <a16:creationId xmlns:a16="http://schemas.microsoft.com/office/drawing/2014/main" id="{661F0B21-A183-40C7-88D4-C5FED1E2BB5E}"/>
            </a:ext>
          </a:extLst>
        </xdr:cNvPr>
        <xdr:cNvSpPr/>
      </xdr:nvSpPr>
      <xdr:spPr>
        <a:xfrm>
          <a:off x="8639175" y="1749749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42207</xdr:rowOff>
    </xdr:from>
    <xdr:to>
      <xdr:col>46</xdr:col>
      <xdr:colOff>38100</xdr:colOff>
      <xdr:row>107</xdr:row>
      <xdr:rowOff>143807</xdr:rowOff>
    </xdr:to>
    <xdr:sp macro="" textlink="">
      <xdr:nvSpPr>
        <xdr:cNvPr id="463" name="フローチャート: 判断 462">
          <a:extLst>
            <a:ext uri="{FF2B5EF4-FFF2-40B4-BE49-F238E27FC236}">
              <a16:creationId xmlns:a16="http://schemas.microsoft.com/office/drawing/2014/main" id="{031BD1B0-A8C4-46B4-9DFC-98EF3FB220CF}"/>
            </a:ext>
          </a:extLst>
        </xdr:cNvPr>
        <xdr:cNvSpPr/>
      </xdr:nvSpPr>
      <xdr:spPr>
        <a:xfrm>
          <a:off x="7839075" y="1753328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47740</xdr:rowOff>
    </xdr:from>
    <xdr:to>
      <xdr:col>41</xdr:col>
      <xdr:colOff>101600</xdr:colOff>
      <xdr:row>107</xdr:row>
      <xdr:rowOff>149340</xdr:rowOff>
    </xdr:to>
    <xdr:sp macro="" textlink="">
      <xdr:nvSpPr>
        <xdr:cNvPr id="464" name="フローチャート: 判断 463">
          <a:extLst>
            <a:ext uri="{FF2B5EF4-FFF2-40B4-BE49-F238E27FC236}">
              <a16:creationId xmlns:a16="http://schemas.microsoft.com/office/drawing/2014/main" id="{77FFC949-8D7B-45C2-B475-0ED55A28AFB8}"/>
            </a:ext>
          </a:extLst>
        </xdr:cNvPr>
        <xdr:cNvSpPr/>
      </xdr:nvSpPr>
      <xdr:spPr>
        <a:xfrm>
          <a:off x="7029450" y="1753246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33463</xdr:rowOff>
    </xdr:from>
    <xdr:to>
      <xdr:col>36</xdr:col>
      <xdr:colOff>165100</xdr:colOff>
      <xdr:row>107</xdr:row>
      <xdr:rowOff>135063</xdr:rowOff>
    </xdr:to>
    <xdr:sp macro="" textlink="">
      <xdr:nvSpPr>
        <xdr:cNvPr id="465" name="フローチャート: 判断 464">
          <a:extLst>
            <a:ext uri="{FF2B5EF4-FFF2-40B4-BE49-F238E27FC236}">
              <a16:creationId xmlns:a16="http://schemas.microsoft.com/office/drawing/2014/main" id="{4D56A17D-78F0-4734-9F7A-4CC197108AF0}"/>
            </a:ext>
          </a:extLst>
        </xdr:cNvPr>
        <xdr:cNvSpPr/>
      </xdr:nvSpPr>
      <xdr:spPr>
        <a:xfrm>
          <a:off x="6238875" y="1751818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F7EFF675-0144-4CCC-8A2C-C4E21D23F9AC}"/>
            </a:ext>
          </a:extLst>
        </xdr:cNvPr>
        <xdr:cNvSpPr txBox="1"/>
      </xdr:nvSpPr>
      <xdr:spPr>
        <a:xfrm>
          <a:off x="92583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CC987E9B-A843-4C37-A275-2140A94AB005}"/>
            </a:ext>
          </a:extLst>
        </xdr:cNvPr>
        <xdr:cNvSpPr txBox="1"/>
      </xdr:nvSpPr>
      <xdr:spPr>
        <a:xfrm>
          <a:off x="85153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B5FF7B48-CB45-4F1D-ABDB-2381D0F8F5B5}"/>
            </a:ext>
          </a:extLst>
        </xdr:cNvPr>
        <xdr:cNvSpPr txBox="1"/>
      </xdr:nvSpPr>
      <xdr:spPr>
        <a:xfrm>
          <a:off x="77152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DF09BC1D-800E-4634-ACFB-D8E644178812}"/>
            </a:ext>
          </a:extLst>
        </xdr:cNvPr>
        <xdr:cNvSpPr txBox="1"/>
      </xdr:nvSpPr>
      <xdr:spPr>
        <a:xfrm>
          <a:off x="6905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AECDF30B-27AF-4C98-9E00-EA170B7F2EA9}"/>
            </a:ext>
          </a:extLst>
        </xdr:cNvPr>
        <xdr:cNvSpPr txBox="1"/>
      </xdr:nvSpPr>
      <xdr:spPr>
        <a:xfrm>
          <a:off x="61150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31468</xdr:rowOff>
    </xdr:from>
    <xdr:to>
      <xdr:col>55</xdr:col>
      <xdr:colOff>50800</xdr:colOff>
      <xdr:row>107</xdr:row>
      <xdr:rowOff>133068</xdr:rowOff>
    </xdr:to>
    <xdr:sp macro="" textlink="">
      <xdr:nvSpPr>
        <xdr:cNvPr id="471" name="楕円 470">
          <a:extLst>
            <a:ext uri="{FF2B5EF4-FFF2-40B4-BE49-F238E27FC236}">
              <a16:creationId xmlns:a16="http://schemas.microsoft.com/office/drawing/2014/main" id="{58E21312-5BE4-43F3-B216-300CA8C9499F}"/>
            </a:ext>
          </a:extLst>
        </xdr:cNvPr>
        <xdr:cNvSpPr/>
      </xdr:nvSpPr>
      <xdr:spPr>
        <a:xfrm>
          <a:off x="9401175" y="17516193"/>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9895</xdr:rowOff>
    </xdr:from>
    <xdr:ext cx="599010" cy="259045"/>
    <xdr:sp macro="" textlink="">
      <xdr:nvSpPr>
        <xdr:cNvPr id="472" name="【港湾・漁港】&#10;一人当たり有形固定資産（償却資産）額該当値テキスト">
          <a:extLst>
            <a:ext uri="{FF2B5EF4-FFF2-40B4-BE49-F238E27FC236}">
              <a16:creationId xmlns:a16="http://schemas.microsoft.com/office/drawing/2014/main" id="{54F03F03-CDE7-4EC7-AFA0-D2D6C76EEE34}"/>
            </a:ext>
          </a:extLst>
        </xdr:cNvPr>
        <xdr:cNvSpPr txBox="1"/>
      </xdr:nvSpPr>
      <xdr:spPr>
        <a:xfrm>
          <a:off x="9467850" y="17494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37378</xdr:rowOff>
    </xdr:from>
    <xdr:to>
      <xdr:col>50</xdr:col>
      <xdr:colOff>165100</xdr:colOff>
      <xdr:row>107</xdr:row>
      <xdr:rowOff>138978</xdr:rowOff>
    </xdr:to>
    <xdr:sp macro="" textlink="">
      <xdr:nvSpPr>
        <xdr:cNvPr id="473" name="楕円 472">
          <a:extLst>
            <a:ext uri="{FF2B5EF4-FFF2-40B4-BE49-F238E27FC236}">
              <a16:creationId xmlns:a16="http://schemas.microsoft.com/office/drawing/2014/main" id="{33A40F99-5C12-43FA-A7F2-B110383F7F11}"/>
            </a:ext>
          </a:extLst>
        </xdr:cNvPr>
        <xdr:cNvSpPr/>
      </xdr:nvSpPr>
      <xdr:spPr>
        <a:xfrm>
          <a:off x="8639175" y="1752527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82268</xdr:rowOff>
    </xdr:from>
    <xdr:to>
      <xdr:col>55</xdr:col>
      <xdr:colOff>0</xdr:colOff>
      <xdr:row>107</xdr:row>
      <xdr:rowOff>88178</xdr:rowOff>
    </xdr:to>
    <xdr:cxnSp macro="">
      <xdr:nvCxnSpPr>
        <xdr:cNvPr id="474" name="直線コネクタ 473">
          <a:extLst>
            <a:ext uri="{FF2B5EF4-FFF2-40B4-BE49-F238E27FC236}">
              <a16:creationId xmlns:a16="http://schemas.microsoft.com/office/drawing/2014/main" id="{2BD77D41-E53E-452D-89FB-1CDA8955960E}"/>
            </a:ext>
          </a:extLst>
        </xdr:cNvPr>
        <xdr:cNvCxnSpPr/>
      </xdr:nvCxnSpPr>
      <xdr:spPr>
        <a:xfrm flipV="1">
          <a:off x="8686800" y="17573343"/>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44430</xdr:rowOff>
    </xdr:from>
    <xdr:to>
      <xdr:col>46</xdr:col>
      <xdr:colOff>38100</xdr:colOff>
      <xdr:row>107</xdr:row>
      <xdr:rowOff>146030</xdr:rowOff>
    </xdr:to>
    <xdr:sp macro="" textlink="">
      <xdr:nvSpPr>
        <xdr:cNvPr id="475" name="楕円 474">
          <a:extLst>
            <a:ext uri="{FF2B5EF4-FFF2-40B4-BE49-F238E27FC236}">
              <a16:creationId xmlns:a16="http://schemas.microsoft.com/office/drawing/2014/main" id="{01B6C2AA-7832-4F32-BA8A-2355F0E1FE8F}"/>
            </a:ext>
          </a:extLst>
        </xdr:cNvPr>
        <xdr:cNvSpPr/>
      </xdr:nvSpPr>
      <xdr:spPr>
        <a:xfrm>
          <a:off x="7839075" y="1753550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88178</xdr:rowOff>
    </xdr:from>
    <xdr:to>
      <xdr:col>50</xdr:col>
      <xdr:colOff>114300</xdr:colOff>
      <xdr:row>107</xdr:row>
      <xdr:rowOff>95230</xdr:rowOff>
    </xdr:to>
    <xdr:cxnSp macro="">
      <xdr:nvCxnSpPr>
        <xdr:cNvPr id="476" name="直線コネクタ 475">
          <a:extLst>
            <a:ext uri="{FF2B5EF4-FFF2-40B4-BE49-F238E27FC236}">
              <a16:creationId xmlns:a16="http://schemas.microsoft.com/office/drawing/2014/main" id="{1F19DE24-C261-4982-82DE-6CFF995FF65C}"/>
            </a:ext>
          </a:extLst>
        </xdr:cNvPr>
        <xdr:cNvCxnSpPr/>
      </xdr:nvCxnSpPr>
      <xdr:spPr>
        <a:xfrm flipV="1">
          <a:off x="7886700" y="17572903"/>
          <a:ext cx="800100" cy="10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48092</xdr:rowOff>
    </xdr:from>
    <xdr:to>
      <xdr:col>41</xdr:col>
      <xdr:colOff>101600</xdr:colOff>
      <xdr:row>107</xdr:row>
      <xdr:rowOff>149692</xdr:rowOff>
    </xdr:to>
    <xdr:sp macro="" textlink="">
      <xdr:nvSpPr>
        <xdr:cNvPr id="477" name="楕円 476">
          <a:extLst>
            <a:ext uri="{FF2B5EF4-FFF2-40B4-BE49-F238E27FC236}">
              <a16:creationId xmlns:a16="http://schemas.microsoft.com/office/drawing/2014/main" id="{0A5F4396-71C1-4578-AD26-722190C1BF03}"/>
            </a:ext>
          </a:extLst>
        </xdr:cNvPr>
        <xdr:cNvSpPr/>
      </xdr:nvSpPr>
      <xdr:spPr>
        <a:xfrm>
          <a:off x="7029450" y="1753281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95230</xdr:rowOff>
    </xdr:from>
    <xdr:to>
      <xdr:col>45</xdr:col>
      <xdr:colOff>177800</xdr:colOff>
      <xdr:row>107</xdr:row>
      <xdr:rowOff>98892</xdr:rowOff>
    </xdr:to>
    <xdr:cxnSp macro="">
      <xdr:nvCxnSpPr>
        <xdr:cNvPr id="478" name="直線コネクタ 477">
          <a:extLst>
            <a:ext uri="{FF2B5EF4-FFF2-40B4-BE49-F238E27FC236}">
              <a16:creationId xmlns:a16="http://schemas.microsoft.com/office/drawing/2014/main" id="{47709FA0-1038-4672-9D72-55B5F4711D88}"/>
            </a:ext>
          </a:extLst>
        </xdr:cNvPr>
        <xdr:cNvCxnSpPr/>
      </xdr:nvCxnSpPr>
      <xdr:spPr>
        <a:xfrm flipV="1">
          <a:off x="7077075" y="17583130"/>
          <a:ext cx="809625" cy="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53273</xdr:rowOff>
    </xdr:from>
    <xdr:to>
      <xdr:col>36</xdr:col>
      <xdr:colOff>165100</xdr:colOff>
      <xdr:row>107</xdr:row>
      <xdr:rowOff>154873</xdr:rowOff>
    </xdr:to>
    <xdr:sp macro="" textlink="">
      <xdr:nvSpPr>
        <xdr:cNvPr id="479" name="楕円 478">
          <a:extLst>
            <a:ext uri="{FF2B5EF4-FFF2-40B4-BE49-F238E27FC236}">
              <a16:creationId xmlns:a16="http://schemas.microsoft.com/office/drawing/2014/main" id="{B4C342AA-57A4-4B44-B14F-E264FD214933}"/>
            </a:ext>
          </a:extLst>
        </xdr:cNvPr>
        <xdr:cNvSpPr/>
      </xdr:nvSpPr>
      <xdr:spPr>
        <a:xfrm>
          <a:off x="6238875" y="1753799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98892</xdr:rowOff>
    </xdr:from>
    <xdr:to>
      <xdr:col>41</xdr:col>
      <xdr:colOff>50800</xdr:colOff>
      <xdr:row>107</xdr:row>
      <xdr:rowOff>104073</xdr:rowOff>
    </xdr:to>
    <xdr:cxnSp macro="">
      <xdr:nvCxnSpPr>
        <xdr:cNvPr id="480" name="直線コネクタ 479">
          <a:extLst>
            <a:ext uri="{FF2B5EF4-FFF2-40B4-BE49-F238E27FC236}">
              <a16:creationId xmlns:a16="http://schemas.microsoft.com/office/drawing/2014/main" id="{9BA4322D-1845-49BB-AA1C-1630762958D9}"/>
            </a:ext>
          </a:extLst>
        </xdr:cNvPr>
        <xdr:cNvCxnSpPr/>
      </xdr:nvCxnSpPr>
      <xdr:spPr>
        <a:xfrm flipV="1">
          <a:off x="6286500" y="17589967"/>
          <a:ext cx="790575" cy="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124550</xdr:rowOff>
    </xdr:from>
    <xdr:ext cx="599010" cy="259045"/>
    <xdr:sp macro="" textlink="">
      <xdr:nvSpPr>
        <xdr:cNvPr id="481" name="n_1aveValue【港湾・漁港】&#10;一人当たり有形固定資産（償却資産）額">
          <a:extLst>
            <a:ext uri="{FF2B5EF4-FFF2-40B4-BE49-F238E27FC236}">
              <a16:creationId xmlns:a16="http://schemas.microsoft.com/office/drawing/2014/main" id="{3E6F1793-8944-4C96-A4B9-94E241571ECA}"/>
            </a:ext>
          </a:extLst>
        </xdr:cNvPr>
        <xdr:cNvSpPr txBox="1"/>
      </xdr:nvSpPr>
      <xdr:spPr>
        <a:xfrm>
          <a:off x="8399995" y="17266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160334</xdr:rowOff>
    </xdr:from>
    <xdr:ext cx="599010" cy="259045"/>
    <xdr:sp macro="" textlink="">
      <xdr:nvSpPr>
        <xdr:cNvPr id="482" name="n_2aveValue【港湾・漁港】&#10;一人当たり有形固定資産（償却資産）額">
          <a:extLst>
            <a:ext uri="{FF2B5EF4-FFF2-40B4-BE49-F238E27FC236}">
              <a16:creationId xmlns:a16="http://schemas.microsoft.com/office/drawing/2014/main" id="{EB53ABBD-80EE-426D-882E-8F4003E3485D}"/>
            </a:ext>
          </a:extLst>
        </xdr:cNvPr>
        <xdr:cNvSpPr txBox="1"/>
      </xdr:nvSpPr>
      <xdr:spPr>
        <a:xfrm>
          <a:off x="7609420" y="17308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165867</xdr:rowOff>
    </xdr:from>
    <xdr:ext cx="599010" cy="259045"/>
    <xdr:sp macro="" textlink="">
      <xdr:nvSpPr>
        <xdr:cNvPr id="483" name="n_3aveValue【港湾・漁港】&#10;一人当たり有形固定資産（償却資産）額">
          <a:extLst>
            <a:ext uri="{FF2B5EF4-FFF2-40B4-BE49-F238E27FC236}">
              <a16:creationId xmlns:a16="http://schemas.microsoft.com/office/drawing/2014/main" id="{44331E6F-6286-4692-A609-1E6C6CB14395}"/>
            </a:ext>
          </a:extLst>
        </xdr:cNvPr>
        <xdr:cNvSpPr txBox="1"/>
      </xdr:nvSpPr>
      <xdr:spPr>
        <a:xfrm>
          <a:off x="6818845" y="17307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151590</xdr:rowOff>
    </xdr:from>
    <xdr:ext cx="599010" cy="259045"/>
    <xdr:sp macro="" textlink="">
      <xdr:nvSpPr>
        <xdr:cNvPr id="484" name="n_4aveValue【港湾・漁港】&#10;一人当たり有形固定資産（償却資産）額">
          <a:extLst>
            <a:ext uri="{FF2B5EF4-FFF2-40B4-BE49-F238E27FC236}">
              <a16:creationId xmlns:a16="http://schemas.microsoft.com/office/drawing/2014/main" id="{92F1D87F-F5E9-49EB-8526-3538A9465968}"/>
            </a:ext>
          </a:extLst>
        </xdr:cNvPr>
        <xdr:cNvSpPr txBox="1"/>
      </xdr:nvSpPr>
      <xdr:spPr>
        <a:xfrm>
          <a:off x="6009220" y="17296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130105</xdr:rowOff>
    </xdr:from>
    <xdr:ext cx="599010" cy="259045"/>
    <xdr:sp macro="" textlink="">
      <xdr:nvSpPr>
        <xdr:cNvPr id="485" name="n_1mainValue【港湾・漁港】&#10;一人当たり有形固定資産（償却資産）額">
          <a:extLst>
            <a:ext uri="{FF2B5EF4-FFF2-40B4-BE49-F238E27FC236}">
              <a16:creationId xmlns:a16="http://schemas.microsoft.com/office/drawing/2014/main" id="{C35CD5E7-E23D-4F26-AB2F-C7AF47C29823}"/>
            </a:ext>
          </a:extLst>
        </xdr:cNvPr>
        <xdr:cNvSpPr txBox="1"/>
      </xdr:nvSpPr>
      <xdr:spPr>
        <a:xfrm>
          <a:off x="8399995" y="17614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137157</xdr:rowOff>
    </xdr:from>
    <xdr:ext cx="599010" cy="259045"/>
    <xdr:sp macro="" textlink="">
      <xdr:nvSpPr>
        <xdr:cNvPr id="486" name="n_2mainValue【港湾・漁港】&#10;一人当たり有形固定資産（償却資産）額">
          <a:extLst>
            <a:ext uri="{FF2B5EF4-FFF2-40B4-BE49-F238E27FC236}">
              <a16:creationId xmlns:a16="http://schemas.microsoft.com/office/drawing/2014/main" id="{FDA7BDEA-33BE-4EF4-993B-EB2760F1E114}"/>
            </a:ext>
          </a:extLst>
        </xdr:cNvPr>
        <xdr:cNvSpPr txBox="1"/>
      </xdr:nvSpPr>
      <xdr:spPr>
        <a:xfrm>
          <a:off x="7609420" y="17628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140819</xdr:rowOff>
    </xdr:from>
    <xdr:ext cx="599010" cy="259045"/>
    <xdr:sp macro="" textlink="">
      <xdr:nvSpPr>
        <xdr:cNvPr id="487" name="n_3mainValue【港湾・漁港】&#10;一人当たり有形固定資産（償却資産）額">
          <a:extLst>
            <a:ext uri="{FF2B5EF4-FFF2-40B4-BE49-F238E27FC236}">
              <a16:creationId xmlns:a16="http://schemas.microsoft.com/office/drawing/2014/main" id="{E7784EA0-8BFA-40E0-8CD4-042B51938040}"/>
            </a:ext>
          </a:extLst>
        </xdr:cNvPr>
        <xdr:cNvSpPr txBox="1"/>
      </xdr:nvSpPr>
      <xdr:spPr>
        <a:xfrm>
          <a:off x="6818845" y="1763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146000</xdr:rowOff>
    </xdr:from>
    <xdr:ext cx="599010" cy="259045"/>
    <xdr:sp macro="" textlink="">
      <xdr:nvSpPr>
        <xdr:cNvPr id="488" name="n_4mainValue【港湾・漁港】&#10;一人当たり有形固定資産（償却資産）額">
          <a:extLst>
            <a:ext uri="{FF2B5EF4-FFF2-40B4-BE49-F238E27FC236}">
              <a16:creationId xmlns:a16="http://schemas.microsoft.com/office/drawing/2014/main" id="{506835AD-0EFA-4B3F-857F-B41CEC795EC5}"/>
            </a:ext>
          </a:extLst>
        </xdr:cNvPr>
        <xdr:cNvSpPr txBox="1"/>
      </xdr:nvSpPr>
      <xdr:spPr>
        <a:xfrm>
          <a:off x="6009220" y="17630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a:extLst>
            <a:ext uri="{FF2B5EF4-FFF2-40B4-BE49-F238E27FC236}">
              <a16:creationId xmlns:a16="http://schemas.microsoft.com/office/drawing/2014/main" id="{7EB0301B-07A9-4887-B560-03B9358A6AF7}"/>
            </a:ext>
          </a:extLst>
        </xdr:cNvPr>
        <xdr:cNvSpPr/>
      </xdr:nvSpPr>
      <xdr:spPr>
        <a:xfrm>
          <a:off x="112109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a:extLst>
            <a:ext uri="{FF2B5EF4-FFF2-40B4-BE49-F238E27FC236}">
              <a16:creationId xmlns:a16="http://schemas.microsoft.com/office/drawing/2014/main" id="{A89B5A37-C692-492A-9B30-726226454143}"/>
            </a:ext>
          </a:extLst>
        </xdr:cNvPr>
        <xdr:cNvSpPr/>
      </xdr:nvSpPr>
      <xdr:spPr>
        <a:xfrm>
          <a:off x="113157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a:extLst>
            <a:ext uri="{FF2B5EF4-FFF2-40B4-BE49-F238E27FC236}">
              <a16:creationId xmlns:a16="http://schemas.microsoft.com/office/drawing/2014/main" id="{28525FB5-1670-4538-9963-19E8AFEAE191}"/>
            </a:ext>
          </a:extLst>
        </xdr:cNvPr>
        <xdr:cNvSpPr/>
      </xdr:nvSpPr>
      <xdr:spPr>
        <a:xfrm>
          <a:off x="113157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a:extLst>
            <a:ext uri="{FF2B5EF4-FFF2-40B4-BE49-F238E27FC236}">
              <a16:creationId xmlns:a16="http://schemas.microsoft.com/office/drawing/2014/main" id="{3EFBA770-A870-4925-BA7B-A1B15FE237F3}"/>
            </a:ext>
          </a:extLst>
        </xdr:cNvPr>
        <xdr:cNvSpPr/>
      </xdr:nvSpPr>
      <xdr:spPr>
        <a:xfrm>
          <a:off x="122396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a:extLst>
            <a:ext uri="{FF2B5EF4-FFF2-40B4-BE49-F238E27FC236}">
              <a16:creationId xmlns:a16="http://schemas.microsoft.com/office/drawing/2014/main" id="{8382DBF8-06C6-4FA2-BA7F-03BD45F728F4}"/>
            </a:ext>
          </a:extLst>
        </xdr:cNvPr>
        <xdr:cNvSpPr/>
      </xdr:nvSpPr>
      <xdr:spPr>
        <a:xfrm>
          <a:off x="122396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a:extLst>
            <a:ext uri="{FF2B5EF4-FFF2-40B4-BE49-F238E27FC236}">
              <a16:creationId xmlns:a16="http://schemas.microsoft.com/office/drawing/2014/main" id="{C98F7C3B-7E42-4779-A0A2-EDDC43D6F576}"/>
            </a:ext>
          </a:extLst>
        </xdr:cNvPr>
        <xdr:cNvSpPr/>
      </xdr:nvSpPr>
      <xdr:spPr>
        <a:xfrm>
          <a:off x="132683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a:extLst>
            <a:ext uri="{FF2B5EF4-FFF2-40B4-BE49-F238E27FC236}">
              <a16:creationId xmlns:a16="http://schemas.microsoft.com/office/drawing/2014/main" id="{9B2E11DC-2099-4CE6-9911-6FB6FDE74939}"/>
            </a:ext>
          </a:extLst>
        </xdr:cNvPr>
        <xdr:cNvSpPr/>
      </xdr:nvSpPr>
      <xdr:spPr>
        <a:xfrm>
          <a:off x="132683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a:extLst>
            <a:ext uri="{FF2B5EF4-FFF2-40B4-BE49-F238E27FC236}">
              <a16:creationId xmlns:a16="http://schemas.microsoft.com/office/drawing/2014/main" id="{80BD2AC3-2BEF-4CFD-9F88-BAA4F4E5A29A}"/>
            </a:ext>
          </a:extLst>
        </xdr:cNvPr>
        <xdr:cNvSpPr/>
      </xdr:nvSpPr>
      <xdr:spPr>
        <a:xfrm>
          <a:off x="112109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a:extLst>
            <a:ext uri="{FF2B5EF4-FFF2-40B4-BE49-F238E27FC236}">
              <a16:creationId xmlns:a16="http://schemas.microsoft.com/office/drawing/2014/main" id="{44E15B2E-8F76-4C3E-A071-47CF02FE6A49}"/>
            </a:ext>
          </a:extLst>
        </xdr:cNvPr>
        <xdr:cNvSpPr txBox="1"/>
      </xdr:nvSpPr>
      <xdr:spPr>
        <a:xfrm>
          <a:off x="11172825"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a:extLst>
            <a:ext uri="{FF2B5EF4-FFF2-40B4-BE49-F238E27FC236}">
              <a16:creationId xmlns:a16="http://schemas.microsoft.com/office/drawing/2014/main" id="{28942BA5-D6B2-4928-AB7D-BCA5A7E08209}"/>
            </a:ext>
          </a:extLst>
        </xdr:cNvPr>
        <xdr:cNvCxnSpPr/>
      </xdr:nvCxnSpPr>
      <xdr:spPr>
        <a:xfrm>
          <a:off x="11210925" y="72104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a:extLst>
            <a:ext uri="{FF2B5EF4-FFF2-40B4-BE49-F238E27FC236}">
              <a16:creationId xmlns:a16="http://schemas.microsoft.com/office/drawing/2014/main" id="{36D01A9D-1570-45FB-9B62-39D9A11D284C}"/>
            </a:ext>
          </a:extLst>
        </xdr:cNvPr>
        <xdr:cNvSpPr txBox="1"/>
      </xdr:nvSpPr>
      <xdr:spPr>
        <a:xfrm>
          <a:off x="107945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0" name="直線コネクタ 499">
          <a:extLst>
            <a:ext uri="{FF2B5EF4-FFF2-40B4-BE49-F238E27FC236}">
              <a16:creationId xmlns:a16="http://schemas.microsoft.com/office/drawing/2014/main" id="{EE077DA9-ED03-4D70-ABF9-0644CB7AF95D}"/>
            </a:ext>
          </a:extLst>
        </xdr:cNvPr>
        <xdr:cNvCxnSpPr/>
      </xdr:nvCxnSpPr>
      <xdr:spPr>
        <a:xfrm>
          <a:off x="11210925" y="690290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1" name="テキスト ボックス 500">
          <a:extLst>
            <a:ext uri="{FF2B5EF4-FFF2-40B4-BE49-F238E27FC236}">
              <a16:creationId xmlns:a16="http://schemas.microsoft.com/office/drawing/2014/main" id="{D74548A2-205E-41C4-9740-B744BC5D5D9C}"/>
            </a:ext>
          </a:extLst>
        </xdr:cNvPr>
        <xdr:cNvSpPr txBox="1"/>
      </xdr:nvSpPr>
      <xdr:spPr>
        <a:xfrm>
          <a:off x="10794546" y="6773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2" name="直線コネクタ 501">
          <a:extLst>
            <a:ext uri="{FF2B5EF4-FFF2-40B4-BE49-F238E27FC236}">
              <a16:creationId xmlns:a16="http://schemas.microsoft.com/office/drawing/2014/main" id="{2E44EDA9-ACDE-4984-B9F9-0C22147E4904}"/>
            </a:ext>
          </a:extLst>
        </xdr:cNvPr>
        <xdr:cNvCxnSpPr/>
      </xdr:nvCxnSpPr>
      <xdr:spPr>
        <a:xfrm>
          <a:off x="11210925" y="659220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3" name="テキスト ボックス 502">
          <a:extLst>
            <a:ext uri="{FF2B5EF4-FFF2-40B4-BE49-F238E27FC236}">
              <a16:creationId xmlns:a16="http://schemas.microsoft.com/office/drawing/2014/main" id="{CEA3B5C1-87E3-4CB2-913E-45107B3EAC10}"/>
            </a:ext>
          </a:extLst>
        </xdr:cNvPr>
        <xdr:cNvSpPr txBox="1"/>
      </xdr:nvSpPr>
      <xdr:spPr>
        <a:xfrm>
          <a:off x="10845966" y="64658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4" name="直線コネクタ 503">
          <a:extLst>
            <a:ext uri="{FF2B5EF4-FFF2-40B4-BE49-F238E27FC236}">
              <a16:creationId xmlns:a16="http://schemas.microsoft.com/office/drawing/2014/main" id="{F45D01B6-825B-4B83-93F1-6DE269B3BBA6}"/>
            </a:ext>
          </a:extLst>
        </xdr:cNvPr>
        <xdr:cNvCxnSpPr/>
      </xdr:nvCxnSpPr>
      <xdr:spPr>
        <a:xfrm>
          <a:off x="11210925" y="628468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5" name="テキスト ボックス 504">
          <a:extLst>
            <a:ext uri="{FF2B5EF4-FFF2-40B4-BE49-F238E27FC236}">
              <a16:creationId xmlns:a16="http://schemas.microsoft.com/office/drawing/2014/main" id="{300052D0-E446-4C13-ACAB-45A974AE774C}"/>
            </a:ext>
          </a:extLst>
        </xdr:cNvPr>
        <xdr:cNvSpPr txBox="1"/>
      </xdr:nvSpPr>
      <xdr:spPr>
        <a:xfrm>
          <a:off x="10845966" y="61551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6" name="直線コネクタ 505">
          <a:extLst>
            <a:ext uri="{FF2B5EF4-FFF2-40B4-BE49-F238E27FC236}">
              <a16:creationId xmlns:a16="http://schemas.microsoft.com/office/drawing/2014/main" id="{4F8D54E2-115D-4941-B0C1-278A806CCD3B}"/>
            </a:ext>
          </a:extLst>
        </xdr:cNvPr>
        <xdr:cNvCxnSpPr/>
      </xdr:nvCxnSpPr>
      <xdr:spPr>
        <a:xfrm>
          <a:off x="11210925" y="598351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7" name="テキスト ボックス 506">
          <a:extLst>
            <a:ext uri="{FF2B5EF4-FFF2-40B4-BE49-F238E27FC236}">
              <a16:creationId xmlns:a16="http://schemas.microsoft.com/office/drawing/2014/main" id="{AF001519-094B-429D-B362-41EBA41D55AF}"/>
            </a:ext>
          </a:extLst>
        </xdr:cNvPr>
        <xdr:cNvSpPr txBox="1"/>
      </xdr:nvSpPr>
      <xdr:spPr>
        <a:xfrm>
          <a:off x="10845966" y="58381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8" name="直線コネクタ 507">
          <a:extLst>
            <a:ext uri="{FF2B5EF4-FFF2-40B4-BE49-F238E27FC236}">
              <a16:creationId xmlns:a16="http://schemas.microsoft.com/office/drawing/2014/main" id="{076D85BE-8F9A-45F3-A6AD-6C9F7D094BAD}"/>
            </a:ext>
          </a:extLst>
        </xdr:cNvPr>
        <xdr:cNvCxnSpPr/>
      </xdr:nvCxnSpPr>
      <xdr:spPr>
        <a:xfrm>
          <a:off x="11210925" y="56759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9" name="テキスト ボックス 508">
          <a:extLst>
            <a:ext uri="{FF2B5EF4-FFF2-40B4-BE49-F238E27FC236}">
              <a16:creationId xmlns:a16="http://schemas.microsoft.com/office/drawing/2014/main" id="{E8783600-9FC8-49CA-8B8A-D74F71F47C54}"/>
            </a:ext>
          </a:extLst>
        </xdr:cNvPr>
        <xdr:cNvSpPr txBox="1"/>
      </xdr:nvSpPr>
      <xdr:spPr>
        <a:xfrm>
          <a:off x="10845966" y="5527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0" name="直線コネクタ 509">
          <a:extLst>
            <a:ext uri="{FF2B5EF4-FFF2-40B4-BE49-F238E27FC236}">
              <a16:creationId xmlns:a16="http://schemas.microsoft.com/office/drawing/2014/main" id="{3AE4AB94-85ED-414C-ADE8-41E257926BD0}"/>
            </a:ext>
          </a:extLst>
        </xdr:cNvPr>
        <xdr:cNvCxnSpPr/>
      </xdr:nvCxnSpPr>
      <xdr:spPr>
        <a:xfrm>
          <a:off x="11210925" y="535577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1" name="テキスト ボックス 510">
          <a:extLst>
            <a:ext uri="{FF2B5EF4-FFF2-40B4-BE49-F238E27FC236}">
              <a16:creationId xmlns:a16="http://schemas.microsoft.com/office/drawing/2014/main" id="{1BBFC8AE-BDEC-41FB-8650-CF16530495FB}"/>
            </a:ext>
          </a:extLst>
        </xdr:cNvPr>
        <xdr:cNvSpPr txBox="1"/>
      </xdr:nvSpPr>
      <xdr:spPr>
        <a:xfrm>
          <a:off x="10903736" y="52198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a:extLst>
            <a:ext uri="{FF2B5EF4-FFF2-40B4-BE49-F238E27FC236}">
              <a16:creationId xmlns:a16="http://schemas.microsoft.com/office/drawing/2014/main" id="{135156A7-EC21-45AA-9386-D0F9D6E3DB2D}"/>
            </a:ext>
          </a:extLst>
        </xdr:cNvPr>
        <xdr:cNvCxnSpPr/>
      </xdr:nvCxnSpPr>
      <xdr:spPr>
        <a:xfrm>
          <a:off x="11210925" y="504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3" name="【認定こども園・幼稚園・保育所】&#10;有形固定資産減価償却率グラフ枠">
          <a:extLst>
            <a:ext uri="{FF2B5EF4-FFF2-40B4-BE49-F238E27FC236}">
              <a16:creationId xmlns:a16="http://schemas.microsoft.com/office/drawing/2014/main" id="{CF6F8FFF-905B-4519-82FD-6362A9560DD2}"/>
            </a:ext>
          </a:extLst>
        </xdr:cNvPr>
        <xdr:cNvSpPr/>
      </xdr:nvSpPr>
      <xdr:spPr>
        <a:xfrm>
          <a:off x="112109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74567</xdr:rowOff>
    </xdr:from>
    <xdr:to>
      <xdr:col>85</xdr:col>
      <xdr:colOff>126364</xdr:colOff>
      <xdr:row>42</xdr:row>
      <xdr:rowOff>92528</xdr:rowOff>
    </xdr:to>
    <xdr:cxnSp macro="">
      <xdr:nvCxnSpPr>
        <xdr:cNvPr id="514" name="直線コネクタ 513">
          <a:extLst>
            <a:ext uri="{FF2B5EF4-FFF2-40B4-BE49-F238E27FC236}">
              <a16:creationId xmlns:a16="http://schemas.microsoft.com/office/drawing/2014/main" id="{C185B482-E043-4E85-A05D-7D06F83A63C9}"/>
            </a:ext>
          </a:extLst>
        </xdr:cNvPr>
        <xdr:cNvCxnSpPr/>
      </xdr:nvCxnSpPr>
      <xdr:spPr>
        <a:xfrm flipV="1">
          <a:off x="14696439" y="5427617"/>
          <a:ext cx="0" cy="1475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5" name="【認定こども園・幼稚園・保育所】&#10;有形固定資産減価償却率最小値テキスト">
          <a:extLst>
            <a:ext uri="{FF2B5EF4-FFF2-40B4-BE49-F238E27FC236}">
              <a16:creationId xmlns:a16="http://schemas.microsoft.com/office/drawing/2014/main" id="{5E499216-B958-469A-9CD8-C4CCD524496D}"/>
            </a:ext>
          </a:extLst>
        </xdr:cNvPr>
        <xdr:cNvSpPr txBox="1"/>
      </xdr:nvSpPr>
      <xdr:spPr>
        <a:xfrm>
          <a:off x="14735175" y="690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6" name="直線コネクタ 515">
          <a:extLst>
            <a:ext uri="{FF2B5EF4-FFF2-40B4-BE49-F238E27FC236}">
              <a16:creationId xmlns:a16="http://schemas.microsoft.com/office/drawing/2014/main" id="{DCD8CC29-FA33-456B-B2E8-4290A3D2B41A}"/>
            </a:ext>
          </a:extLst>
        </xdr:cNvPr>
        <xdr:cNvCxnSpPr/>
      </xdr:nvCxnSpPr>
      <xdr:spPr>
        <a:xfrm>
          <a:off x="14611350" y="690290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21244</xdr:rowOff>
    </xdr:from>
    <xdr:ext cx="340478" cy="259045"/>
    <xdr:sp macro="" textlink="">
      <xdr:nvSpPr>
        <xdr:cNvPr id="517" name="【認定こども園・幼稚園・保育所】&#10;有形固定資産減価償却率最大値テキスト">
          <a:extLst>
            <a:ext uri="{FF2B5EF4-FFF2-40B4-BE49-F238E27FC236}">
              <a16:creationId xmlns:a16="http://schemas.microsoft.com/office/drawing/2014/main" id="{68DC313C-0D52-438E-B4C4-DF01BA5E0BB2}"/>
            </a:ext>
          </a:extLst>
        </xdr:cNvPr>
        <xdr:cNvSpPr txBox="1"/>
      </xdr:nvSpPr>
      <xdr:spPr>
        <a:xfrm>
          <a:off x="14735175" y="52123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74567</xdr:rowOff>
    </xdr:from>
    <xdr:to>
      <xdr:col>86</xdr:col>
      <xdr:colOff>25400</xdr:colOff>
      <xdr:row>33</xdr:row>
      <xdr:rowOff>74567</xdr:rowOff>
    </xdr:to>
    <xdr:cxnSp macro="">
      <xdr:nvCxnSpPr>
        <xdr:cNvPr id="518" name="直線コネクタ 517">
          <a:extLst>
            <a:ext uri="{FF2B5EF4-FFF2-40B4-BE49-F238E27FC236}">
              <a16:creationId xmlns:a16="http://schemas.microsoft.com/office/drawing/2014/main" id="{D9E4A839-4E7E-4C89-AF83-A0025E3EF88A}"/>
            </a:ext>
          </a:extLst>
        </xdr:cNvPr>
        <xdr:cNvCxnSpPr/>
      </xdr:nvCxnSpPr>
      <xdr:spPr>
        <a:xfrm>
          <a:off x="14611350" y="542761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167112</xdr:rowOff>
    </xdr:from>
    <xdr:ext cx="405111" cy="259045"/>
    <xdr:sp macro="" textlink="">
      <xdr:nvSpPr>
        <xdr:cNvPr id="519" name="【認定こども園・幼稚園・保育所】&#10;有形固定資産減価償却率平均値テキスト">
          <a:extLst>
            <a:ext uri="{FF2B5EF4-FFF2-40B4-BE49-F238E27FC236}">
              <a16:creationId xmlns:a16="http://schemas.microsoft.com/office/drawing/2014/main" id="{E98A1C86-7DAD-4352-BC0D-085659B21195}"/>
            </a:ext>
          </a:extLst>
        </xdr:cNvPr>
        <xdr:cNvSpPr txBox="1"/>
      </xdr:nvSpPr>
      <xdr:spPr>
        <a:xfrm>
          <a:off x="14735175" y="6164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17235</xdr:rowOff>
    </xdr:from>
    <xdr:to>
      <xdr:col>85</xdr:col>
      <xdr:colOff>177800</xdr:colOff>
      <xdr:row>38</xdr:row>
      <xdr:rowOff>118835</xdr:rowOff>
    </xdr:to>
    <xdr:sp macro="" textlink="">
      <xdr:nvSpPr>
        <xdr:cNvPr id="520" name="フローチャート: 判断 519">
          <a:extLst>
            <a:ext uri="{FF2B5EF4-FFF2-40B4-BE49-F238E27FC236}">
              <a16:creationId xmlns:a16="http://schemas.microsoft.com/office/drawing/2014/main" id="{9CCD0AEA-B913-4491-BE27-9E82CE0B09EB}"/>
            </a:ext>
          </a:extLst>
        </xdr:cNvPr>
        <xdr:cNvSpPr/>
      </xdr:nvSpPr>
      <xdr:spPr>
        <a:xfrm>
          <a:off x="14649450" y="617991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4173</xdr:rowOff>
    </xdr:from>
    <xdr:to>
      <xdr:col>81</xdr:col>
      <xdr:colOff>101600</xdr:colOff>
      <xdr:row>38</xdr:row>
      <xdr:rowOff>105773</xdr:rowOff>
    </xdr:to>
    <xdr:sp macro="" textlink="">
      <xdr:nvSpPr>
        <xdr:cNvPr id="521" name="フローチャート: 判断 520">
          <a:extLst>
            <a:ext uri="{FF2B5EF4-FFF2-40B4-BE49-F238E27FC236}">
              <a16:creationId xmlns:a16="http://schemas.microsoft.com/office/drawing/2014/main" id="{81F574C7-7323-4A4A-8538-DEC246C59BA7}"/>
            </a:ext>
          </a:extLst>
        </xdr:cNvPr>
        <xdr:cNvSpPr/>
      </xdr:nvSpPr>
      <xdr:spPr>
        <a:xfrm>
          <a:off x="13887450" y="617002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49893</xdr:rowOff>
    </xdr:from>
    <xdr:to>
      <xdr:col>76</xdr:col>
      <xdr:colOff>165100</xdr:colOff>
      <xdr:row>38</xdr:row>
      <xdr:rowOff>151493</xdr:rowOff>
    </xdr:to>
    <xdr:sp macro="" textlink="">
      <xdr:nvSpPr>
        <xdr:cNvPr id="522" name="フローチャート: 判断 521">
          <a:extLst>
            <a:ext uri="{FF2B5EF4-FFF2-40B4-BE49-F238E27FC236}">
              <a16:creationId xmlns:a16="http://schemas.microsoft.com/office/drawing/2014/main" id="{D317F779-999B-4BFE-8946-24274D084FF3}"/>
            </a:ext>
          </a:extLst>
        </xdr:cNvPr>
        <xdr:cNvSpPr/>
      </xdr:nvSpPr>
      <xdr:spPr>
        <a:xfrm>
          <a:off x="13096875" y="6209393"/>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46627</xdr:rowOff>
    </xdr:from>
    <xdr:to>
      <xdr:col>72</xdr:col>
      <xdr:colOff>38100</xdr:colOff>
      <xdr:row>38</xdr:row>
      <xdr:rowOff>148227</xdr:rowOff>
    </xdr:to>
    <xdr:sp macro="" textlink="">
      <xdr:nvSpPr>
        <xdr:cNvPr id="523" name="フローチャート: 判断 522">
          <a:extLst>
            <a:ext uri="{FF2B5EF4-FFF2-40B4-BE49-F238E27FC236}">
              <a16:creationId xmlns:a16="http://schemas.microsoft.com/office/drawing/2014/main" id="{A8DEC817-1174-400E-BCF9-AA26E044CE40}"/>
            </a:ext>
          </a:extLst>
        </xdr:cNvPr>
        <xdr:cNvSpPr/>
      </xdr:nvSpPr>
      <xdr:spPr>
        <a:xfrm>
          <a:off x="12296775" y="621247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18869</xdr:rowOff>
    </xdr:from>
    <xdr:to>
      <xdr:col>67</xdr:col>
      <xdr:colOff>101600</xdr:colOff>
      <xdr:row>38</xdr:row>
      <xdr:rowOff>120469</xdr:rowOff>
    </xdr:to>
    <xdr:sp macro="" textlink="">
      <xdr:nvSpPr>
        <xdr:cNvPr id="524" name="フローチャート: 判断 523">
          <a:extLst>
            <a:ext uri="{FF2B5EF4-FFF2-40B4-BE49-F238E27FC236}">
              <a16:creationId xmlns:a16="http://schemas.microsoft.com/office/drawing/2014/main" id="{D6D47449-DFBA-4A27-A8B1-50488BA36FAD}"/>
            </a:ext>
          </a:extLst>
        </xdr:cNvPr>
        <xdr:cNvSpPr/>
      </xdr:nvSpPr>
      <xdr:spPr>
        <a:xfrm>
          <a:off x="11487150" y="618154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D44BFF12-C4F4-4FED-9D0C-91FF1C15F1C7}"/>
            </a:ext>
          </a:extLst>
        </xdr:cNvPr>
        <xdr:cNvSpPr txBox="1"/>
      </xdr:nvSpPr>
      <xdr:spPr>
        <a:xfrm>
          <a:off x="1452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2C84528B-5794-41AE-B35E-C3E2BECC0829}"/>
            </a:ext>
          </a:extLst>
        </xdr:cNvPr>
        <xdr:cNvSpPr txBox="1"/>
      </xdr:nvSpPr>
      <xdr:spPr>
        <a:xfrm>
          <a:off x="13763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F0F0259D-CF55-4FC8-BE5C-35B3D710C395}"/>
            </a:ext>
          </a:extLst>
        </xdr:cNvPr>
        <xdr:cNvSpPr txBox="1"/>
      </xdr:nvSpPr>
      <xdr:spPr>
        <a:xfrm>
          <a:off x="12973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4ABA0CBD-3F12-4F53-A6F7-D84E3E95893C}"/>
            </a:ext>
          </a:extLst>
        </xdr:cNvPr>
        <xdr:cNvSpPr txBox="1"/>
      </xdr:nvSpPr>
      <xdr:spPr>
        <a:xfrm>
          <a:off x="12172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7BFEB1EB-99BE-4F02-BD5A-656275D72956}"/>
            </a:ext>
          </a:extLst>
        </xdr:cNvPr>
        <xdr:cNvSpPr txBox="1"/>
      </xdr:nvSpPr>
      <xdr:spPr>
        <a:xfrm>
          <a:off x="11363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85816</xdr:rowOff>
    </xdr:from>
    <xdr:to>
      <xdr:col>85</xdr:col>
      <xdr:colOff>177800</xdr:colOff>
      <xdr:row>37</xdr:row>
      <xdr:rowOff>15966</xdr:rowOff>
    </xdr:to>
    <xdr:sp macro="" textlink="">
      <xdr:nvSpPr>
        <xdr:cNvPr id="530" name="楕円 529">
          <a:extLst>
            <a:ext uri="{FF2B5EF4-FFF2-40B4-BE49-F238E27FC236}">
              <a16:creationId xmlns:a16="http://schemas.microsoft.com/office/drawing/2014/main" id="{182A1088-237C-4834-B279-A954D6FDC663}"/>
            </a:ext>
          </a:extLst>
        </xdr:cNvPr>
        <xdr:cNvSpPr/>
      </xdr:nvSpPr>
      <xdr:spPr>
        <a:xfrm>
          <a:off x="14649450" y="592146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108693</xdr:rowOff>
    </xdr:from>
    <xdr:ext cx="405111" cy="259045"/>
    <xdr:sp macro="" textlink="">
      <xdr:nvSpPr>
        <xdr:cNvPr id="531" name="【認定こども園・幼稚園・保育所】&#10;有形固定資産減価償却率該当値テキスト">
          <a:extLst>
            <a:ext uri="{FF2B5EF4-FFF2-40B4-BE49-F238E27FC236}">
              <a16:creationId xmlns:a16="http://schemas.microsoft.com/office/drawing/2014/main" id="{8A7A217C-CF1A-4AF4-9659-61B13ED25291}"/>
            </a:ext>
          </a:extLst>
        </xdr:cNvPr>
        <xdr:cNvSpPr txBox="1"/>
      </xdr:nvSpPr>
      <xdr:spPr>
        <a:xfrm>
          <a:off x="14735175" y="5782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80917</xdr:rowOff>
    </xdr:from>
    <xdr:to>
      <xdr:col>81</xdr:col>
      <xdr:colOff>101600</xdr:colOff>
      <xdr:row>37</xdr:row>
      <xdr:rowOff>11067</xdr:rowOff>
    </xdr:to>
    <xdr:sp macro="" textlink="">
      <xdr:nvSpPr>
        <xdr:cNvPr id="532" name="楕円 531">
          <a:extLst>
            <a:ext uri="{FF2B5EF4-FFF2-40B4-BE49-F238E27FC236}">
              <a16:creationId xmlns:a16="http://schemas.microsoft.com/office/drawing/2014/main" id="{01487344-1A11-4C5F-8038-582C39744ABA}"/>
            </a:ext>
          </a:extLst>
        </xdr:cNvPr>
        <xdr:cNvSpPr/>
      </xdr:nvSpPr>
      <xdr:spPr>
        <a:xfrm>
          <a:off x="13887450" y="592291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131717</xdr:rowOff>
    </xdr:from>
    <xdr:to>
      <xdr:col>85</xdr:col>
      <xdr:colOff>127000</xdr:colOff>
      <xdr:row>36</xdr:row>
      <xdr:rowOff>136616</xdr:rowOff>
    </xdr:to>
    <xdr:cxnSp macro="">
      <xdr:nvCxnSpPr>
        <xdr:cNvPr id="533" name="直線コネクタ 532">
          <a:extLst>
            <a:ext uri="{FF2B5EF4-FFF2-40B4-BE49-F238E27FC236}">
              <a16:creationId xmlns:a16="http://schemas.microsoft.com/office/drawing/2014/main" id="{336D7A31-F728-4523-930D-584CC5B854FF}"/>
            </a:ext>
          </a:extLst>
        </xdr:cNvPr>
        <xdr:cNvCxnSpPr/>
      </xdr:nvCxnSpPr>
      <xdr:spPr>
        <a:xfrm>
          <a:off x="13935075" y="5970542"/>
          <a:ext cx="762000" cy="8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110308</xdr:rowOff>
    </xdr:from>
    <xdr:to>
      <xdr:col>76</xdr:col>
      <xdr:colOff>165100</xdr:colOff>
      <xdr:row>37</xdr:row>
      <xdr:rowOff>40458</xdr:rowOff>
    </xdr:to>
    <xdr:sp macro="" textlink="">
      <xdr:nvSpPr>
        <xdr:cNvPr id="534" name="楕円 533">
          <a:extLst>
            <a:ext uri="{FF2B5EF4-FFF2-40B4-BE49-F238E27FC236}">
              <a16:creationId xmlns:a16="http://schemas.microsoft.com/office/drawing/2014/main" id="{5C9C7D55-28A7-416B-85DA-451BFA2193C2}"/>
            </a:ext>
          </a:extLst>
        </xdr:cNvPr>
        <xdr:cNvSpPr/>
      </xdr:nvSpPr>
      <xdr:spPr>
        <a:xfrm>
          <a:off x="13096875" y="594595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131717</xdr:rowOff>
    </xdr:from>
    <xdr:to>
      <xdr:col>81</xdr:col>
      <xdr:colOff>50800</xdr:colOff>
      <xdr:row>36</xdr:row>
      <xdr:rowOff>161108</xdr:rowOff>
    </xdr:to>
    <xdr:cxnSp macro="">
      <xdr:nvCxnSpPr>
        <xdr:cNvPr id="535" name="直線コネクタ 534">
          <a:extLst>
            <a:ext uri="{FF2B5EF4-FFF2-40B4-BE49-F238E27FC236}">
              <a16:creationId xmlns:a16="http://schemas.microsoft.com/office/drawing/2014/main" id="{E24EBF15-38AB-4B13-98AE-177169DD77D4}"/>
            </a:ext>
          </a:extLst>
        </xdr:cNvPr>
        <xdr:cNvCxnSpPr/>
      </xdr:nvCxnSpPr>
      <xdr:spPr>
        <a:xfrm flipV="1">
          <a:off x="13144500" y="5970542"/>
          <a:ext cx="790575" cy="3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71120</xdr:rowOff>
    </xdr:from>
    <xdr:to>
      <xdr:col>72</xdr:col>
      <xdr:colOff>38100</xdr:colOff>
      <xdr:row>39</xdr:row>
      <xdr:rowOff>1270</xdr:rowOff>
    </xdr:to>
    <xdr:sp macro="" textlink="">
      <xdr:nvSpPr>
        <xdr:cNvPr id="536" name="楕円 535">
          <a:extLst>
            <a:ext uri="{FF2B5EF4-FFF2-40B4-BE49-F238E27FC236}">
              <a16:creationId xmlns:a16="http://schemas.microsoft.com/office/drawing/2014/main" id="{4B69273C-A787-48F5-BCBA-6C202EC25363}"/>
            </a:ext>
          </a:extLst>
        </xdr:cNvPr>
        <xdr:cNvSpPr/>
      </xdr:nvSpPr>
      <xdr:spPr>
        <a:xfrm>
          <a:off x="12296775" y="623062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161108</xdr:rowOff>
    </xdr:from>
    <xdr:to>
      <xdr:col>76</xdr:col>
      <xdr:colOff>114300</xdr:colOff>
      <xdr:row>38</xdr:row>
      <xdr:rowOff>121920</xdr:rowOff>
    </xdr:to>
    <xdr:cxnSp macro="">
      <xdr:nvCxnSpPr>
        <xdr:cNvPr id="537" name="直線コネクタ 536">
          <a:extLst>
            <a:ext uri="{FF2B5EF4-FFF2-40B4-BE49-F238E27FC236}">
              <a16:creationId xmlns:a16="http://schemas.microsoft.com/office/drawing/2014/main" id="{F1569D5A-A395-48FC-8D04-1CA0277EABAC}"/>
            </a:ext>
          </a:extLst>
        </xdr:cNvPr>
        <xdr:cNvCxnSpPr/>
      </xdr:nvCxnSpPr>
      <xdr:spPr>
        <a:xfrm flipV="1">
          <a:off x="12344400" y="6003108"/>
          <a:ext cx="800100" cy="284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5806</xdr:rowOff>
    </xdr:from>
    <xdr:to>
      <xdr:col>67</xdr:col>
      <xdr:colOff>101600</xdr:colOff>
      <xdr:row>38</xdr:row>
      <xdr:rowOff>107406</xdr:rowOff>
    </xdr:to>
    <xdr:sp macro="" textlink="">
      <xdr:nvSpPr>
        <xdr:cNvPr id="538" name="楕円 537">
          <a:extLst>
            <a:ext uri="{FF2B5EF4-FFF2-40B4-BE49-F238E27FC236}">
              <a16:creationId xmlns:a16="http://schemas.microsoft.com/office/drawing/2014/main" id="{A2FC5DA9-45D4-4422-B966-1AF318D555A0}"/>
            </a:ext>
          </a:extLst>
        </xdr:cNvPr>
        <xdr:cNvSpPr/>
      </xdr:nvSpPr>
      <xdr:spPr>
        <a:xfrm>
          <a:off x="11487150" y="617165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56606</xdr:rowOff>
    </xdr:from>
    <xdr:to>
      <xdr:col>71</xdr:col>
      <xdr:colOff>177800</xdr:colOff>
      <xdr:row>38</xdr:row>
      <xdr:rowOff>121920</xdr:rowOff>
    </xdr:to>
    <xdr:cxnSp macro="">
      <xdr:nvCxnSpPr>
        <xdr:cNvPr id="539" name="直線コネクタ 538">
          <a:extLst>
            <a:ext uri="{FF2B5EF4-FFF2-40B4-BE49-F238E27FC236}">
              <a16:creationId xmlns:a16="http://schemas.microsoft.com/office/drawing/2014/main" id="{C949C2B8-3D56-4278-BB57-6EE500F9BB30}"/>
            </a:ext>
          </a:extLst>
        </xdr:cNvPr>
        <xdr:cNvCxnSpPr/>
      </xdr:nvCxnSpPr>
      <xdr:spPr>
        <a:xfrm>
          <a:off x="11534775" y="6219281"/>
          <a:ext cx="809625" cy="68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96900</xdr:rowOff>
    </xdr:from>
    <xdr:ext cx="405111" cy="259045"/>
    <xdr:sp macro="" textlink="">
      <xdr:nvSpPr>
        <xdr:cNvPr id="540" name="n_1aveValue【認定こども園・幼稚園・保育所】&#10;有形固定資産減価償却率">
          <a:extLst>
            <a:ext uri="{FF2B5EF4-FFF2-40B4-BE49-F238E27FC236}">
              <a16:creationId xmlns:a16="http://schemas.microsoft.com/office/drawing/2014/main" id="{B4D12A98-07A6-464A-B4D9-C14B47526D96}"/>
            </a:ext>
          </a:extLst>
        </xdr:cNvPr>
        <xdr:cNvSpPr txBox="1"/>
      </xdr:nvSpPr>
      <xdr:spPr>
        <a:xfrm>
          <a:off x="13745219" y="6259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142620</xdr:rowOff>
    </xdr:from>
    <xdr:ext cx="405111" cy="259045"/>
    <xdr:sp macro="" textlink="">
      <xdr:nvSpPr>
        <xdr:cNvPr id="541" name="n_2aveValue【認定こども園・幼稚園・保育所】&#10;有形固定資産減価償却率">
          <a:extLst>
            <a:ext uri="{FF2B5EF4-FFF2-40B4-BE49-F238E27FC236}">
              <a16:creationId xmlns:a16="http://schemas.microsoft.com/office/drawing/2014/main" id="{058151CD-1A11-436F-86CF-864A608E6E5D}"/>
            </a:ext>
          </a:extLst>
        </xdr:cNvPr>
        <xdr:cNvSpPr txBox="1"/>
      </xdr:nvSpPr>
      <xdr:spPr>
        <a:xfrm>
          <a:off x="12964169" y="6308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164754</xdr:rowOff>
    </xdr:from>
    <xdr:ext cx="405111" cy="259045"/>
    <xdr:sp macro="" textlink="">
      <xdr:nvSpPr>
        <xdr:cNvPr id="542" name="n_3aveValue【認定こども園・幼稚園・保育所】&#10;有形固定資産減価償却率">
          <a:extLst>
            <a:ext uri="{FF2B5EF4-FFF2-40B4-BE49-F238E27FC236}">
              <a16:creationId xmlns:a16="http://schemas.microsoft.com/office/drawing/2014/main" id="{21F77711-88D7-4434-A01C-A9115DE3BAF0}"/>
            </a:ext>
          </a:extLst>
        </xdr:cNvPr>
        <xdr:cNvSpPr txBox="1"/>
      </xdr:nvSpPr>
      <xdr:spPr>
        <a:xfrm>
          <a:off x="12164069" y="6000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111596</xdr:rowOff>
    </xdr:from>
    <xdr:ext cx="405111" cy="259045"/>
    <xdr:sp macro="" textlink="">
      <xdr:nvSpPr>
        <xdr:cNvPr id="543" name="n_4aveValue【認定こども園・幼稚園・保育所】&#10;有形固定資産減価償却率">
          <a:extLst>
            <a:ext uri="{FF2B5EF4-FFF2-40B4-BE49-F238E27FC236}">
              <a16:creationId xmlns:a16="http://schemas.microsoft.com/office/drawing/2014/main" id="{9388F161-FC93-4825-BE3D-A391A13E63ED}"/>
            </a:ext>
          </a:extLst>
        </xdr:cNvPr>
        <xdr:cNvSpPr txBox="1"/>
      </xdr:nvSpPr>
      <xdr:spPr>
        <a:xfrm>
          <a:off x="11354444" y="627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27594</xdr:rowOff>
    </xdr:from>
    <xdr:ext cx="405111" cy="259045"/>
    <xdr:sp macro="" textlink="">
      <xdr:nvSpPr>
        <xdr:cNvPr id="544" name="n_1mainValue【認定こども園・幼稚園・保育所】&#10;有形固定資産減価償却率">
          <a:extLst>
            <a:ext uri="{FF2B5EF4-FFF2-40B4-BE49-F238E27FC236}">
              <a16:creationId xmlns:a16="http://schemas.microsoft.com/office/drawing/2014/main" id="{9342A46A-40D6-459A-B41B-F75D974A7F44}"/>
            </a:ext>
          </a:extLst>
        </xdr:cNvPr>
        <xdr:cNvSpPr txBox="1"/>
      </xdr:nvSpPr>
      <xdr:spPr>
        <a:xfrm>
          <a:off x="13745219" y="5707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56985</xdr:rowOff>
    </xdr:from>
    <xdr:ext cx="405111" cy="259045"/>
    <xdr:sp macro="" textlink="">
      <xdr:nvSpPr>
        <xdr:cNvPr id="545" name="n_2mainValue【認定こども園・幼稚園・保育所】&#10;有形固定資産減価償却率">
          <a:extLst>
            <a:ext uri="{FF2B5EF4-FFF2-40B4-BE49-F238E27FC236}">
              <a16:creationId xmlns:a16="http://schemas.microsoft.com/office/drawing/2014/main" id="{0CF48DDB-3C7C-4979-BA9C-336C5F34C4D1}"/>
            </a:ext>
          </a:extLst>
        </xdr:cNvPr>
        <xdr:cNvSpPr txBox="1"/>
      </xdr:nvSpPr>
      <xdr:spPr>
        <a:xfrm>
          <a:off x="12964169" y="573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163847</xdr:rowOff>
    </xdr:from>
    <xdr:ext cx="405111" cy="259045"/>
    <xdr:sp macro="" textlink="">
      <xdr:nvSpPr>
        <xdr:cNvPr id="546" name="n_3mainValue【認定こども園・幼稚園・保育所】&#10;有形固定資産減価償却率">
          <a:extLst>
            <a:ext uri="{FF2B5EF4-FFF2-40B4-BE49-F238E27FC236}">
              <a16:creationId xmlns:a16="http://schemas.microsoft.com/office/drawing/2014/main" id="{8F386854-0AA2-49C7-B3FE-9A16137477E2}"/>
            </a:ext>
          </a:extLst>
        </xdr:cNvPr>
        <xdr:cNvSpPr txBox="1"/>
      </xdr:nvSpPr>
      <xdr:spPr>
        <a:xfrm>
          <a:off x="12164069" y="632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547" name="n_4mainValue【認定こども園・幼稚園・保育所】&#10;有形固定資産減価償却率">
          <a:extLst>
            <a:ext uri="{FF2B5EF4-FFF2-40B4-BE49-F238E27FC236}">
              <a16:creationId xmlns:a16="http://schemas.microsoft.com/office/drawing/2014/main" id="{0D0AE581-79D0-41CB-8CC0-5A742A8B3A60}"/>
            </a:ext>
          </a:extLst>
        </xdr:cNvPr>
        <xdr:cNvSpPr txBox="1"/>
      </xdr:nvSpPr>
      <xdr:spPr>
        <a:xfrm>
          <a:off x="11354444" y="5959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a:extLst>
            <a:ext uri="{FF2B5EF4-FFF2-40B4-BE49-F238E27FC236}">
              <a16:creationId xmlns:a16="http://schemas.microsoft.com/office/drawing/2014/main" id="{0CDDF377-15C2-4554-A76A-1DA8F7D65069}"/>
            </a:ext>
          </a:extLst>
        </xdr:cNvPr>
        <xdr:cNvSpPr/>
      </xdr:nvSpPr>
      <xdr:spPr>
        <a:xfrm>
          <a:off x="164592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a:extLst>
            <a:ext uri="{FF2B5EF4-FFF2-40B4-BE49-F238E27FC236}">
              <a16:creationId xmlns:a16="http://schemas.microsoft.com/office/drawing/2014/main" id="{9B489C0A-0C03-4539-9F56-E8703F01EE47}"/>
            </a:ext>
          </a:extLst>
        </xdr:cNvPr>
        <xdr:cNvSpPr/>
      </xdr:nvSpPr>
      <xdr:spPr>
        <a:xfrm>
          <a:off x="165830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a:extLst>
            <a:ext uri="{FF2B5EF4-FFF2-40B4-BE49-F238E27FC236}">
              <a16:creationId xmlns:a16="http://schemas.microsoft.com/office/drawing/2014/main" id="{6AA106A5-DD03-44CD-8540-0DFA9E9AAA82}"/>
            </a:ext>
          </a:extLst>
        </xdr:cNvPr>
        <xdr:cNvSpPr/>
      </xdr:nvSpPr>
      <xdr:spPr>
        <a:xfrm>
          <a:off x="165830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a:extLst>
            <a:ext uri="{FF2B5EF4-FFF2-40B4-BE49-F238E27FC236}">
              <a16:creationId xmlns:a16="http://schemas.microsoft.com/office/drawing/2014/main" id="{091A8AEE-C428-4A51-A812-E32194B2911C}"/>
            </a:ext>
          </a:extLst>
        </xdr:cNvPr>
        <xdr:cNvSpPr/>
      </xdr:nvSpPr>
      <xdr:spPr>
        <a:xfrm>
          <a:off x="174879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a:extLst>
            <a:ext uri="{FF2B5EF4-FFF2-40B4-BE49-F238E27FC236}">
              <a16:creationId xmlns:a16="http://schemas.microsoft.com/office/drawing/2014/main" id="{897C7010-DA3F-491F-AABB-8F66F6033C8D}"/>
            </a:ext>
          </a:extLst>
        </xdr:cNvPr>
        <xdr:cNvSpPr/>
      </xdr:nvSpPr>
      <xdr:spPr>
        <a:xfrm>
          <a:off x="174879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a:extLst>
            <a:ext uri="{FF2B5EF4-FFF2-40B4-BE49-F238E27FC236}">
              <a16:creationId xmlns:a16="http://schemas.microsoft.com/office/drawing/2014/main" id="{F4435DD5-5D49-49E7-A6B9-FCE5932BD520}"/>
            </a:ext>
          </a:extLst>
        </xdr:cNvPr>
        <xdr:cNvSpPr/>
      </xdr:nvSpPr>
      <xdr:spPr>
        <a:xfrm>
          <a:off x="185166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a:extLst>
            <a:ext uri="{FF2B5EF4-FFF2-40B4-BE49-F238E27FC236}">
              <a16:creationId xmlns:a16="http://schemas.microsoft.com/office/drawing/2014/main" id="{9C39645C-4EA0-4C97-9714-0AAF5CA2271D}"/>
            </a:ext>
          </a:extLst>
        </xdr:cNvPr>
        <xdr:cNvSpPr/>
      </xdr:nvSpPr>
      <xdr:spPr>
        <a:xfrm>
          <a:off x="185166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a:extLst>
            <a:ext uri="{FF2B5EF4-FFF2-40B4-BE49-F238E27FC236}">
              <a16:creationId xmlns:a16="http://schemas.microsoft.com/office/drawing/2014/main" id="{E4F9F44A-DCB9-4C75-882E-D35192792607}"/>
            </a:ext>
          </a:extLst>
        </xdr:cNvPr>
        <xdr:cNvSpPr/>
      </xdr:nvSpPr>
      <xdr:spPr>
        <a:xfrm>
          <a:off x="164592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a:extLst>
            <a:ext uri="{FF2B5EF4-FFF2-40B4-BE49-F238E27FC236}">
              <a16:creationId xmlns:a16="http://schemas.microsoft.com/office/drawing/2014/main" id="{85D91E85-DAF4-44F9-9C89-20A13EBD357F}"/>
            </a:ext>
          </a:extLst>
        </xdr:cNvPr>
        <xdr:cNvSpPr txBox="1"/>
      </xdr:nvSpPr>
      <xdr:spPr>
        <a:xfrm>
          <a:off x="16440150"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a:extLst>
            <a:ext uri="{FF2B5EF4-FFF2-40B4-BE49-F238E27FC236}">
              <a16:creationId xmlns:a16="http://schemas.microsoft.com/office/drawing/2014/main" id="{45BEBDA0-8470-4037-B234-552024C6EB7C}"/>
            </a:ext>
          </a:extLst>
        </xdr:cNvPr>
        <xdr:cNvCxnSpPr/>
      </xdr:nvCxnSpPr>
      <xdr:spPr>
        <a:xfrm>
          <a:off x="164592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8" name="直線コネクタ 557">
          <a:extLst>
            <a:ext uri="{FF2B5EF4-FFF2-40B4-BE49-F238E27FC236}">
              <a16:creationId xmlns:a16="http://schemas.microsoft.com/office/drawing/2014/main" id="{F6958C01-B16A-4C9B-8625-AA87814B7B6A}"/>
            </a:ext>
          </a:extLst>
        </xdr:cNvPr>
        <xdr:cNvCxnSpPr/>
      </xdr:nvCxnSpPr>
      <xdr:spPr>
        <a:xfrm>
          <a:off x="16459200" y="678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9" name="テキスト ボックス 558">
          <a:extLst>
            <a:ext uri="{FF2B5EF4-FFF2-40B4-BE49-F238E27FC236}">
              <a16:creationId xmlns:a16="http://schemas.microsoft.com/office/drawing/2014/main" id="{15B13C5E-7C79-4BA4-9E77-35A334AC0123}"/>
            </a:ext>
          </a:extLst>
        </xdr:cNvPr>
        <xdr:cNvSpPr txBox="1"/>
      </xdr:nvSpPr>
      <xdr:spPr>
        <a:xfrm>
          <a:off x="16052346" y="664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0" name="直線コネクタ 559">
          <a:extLst>
            <a:ext uri="{FF2B5EF4-FFF2-40B4-BE49-F238E27FC236}">
              <a16:creationId xmlns:a16="http://schemas.microsoft.com/office/drawing/2014/main" id="{66E218FF-5362-40E9-8E88-17327904717F}"/>
            </a:ext>
          </a:extLst>
        </xdr:cNvPr>
        <xdr:cNvCxnSpPr/>
      </xdr:nvCxnSpPr>
      <xdr:spPr>
        <a:xfrm>
          <a:off x="16459200" y="634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1" name="テキスト ボックス 560">
          <a:extLst>
            <a:ext uri="{FF2B5EF4-FFF2-40B4-BE49-F238E27FC236}">
              <a16:creationId xmlns:a16="http://schemas.microsoft.com/office/drawing/2014/main" id="{22CAED60-610F-492D-8BF6-A51E44B9297F}"/>
            </a:ext>
          </a:extLst>
        </xdr:cNvPr>
        <xdr:cNvSpPr txBox="1"/>
      </xdr:nvSpPr>
      <xdr:spPr>
        <a:xfrm>
          <a:off x="16052346"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2" name="直線コネクタ 561">
          <a:extLst>
            <a:ext uri="{FF2B5EF4-FFF2-40B4-BE49-F238E27FC236}">
              <a16:creationId xmlns:a16="http://schemas.microsoft.com/office/drawing/2014/main" id="{6B9353CF-1129-432D-A5D7-C1BD9AD6E214}"/>
            </a:ext>
          </a:extLst>
        </xdr:cNvPr>
        <xdr:cNvCxnSpPr/>
      </xdr:nvCxnSpPr>
      <xdr:spPr>
        <a:xfrm>
          <a:off x="16459200" y="591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3" name="テキスト ボックス 562">
          <a:extLst>
            <a:ext uri="{FF2B5EF4-FFF2-40B4-BE49-F238E27FC236}">
              <a16:creationId xmlns:a16="http://schemas.microsoft.com/office/drawing/2014/main" id="{6C163AA0-59F6-43A2-A132-28BF133F0157}"/>
            </a:ext>
          </a:extLst>
        </xdr:cNvPr>
        <xdr:cNvSpPr txBox="1"/>
      </xdr:nvSpPr>
      <xdr:spPr>
        <a:xfrm>
          <a:off x="16052346" y="577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4" name="直線コネクタ 563">
          <a:extLst>
            <a:ext uri="{FF2B5EF4-FFF2-40B4-BE49-F238E27FC236}">
              <a16:creationId xmlns:a16="http://schemas.microsoft.com/office/drawing/2014/main" id="{D4042BC0-797E-4073-BB1C-12B35EDBCB21}"/>
            </a:ext>
          </a:extLst>
        </xdr:cNvPr>
        <xdr:cNvCxnSpPr/>
      </xdr:nvCxnSpPr>
      <xdr:spPr>
        <a:xfrm>
          <a:off x="16459200" y="548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5" name="テキスト ボックス 564">
          <a:extLst>
            <a:ext uri="{FF2B5EF4-FFF2-40B4-BE49-F238E27FC236}">
              <a16:creationId xmlns:a16="http://schemas.microsoft.com/office/drawing/2014/main" id="{9F0D5B83-5C7B-4E44-BCC3-FB9CE9AC19FF}"/>
            </a:ext>
          </a:extLst>
        </xdr:cNvPr>
        <xdr:cNvSpPr txBox="1"/>
      </xdr:nvSpPr>
      <xdr:spPr>
        <a:xfrm>
          <a:off x="16052346" y="53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6" name="直線コネクタ 565">
          <a:extLst>
            <a:ext uri="{FF2B5EF4-FFF2-40B4-BE49-F238E27FC236}">
              <a16:creationId xmlns:a16="http://schemas.microsoft.com/office/drawing/2014/main" id="{9CCBDFC9-BF38-4B92-BB4D-079E7BC63944}"/>
            </a:ext>
          </a:extLst>
        </xdr:cNvPr>
        <xdr:cNvCxnSpPr/>
      </xdr:nvCxnSpPr>
      <xdr:spPr>
        <a:xfrm>
          <a:off x="164592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7" name="テキスト ボックス 566">
          <a:extLst>
            <a:ext uri="{FF2B5EF4-FFF2-40B4-BE49-F238E27FC236}">
              <a16:creationId xmlns:a16="http://schemas.microsoft.com/office/drawing/2014/main" id="{5CE6BD97-40F9-48D1-AB69-DF2AB59FA2E1}"/>
            </a:ext>
          </a:extLst>
        </xdr:cNvPr>
        <xdr:cNvSpPr txBox="1"/>
      </xdr:nvSpPr>
      <xdr:spPr>
        <a:xfrm>
          <a:off x="16052346" y="491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8" name="【認定こども園・幼稚園・保育所】&#10;一人当たり面積グラフ枠">
          <a:extLst>
            <a:ext uri="{FF2B5EF4-FFF2-40B4-BE49-F238E27FC236}">
              <a16:creationId xmlns:a16="http://schemas.microsoft.com/office/drawing/2014/main" id="{66BFB0FB-0185-4725-B288-55D9C1511069}"/>
            </a:ext>
          </a:extLst>
        </xdr:cNvPr>
        <xdr:cNvSpPr/>
      </xdr:nvSpPr>
      <xdr:spPr>
        <a:xfrm>
          <a:off x="164592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128778</xdr:rowOff>
    </xdr:from>
    <xdr:to>
      <xdr:col>116</xdr:col>
      <xdr:colOff>62864</xdr:colOff>
      <xdr:row>41</xdr:row>
      <xdr:rowOff>117348</xdr:rowOff>
    </xdr:to>
    <xdr:cxnSp macro="">
      <xdr:nvCxnSpPr>
        <xdr:cNvPr id="569" name="直線コネクタ 568">
          <a:extLst>
            <a:ext uri="{FF2B5EF4-FFF2-40B4-BE49-F238E27FC236}">
              <a16:creationId xmlns:a16="http://schemas.microsoft.com/office/drawing/2014/main" id="{49B6EDE1-E73D-4DAF-9623-98AE815BD762}"/>
            </a:ext>
          </a:extLst>
        </xdr:cNvPr>
        <xdr:cNvCxnSpPr/>
      </xdr:nvCxnSpPr>
      <xdr:spPr>
        <a:xfrm flipV="1">
          <a:off x="19954239" y="5478653"/>
          <a:ext cx="0" cy="1287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570" name="【認定こども園・幼稚園・保育所】&#10;一人当たり面積最小値テキスト">
          <a:extLst>
            <a:ext uri="{FF2B5EF4-FFF2-40B4-BE49-F238E27FC236}">
              <a16:creationId xmlns:a16="http://schemas.microsoft.com/office/drawing/2014/main" id="{318DE5D4-7D77-4E1D-A3D6-21BC8E9DFDF6}"/>
            </a:ext>
          </a:extLst>
        </xdr:cNvPr>
        <xdr:cNvSpPr txBox="1"/>
      </xdr:nvSpPr>
      <xdr:spPr>
        <a:xfrm>
          <a:off x="19992975" y="677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571" name="直線コネクタ 570">
          <a:extLst>
            <a:ext uri="{FF2B5EF4-FFF2-40B4-BE49-F238E27FC236}">
              <a16:creationId xmlns:a16="http://schemas.microsoft.com/office/drawing/2014/main" id="{CA0B32DC-444C-475D-9E61-FE95F11D0E17}"/>
            </a:ext>
          </a:extLst>
        </xdr:cNvPr>
        <xdr:cNvCxnSpPr/>
      </xdr:nvCxnSpPr>
      <xdr:spPr>
        <a:xfrm>
          <a:off x="19878675" y="676579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75455</xdr:rowOff>
    </xdr:from>
    <xdr:ext cx="469744" cy="259045"/>
    <xdr:sp macro="" textlink="">
      <xdr:nvSpPr>
        <xdr:cNvPr id="572" name="【認定こども園・幼稚園・保育所】&#10;一人当たり面積最大値テキスト">
          <a:extLst>
            <a:ext uri="{FF2B5EF4-FFF2-40B4-BE49-F238E27FC236}">
              <a16:creationId xmlns:a16="http://schemas.microsoft.com/office/drawing/2014/main" id="{3C918FF9-FD48-494C-ADFA-B22BECD05418}"/>
            </a:ext>
          </a:extLst>
        </xdr:cNvPr>
        <xdr:cNvSpPr txBox="1"/>
      </xdr:nvSpPr>
      <xdr:spPr>
        <a:xfrm>
          <a:off x="19992975" y="5266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128778</xdr:rowOff>
    </xdr:from>
    <xdr:to>
      <xdr:col>116</xdr:col>
      <xdr:colOff>152400</xdr:colOff>
      <xdr:row>33</xdr:row>
      <xdr:rowOff>128778</xdr:rowOff>
    </xdr:to>
    <xdr:cxnSp macro="">
      <xdr:nvCxnSpPr>
        <xdr:cNvPr id="573" name="直線コネクタ 572">
          <a:extLst>
            <a:ext uri="{FF2B5EF4-FFF2-40B4-BE49-F238E27FC236}">
              <a16:creationId xmlns:a16="http://schemas.microsoft.com/office/drawing/2014/main" id="{8979152E-70A9-4361-87BF-814E1CEEE425}"/>
            </a:ext>
          </a:extLst>
        </xdr:cNvPr>
        <xdr:cNvCxnSpPr/>
      </xdr:nvCxnSpPr>
      <xdr:spPr>
        <a:xfrm>
          <a:off x="19878675" y="547865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4843</xdr:rowOff>
    </xdr:from>
    <xdr:ext cx="469744" cy="259045"/>
    <xdr:sp macro="" textlink="">
      <xdr:nvSpPr>
        <xdr:cNvPr id="574" name="【認定こども園・幼稚園・保育所】&#10;一人当たり面積平均値テキスト">
          <a:extLst>
            <a:ext uri="{FF2B5EF4-FFF2-40B4-BE49-F238E27FC236}">
              <a16:creationId xmlns:a16="http://schemas.microsoft.com/office/drawing/2014/main" id="{33F933BD-8C1C-4DA7-A3E7-D72C1376061E}"/>
            </a:ext>
          </a:extLst>
        </xdr:cNvPr>
        <xdr:cNvSpPr txBox="1"/>
      </xdr:nvSpPr>
      <xdr:spPr>
        <a:xfrm>
          <a:off x="19992975" y="61706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153416</xdr:rowOff>
    </xdr:from>
    <xdr:to>
      <xdr:col>116</xdr:col>
      <xdr:colOff>114300</xdr:colOff>
      <xdr:row>39</xdr:row>
      <xdr:rowOff>83566</xdr:rowOff>
    </xdr:to>
    <xdr:sp macro="" textlink="">
      <xdr:nvSpPr>
        <xdr:cNvPr id="575" name="フローチャート: 判断 574">
          <a:extLst>
            <a:ext uri="{FF2B5EF4-FFF2-40B4-BE49-F238E27FC236}">
              <a16:creationId xmlns:a16="http://schemas.microsoft.com/office/drawing/2014/main" id="{AB598608-2CDD-4C46-959C-A679A1D02F86}"/>
            </a:ext>
          </a:extLst>
        </xdr:cNvPr>
        <xdr:cNvSpPr/>
      </xdr:nvSpPr>
      <xdr:spPr>
        <a:xfrm>
          <a:off x="19897725" y="631609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153416</xdr:rowOff>
    </xdr:from>
    <xdr:to>
      <xdr:col>112</xdr:col>
      <xdr:colOff>38100</xdr:colOff>
      <xdr:row>39</xdr:row>
      <xdr:rowOff>83566</xdr:rowOff>
    </xdr:to>
    <xdr:sp macro="" textlink="">
      <xdr:nvSpPr>
        <xdr:cNvPr id="576" name="フローチャート: 判断 575">
          <a:extLst>
            <a:ext uri="{FF2B5EF4-FFF2-40B4-BE49-F238E27FC236}">
              <a16:creationId xmlns:a16="http://schemas.microsoft.com/office/drawing/2014/main" id="{F054072D-CA61-4AF6-A41A-A58EAA2EE058}"/>
            </a:ext>
          </a:extLst>
        </xdr:cNvPr>
        <xdr:cNvSpPr/>
      </xdr:nvSpPr>
      <xdr:spPr>
        <a:xfrm>
          <a:off x="19154775" y="631609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xdr:rowOff>
    </xdr:from>
    <xdr:to>
      <xdr:col>107</xdr:col>
      <xdr:colOff>101600</xdr:colOff>
      <xdr:row>39</xdr:row>
      <xdr:rowOff>101854</xdr:rowOff>
    </xdr:to>
    <xdr:sp macro="" textlink="">
      <xdr:nvSpPr>
        <xdr:cNvPr id="577" name="フローチャート: 判断 576">
          <a:extLst>
            <a:ext uri="{FF2B5EF4-FFF2-40B4-BE49-F238E27FC236}">
              <a16:creationId xmlns:a16="http://schemas.microsoft.com/office/drawing/2014/main" id="{0317CD96-092C-4CCD-9241-FEB31AE6B9B9}"/>
            </a:ext>
          </a:extLst>
        </xdr:cNvPr>
        <xdr:cNvSpPr/>
      </xdr:nvSpPr>
      <xdr:spPr>
        <a:xfrm>
          <a:off x="18345150" y="632485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11684</xdr:rowOff>
    </xdr:from>
    <xdr:to>
      <xdr:col>102</xdr:col>
      <xdr:colOff>165100</xdr:colOff>
      <xdr:row>39</xdr:row>
      <xdr:rowOff>113284</xdr:rowOff>
    </xdr:to>
    <xdr:sp macro="" textlink="">
      <xdr:nvSpPr>
        <xdr:cNvPr id="578" name="フローチャート: 判断 577">
          <a:extLst>
            <a:ext uri="{FF2B5EF4-FFF2-40B4-BE49-F238E27FC236}">
              <a16:creationId xmlns:a16="http://schemas.microsoft.com/office/drawing/2014/main" id="{512540FE-A081-4132-867E-A40EF17C45A7}"/>
            </a:ext>
          </a:extLst>
        </xdr:cNvPr>
        <xdr:cNvSpPr/>
      </xdr:nvSpPr>
      <xdr:spPr>
        <a:xfrm>
          <a:off x="17554575" y="633310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7112</xdr:rowOff>
    </xdr:from>
    <xdr:to>
      <xdr:col>98</xdr:col>
      <xdr:colOff>38100</xdr:colOff>
      <xdr:row>39</xdr:row>
      <xdr:rowOff>108712</xdr:rowOff>
    </xdr:to>
    <xdr:sp macro="" textlink="">
      <xdr:nvSpPr>
        <xdr:cNvPr id="579" name="フローチャート: 判断 578">
          <a:extLst>
            <a:ext uri="{FF2B5EF4-FFF2-40B4-BE49-F238E27FC236}">
              <a16:creationId xmlns:a16="http://schemas.microsoft.com/office/drawing/2014/main" id="{C76D7A06-41F7-48DE-8A4F-44EF3D2A1DCF}"/>
            </a:ext>
          </a:extLst>
        </xdr:cNvPr>
        <xdr:cNvSpPr/>
      </xdr:nvSpPr>
      <xdr:spPr>
        <a:xfrm>
          <a:off x="16754475" y="633488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0C0AB42D-BDB3-446E-8B79-EA82489E538C}"/>
            </a:ext>
          </a:extLst>
        </xdr:cNvPr>
        <xdr:cNvSpPr txBox="1"/>
      </xdr:nvSpPr>
      <xdr:spPr>
        <a:xfrm>
          <a:off x="197834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6BE8BDF0-5629-4A36-9142-39FF271BD38E}"/>
            </a:ext>
          </a:extLst>
        </xdr:cNvPr>
        <xdr:cNvSpPr txBox="1"/>
      </xdr:nvSpPr>
      <xdr:spPr>
        <a:xfrm>
          <a:off x="19030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25429DB4-7392-43E2-9390-14A77DF848C3}"/>
            </a:ext>
          </a:extLst>
        </xdr:cNvPr>
        <xdr:cNvSpPr txBox="1"/>
      </xdr:nvSpPr>
      <xdr:spPr>
        <a:xfrm>
          <a:off x="18221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BC46E133-8AEF-47C1-952F-2320CBFD6256}"/>
            </a:ext>
          </a:extLst>
        </xdr:cNvPr>
        <xdr:cNvSpPr txBox="1"/>
      </xdr:nvSpPr>
      <xdr:spPr>
        <a:xfrm>
          <a:off x="174307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92FC4704-B71C-434B-A868-025401E38B6E}"/>
            </a:ext>
          </a:extLst>
        </xdr:cNvPr>
        <xdr:cNvSpPr txBox="1"/>
      </xdr:nvSpPr>
      <xdr:spPr>
        <a:xfrm>
          <a:off x="166306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68834</xdr:rowOff>
    </xdr:from>
    <xdr:to>
      <xdr:col>116</xdr:col>
      <xdr:colOff>114300</xdr:colOff>
      <xdr:row>39</xdr:row>
      <xdr:rowOff>170434</xdr:rowOff>
    </xdr:to>
    <xdr:sp macro="" textlink="">
      <xdr:nvSpPr>
        <xdr:cNvPr id="585" name="楕円 584">
          <a:extLst>
            <a:ext uri="{FF2B5EF4-FFF2-40B4-BE49-F238E27FC236}">
              <a16:creationId xmlns:a16="http://schemas.microsoft.com/office/drawing/2014/main" id="{A9A9BA5B-BE8A-4DB3-98E2-27E9ECEF6799}"/>
            </a:ext>
          </a:extLst>
        </xdr:cNvPr>
        <xdr:cNvSpPr/>
      </xdr:nvSpPr>
      <xdr:spPr>
        <a:xfrm>
          <a:off x="19897725" y="639025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47261</xdr:rowOff>
    </xdr:from>
    <xdr:ext cx="469744" cy="259045"/>
    <xdr:sp macro="" textlink="">
      <xdr:nvSpPr>
        <xdr:cNvPr id="586" name="【認定こども園・幼稚園・保育所】&#10;一人当たり面積該当値テキスト">
          <a:extLst>
            <a:ext uri="{FF2B5EF4-FFF2-40B4-BE49-F238E27FC236}">
              <a16:creationId xmlns:a16="http://schemas.microsoft.com/office/drawing/2014/main" id="{060C99DE-425F-46DB-9AFB-DAE682DE010A}"/>
            </a:ext>
          </a:extLst>
        </xdr:cNvPr>
        <xdr:cNvSpPr txBox="1"/>
      </xdr:nvSpPr>
      <xdr:spPr>
        <a:xfrm>
          <a:off x="19992975" y="637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20828</xdr:rowOff>
    </xdr:from>
    <xdr:to>
      <xdr:col>112</xdr:col>
      <xdr:colOff>38100</xdr:colOff>
      <xdr:row>39</xdr:row>
      <xdr:rowOff>122428</xdr:rowOff>
    </xdr:to>
    <xdr:sp macro="" textlink="">
      <xdr:nvSpPr>
        <xdr:cNvPr id="587" name="楕円 586">
          <a:extLst>
            <a:ext uri="{FF2B5EF4-FFF2-40B4-BE49-F238E27FC236}">
              <a16:creationId xmlns:a16="http://schemas.microsoft.com/office/drawing/2014/main" id="{17820C1B-5040-4740-B99A-A04AA55ABFAC}"/>
            </a:ext>
          </a:extLst>
        </xdr:cNvPr>
        <xdr:cNvSpPr/>
      </xdr:nvSpPr>
      <xdr:spPr>
        <a:xfrm>
          <a:off x="19154775" y="634542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71628</xdr:rowOff>
    </xdr:from>
    <xdr:to>
      <xdr:col>116</xdr:col>
      <xdr:colOff>63500</xdr:colOff>
      <xdr:row>39</xdr:row>
      <xdr:rowOff>119634</xdr:rowOff>
    </xdr:to>
    <xdr:cxnSp macro="">
      <xdr:nvCxnSpPr>
        <xdr:cNvPr id="588" name="直線コネクタ 587">
          <a:extLst>
            <a:ext uri="{FF2B5EF4-FFF2-40B4-BE49-F238E27FC236}">
              <a16:creationId xmlns:a16="http://schemas.microsoft.com/office/drawing/2014/main" id="{8EC25806-1139-4D94-B84C-CCBC87C58D31}"/>
            </a:ext>
          </a:extLst>
        </xdr:cNvPr>
        <xdr:cNvCxnSpPr/>
      </xdr:nvCxnSpPr>
      <xdr:spPr>
        <a:xfrm>
          <a:off x="19202400" y="6393053"/>
          <a:ext cx="752475" cy="5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125984</xdr:rowOff>
    </xdr:from>
    <xdr:to>
      <xdr:col>107</xdr:col>
      <xdr:colOff>101600</xdr:colOff>
      <xdr:row>39</xdr:row>
      <xdr:rowOff>56134</xdr:rowOff>
    </xdr:to>
    <xdr:sp macro="" textlink="">
      <xdr:nvSpPr>
        <xdr:cNvPr id="589" name="楕円 588">
          <a:extLst>
            <a:ext uri="{FF2B5EF4-FFF2-40B4-BE49-F238E27FC236}">
              <a16:creationId xmlns:a16="http://schemas.microsoft.com/office/drawing/2014/main" id="{277635F5-6C31-44A5-95E3-8B13B0465466}"/>
            </a:ext>
          </a:extLst>
        </xdr:cNvPr>
        <xdr:cNvSpPr/>
      </xdr:nvSpPr>
      <xdr:spPr>
        <a:xfrm>
          <a:off x="18345150" y="628548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5334</xdr:rowOff>
    </xdr:from>
    <xdr:to>
      <xdr:col>111</xdr:col>
      <xdr:colOff>177800</xdr:colOff>
      <xdr:row>39</xdr:row>
      <xdr:rowOff>71628</xdr:rowOff>
    </xdr:to>
    <xdr:cxnSp macro="">
      <xdr:nvCxnSpPr>
        <xdr:cNvPr id="590" name="直線コネクタ 589">
          <a:extLst>
            <a:ext uri="{FF2B5EF4-FFF2-40B4-BE49-F238E27FC236}">
              <a16:creationId xmlns:a16="http://schemas.microsoft.com/office/drawing/2014/main" id="{8CFB79B4-6806-40C1-8DE0-8B282FBB8651}"/>
            </a:ext>
          </a:extLst>
        </xdr:cNvPr>
        <xdr:cNvCxnSpPr/>
      </xdr:nvCxnSpPr>
      <xdr:spPr>
        <a:xfrm>
          <a:off x="18392775" y="6333109"/>
          <a:ext cx="809625" cy="5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41402</xdr:rowOff>
    </xdr:from>
    <xdr:to>
      <xdr:col>102</xdr:col>
      <xdr:colOff>165100</xdr:colOff>
      <xdr:row>39</xdr:row>
      <xdr:rowOff>143002</xdr:rowOff>
    </xdr:to>
    <xdr:sp macro="" textlink="">
      <xdr:nvSpPr>
        <xdr:cNvPr id="591" name="楕円 590">
          <a:extLst>
            <a:ext uri="{FF2B5EF4-FFF2-40B4-BE49-F238E27FC236}">
              <a16:creationId xmlns:a16="http://schemas.microsoft.com/office/drawing/2014/main" id="{1D7416D4-29F6-48E8-B970-7F06E9DF9735}"/>
            </a:ext>
          </a:extLst>
        </xdr:cNvPr>
        <xdr:cNvSpPr/>
      </xdr:nvSpPr>
      <xdr:spPr>
        <a:xfrm>
          <a:off x="17554575" y="636917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5334</xdr:rowOff>
    </xdr:from>
    <xdr:to>
      <xdr:col>107</xdr:col>
      <xdr:colOff>50800</xdr:colOff>
      <xdr:row>39</xdr:row>
      <xdr:rowOff>92202</xdr:rowOff>
    </xdr:to>
    <xdr:cxnSp macro="">
      <xdr:nvCxnSpPr>
        <xdr:cNvPr id="592" name="直線コネクタ 591">
          <a:extLst>
            <a:ext uri="{FF2B5EF4-FFF2-40B4-BE49-F238E27FC236}">
              <a16:creationId xmlns:a16="http://schemas.microsoft.com/office/drawing/2014/main" id="{6D43A6F6-E26A-41A3-84D1-104C5FE6B4AA}"/>
            </a:ext>
          </a:extLst>
        </xdr:cNvPr>
        <xdr:cNvCxnSpPr/>
      </xdr:nvCxnSpPr>
      <xdr:spPr>
        <a:xfrm flipV="1">
          <a:off x="17602200" y="6333109"/>
          <a:ext cx="790575" cy="8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141986</xdr:rowOff>
    </xdr:from>
    <xdr:to>
      <xdr:col>98</xdr:col>
      <xdr:colOff>38100</xdr:colOff>
      <xdr:row>39</xdr:row>
      <xdr:rowOff>72136</xdr:rowOff>
    </xdr:to>
    <xdr:sp macro="" textlink="">
      <xdr:nvSpPr>
        <xdr:cNvPr id="593" name="楕円 592">
          <a:extLst>
            <a:ext uri="{FF2B5EF4-FFF2-40B4-BE49-F238E27FC236}">
              <a16:creationId xmlns:a16="http://schemas.microsoft.com/office/drawing/2014/main" id="{33F0E367-24DA-418B-AD21-405A72E4A515}"/>
            </a:ext>
          </a:extLst>
        </xdr:cNvPr>
        <xdr:cNvSpPr/>
      </xdr:nvSpPr>
      <xdr:spPr>
        <a:xfrm>
          <a:off x="16754475" y="6307836"/>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21336</xdr:rowOff>
    </xdr:from>
    <xdr:to>
      <xdr:col>102</xdr:col>
      <xdr:colOff>114300</xdr:colOff>
      <xdr:row>39</xdr:row>
      <xdr:rowOff>92202</xdr:rowOff>
    </xdr:to>
    <xdr:cxnSp macro="">
      <xdr:nvCxnSpPr>
        <xdr:cNvPr id="594" name="直線コネクタ 593">
          <a:extLst>
            <a:ext uri="{FF2B5EF4-FFF2-40B4-BE49-F238E27FC236}">
              <a16:creationId xmlns:a16="http://schemas.microsoft.com/office/drawing/2014/main" id="{AB147312-9B92-4FB7-972C-9D8C179A3DAC}"/>
            </a:ext>
          </a:extLst>
        </xdr:cNvPr>
        <xdr:cNvCxnSpPr/>
      </xdr:nvCxnSpPr>
      <xdr:spPr>
        <a:xfrm>
          <a:off x="16802100" y="6345936"/>
          <a:ext cx="8001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100093</xdr:rowOff>
    </xdr:from>
    <xdr:ext cx="469744" cy="259045"/>
    <xdr:sp macro="" textlink="">
      <xdr:nvSpPr>
        <xdr:cNvPr id="595" name="n_1aveValue【認定こども園・幼稚園・保育所】&#10;一人当たり面積">
          <a:extLst>
            <a:ext uri="{FF2B5EF4-FFF2-40B4-BE49-F238E27FC236}">
              <a16:creationId xmlns:a16="http://schemas.microsoft.com/office/drawing/2014/main" id="{C59C3257-4626-4A19-B3C2-9B615AF08226}"/>
            </a:ext>
          </a:extLst>
        </xdr:cNvPr>
        <xdr:cNvSpPr txBox="1"/>
      </xdr:nvSpPr>
      <xdr:spPr>
        <a:xfrm>
          <a:off x="18983402" y="6104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92981</xdr:rowOff>
    </xdr:from>
    <xdr:ext cx="469744" cy="259045"/>
    <xdr:sp macro="" textlink="">
      <xdr:nvSpPr>
        <xdr:cNvPr id="596" name="n_2aveValue【認定こども園・幼稚園・保育所】&#10;一人当たり面積">
          <a:extLst>
            <a:ext uri="{FF2B5EF4-FFF2-40B4-BE49-F238E27FC236}">
              <a16:creationId xmlns:a16="http://schemas.microsoft.com/office/drawing/2014/main" id="{A9B157CD-E5E7-445D-8572-CBE68D4FB7A8}"/>
            </a:ext>
          </a:extLst>
        </xdr:cNvPr>
        <xdr:cNvSpPr txBox="1"/>
      </xdr:nvSpPr>
      <xdr:spPr>
        <a:xfrm>
          <a:off x="18183302" y="641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129811</xdr:rowOff>
    </xdr:from>
    <xdr:ext cx="469744" cy="259045"/>
    <xdr:sp macro="" textlink="">
      <xdr:nvSpPr>
        <xdr:cNvPr id="597" name="n_3aveValue【認定こども園・幼稚園・保育所】&#10;一人当たり面積">
          <a:extLst>
            <a:ext uri="{FF2B5EF4-FFF2-40B4-BE49-F238E27FC236}">
              <a16:creationId xmlns:a16="http://schemas.microsoft.com/office/drawing/2014/main" id="{0A496B51-7875-4119-AC0C-8B34F55C6847}"/>
            </a:ext>
          </a:extLst>
        </xdr:cNvPr>
        <xdr:cNvSpPr txBox="1"/>
      </xdr:nvSpPr>
      <xdr:spPr>
        <a:xfrm>
          <a:off x="17383202" y="6127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99839</xdr:rowOff>
    </xdr:from>
    <xdr:ext cx="469744" cy="259045"/>
    <xdr:sp macro="" textlink="">
      <xdr:nvSpPr>
        <xdr:cNvPr id="598" name="n_4aveValue【認定こども園・幼稚園・保育所】&#10;一人当たり面積">
          <a:extLst>
            <a:ext uri="{FF2B5EF4-FFF2-40B4-BE49-F238E27FC236}">
              <a16:creationId xmlns:a16="http://schemas.microsoft.com/office/drawing/2014/main" id="{D50EFCB0-E96A-48C4-9B5B-FFA0638DE9D2}"/>
            </a:ext>
          </a:extLst>
        </xdr:cNvPr>
        <xdr:cNvSpPr txBox="1"/>
      </xdr:nvSpPr>
      <xdr:spPr>
        <a:xfrm>
          <a:off x="16592627" y="6427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113555</xdr:rowOff>
    </xdr:from>
    <xdr:ext cx="469744" cy="259045"/>
    <xdr:sp macro="" textlink="">
      <xdr:nvSpPr>
        <xdr:cNvPr id="599" name="n_1mainValue【認定こども園・幼稚園・保育所】&#10;一人当たり面積">
          <a:extLst>
            <a:ext uri="{FF2B5EF4-FFF2-40B4-BE49-F238E27FC236}">
              <a16:creationId xmlns:a16="http://schemas.microsoft.com/office/drawing/2014/main" id="{1AFD03CA-B791-4BD0-BFB5-5C2B800D8BD4}"/>
            </a:ext>
          </a:extLst>
        </xdr:cNvPr>
        <xdr:cNvSpPr txBox="1"/>
      </xdr:nvSpPr>
      <xdr:spPr>
        <a:xfrm>
          <a:off x="18983402" y="643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72661</xdr:rowOff>
    </xdr:from>
    <xdr:ext cx="469744" cy="259045"/>
    <xdr:sp macro="" textlink="">
      <xdr:nvSpPr>
        <xdr:cNvPr id="600" name="n_2mainValue【認定こども園・幼稚園・保育所】&#10;一人当たり面積">
          <a:extLst>
            <a:ext uri="{FF2B5EF4-FFF2-40B4-BE49-F238E27FC236}">
              <a16:creationId xmlns:a16="http://schemas.microsoft.com/office/drawing/2014/main" id="{A8652212-B991-48AD-80D4-190BD2120A2D}"/>
            </a:ext>
          </a:extLst>
        </xdr:cNvPr>
        <xdr:cNvSpPr txBox="1"/>
      </xdr:nvSpPr>
      <xdr:spPr>
        <a:xfrm>
          <a:off x="18183302" y="6070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134129</xdr:rowOff>
    </xdr:from>
    <xdr:ext cx="469744" cy="259045"/>
    <xdr:sp macro="" textlink="">
      <xdr:nvSpPr>
        <xdr:cNvPr id="601" name="n_3mainValue【認定こども園・幼稚園・保育所】&#10;一人当たり面積">
          <a:extLst>
            <a:ext uri="{FF2B5EF4-FFF2-40B4-BE49-F238E27FC236}">
              <a16:creationId xmlns:a16="http://schemas.microsoft.com/office/drawing/2014/main" id="{653F26CF-80B5-4074-BE14-83D810715B4B}"/>
            </a:ext>
          </a:extLst>
        </xdr:cNvPr>
        <xdr:cNvSpPr txBox="1"/>
      </xdr:nvSpPr>
      <xdr:spPr>
        <a:xfrm>
          <a:off x="17383202" y="645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88663</xdr:rowOff>
    </xdr:from>
    <xdr:ext cx="469744" cy="259045"/>
    <xdr:sp macro="" textlink="">
      <xdr:nvSpPr>
        <xdr:cNvPr id="602" name="n_4mainValue【認定こども園・幼稚園・保育所】&#10;一人当たり面積">
          <a:extLst>
            <a:ext uri="{FF2B5EF4-FFF2-40B4-BE49-F238E27FC236}">
              <a16:creationId xmlns:a16="http://schemas.microsoft.com/office/drawing/2014/main" id="{120D2EBD-6121-4DCC-9486-091D3A7490C8}"/>
            </a:ext>
          </a:extLst>
        </xdr:cNvPr>
        <xdr:cNvSpPr txBox="1"/>
      </xdr:nvSpPr>
      <xdr:spPr>
        <a:xfrm>
          <a:off x="16592627" y="608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3" name="正方形/長方形 602">
          <a:extLst>
            <a:ext uri="{FF2B5EF4-FFF2-40B4-BE49-F238E27FC236}">
              <a16:creationId xmlns:a16="http://schemas.microsoft.com/office/drawing/2014/main" id="{08DDA2C9-83D3-49B5-B814-70E56A0BF833}"/>
            </a:ext>
          </a:extLst>
        </xdr:cNvPr>
        <xdr:cNvSpPr/>
      </xdr:nvSpPr>
      <xdr:spPr>
        <a:xfrm>
          <a:off x="112109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4" name="正方形/長方形 603">
          <a:extLst>
            <a:ext uri="{FF2B5EF4-FFF2-40B4-BE49-F238E27FC236}">
              <a16:creationId xmlns:a16="http://schemas.microsoft.com/office/drawing/2014/main" id="{5E0800C1-0B98-4803-96EA-6DCD3F9CB5FA}"/>
            </a:ext>
          </a:extLst>
        </xdr:cNvPr>
        <xdr:cNvSpPr/>
      </xdr:nvSpPr>
      <xdr:spPr>
        <a:xfrm>
          <a:off x="113157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5" name="正方形/長方形 604">
          <a:extLst>
            <a:ext uri="{FF2B5EF4-FFF2-40B4-BE49-F238E27FC236}">
              <a16:creationId xmlns:a16="http://schemas.microsoft.com/office/drawing/2014/main" id="{43F8D477-D120-4A00-83D4-BA97563F907D}"/>
            </a:ext>
          </a:extLst>
        </xdr:cNvPr>
        <xdr:cNvSpPr/>
      </xdr:nvSpPr>
      <xdr:spPr>
        <a:xfrm>
          <a:off x="113157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6" name="正方形/長方形 605">
          <a:extLst>
            <a:ext uri="{FF2B5EF4-FFF2-40B4-BE49-F238E27FC236}">
              <a16:creationId xmlns:a16="http://schemas.microsoft.com/office/drawing/2014/main" id="{B7DB41BE-A18A-4DD4-9919-E6E2C7D479F2}"/>
            </a:ext>
          </a:extLst>
        </xdr:cNvPr>
        <xdr:cNvSpPr/>
      </xdr:nvSpPr>
      <xdr:spPr>
        <a:xfrm>
          <a:off x="122396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7" name="正方形/長方形 606">
          <a:extLst>
            <a:ext uri="{FF2B5EF4-FFF2-40B4-BE49-F238E27FC236}">
              <a16:creationId xmlns:a16="http://schemas.microsoft.com/office/drawing/2014/main" id="{1E3A4FFF-2585-45BE-8171-F8D3EE29F657}"/>
            </a:ext>
          </a:extLst>
        </xdr:cNvPr>
        <xdr:cNvSpPr/>
      </xdr:nvSpPr>
      <xdr:spPr>
        <a:xfrm>
          <a:off x="122396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8" name="正方形/長方形 607">
          <a:extLst>
            <a:ext uri="{FF2B5EF4-FFF2-40B4-BE49-F238E27FC236}">
              <a16:creationId xmlns:a16="http://schemas.microsoft.com/office/drawing/2014/main" id="{3C528BCA-C9F9-4C01-96FB-96B24D7C36D6}"/>
            </a:ext>
          </a:extLst>
        </xdr:cNvPr>
        <xdr:cNvSpPr/>
      </xdr:nvSpPr>
      <xdr:spPr>
        <a:xfrm>
          <a:off x="132683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9" name="正方形/長方形 608">
          <a:extLst>
            <a:ext uri="{FF2B5EF4-FFF2-40B4-BE49-F238E27FC236}">
              <a16:creationId xmlns:a16="http://schemas.microsoft.com/office/drawing/2014/main" id="{E9238CCE-F643-444C-8499-790F825B9A8F}"/>
            </a:ext>
          </a:extLst>
        </xdr:cNvPr>
        <xdr:cNvSpPr/>
      </xdr:nvSpPr>
      <xdr:spPr>
        <a:xfrm>
          <a:off x="132683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正方形/長方形 609">
          <a:extLst>
            <a:ext uri="{FF2B5EF4-FFF2-40B4-BE49-F238E27FC236}">
              <a16:creationId xmlns:a16="http://schemas.microsoft.com/office/drawing/2014/main" id="{08FE90BB-4837-4026-A725-3038FF2EEE23}"/>
            </a:ext>
          </a:extLst>
        </xdr:cNvPr>
        <xdr:cNvSpPr/>
      </xdr:nvSpPr>
      <xdr:spPr>
        <a:xfrm>
          <a:off x="112109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1" name="テキスト ボックス 610">
          <a:extLst>
            <a:ext uri="{FF2B5EF4-FFF2-40B4-BE49-F238E27FC236}">
              <a16:creationId xmlns:a16="http://schemas.microsoft.com/office/drawing/2014/main" id="{2EB27FB6-30FF-479B-B0E4-B2F9C55220DC}"/>
            </a:ext>
          </a:extLst>
        </xdr:cNvPr>
        <xdr:cNvSpPr txBox="1"/>
      </xdr:nvSpPr>
      <xdr:spPr>
        <a:xfrm>
          <a:off x="11172825"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2" name="直線コネクタ 611">
          <a:extLst>
            <a:ext uri="{FF2B5EF4-FFF2-40B4-BE49-F238E27FC236}">
              <a16:creationId xmlns:a16="http://schemas.microsoft.com/office/drawing/2014/main" id="{5DB7F4F9-C882-4CF1-B99B-E5CC25F6E98C}"/>
            </a:ext>
          </a:extLst>
        </xdr:cNvPr>
        <xdr:cNvCxnSpPr/>
      </xdr:nvCxnSpPr>
      <xdr:spPr>
        <a:xfrm>
          <a:off x="11210925" y="10810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3" name="テキスト ボックス 612">
          <a:extLst>
            <a:ext uri="{FF2B5EF4-FFF2-40B4-BE49-F238E27FC236}">
              <a16:creationId xmlns:a16="http://schemas.microsoft.com/office/drawing/2014/main" id="{A63C6547-9124-4747-B905-356F6340201F}"/>
            </a:ext>
          </a:extLst>
        </xdr:cNvPr>
        <xdr:cNvSpPr txBox="1"/>
      </xdr:nvSpPr>
      <xdr:spPr>
        <a:xfrm>
          <a:off x="107945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4" name="直線コネクタ 613">
          <a:extLst>
            <a:ext uri="{FF2B5EF4-FFF2-40B4-BE49-F238E27FC236}">
              <a16:creationId xmlns:a16="http://schemas.microsoft.com/office/drawing/2014/main" id="{77D1C6C5-58C4-4E56-AD9D-AF6B07309886}"/>
            </a:ext>
          </a:extLst>
        </xdr:cNvPr>
        <xdr:cNvCxnSpPr/>
      </xdr:nvCxnSpPr>
      <xdr:spPr>
        <a:xfrm>
          <a:off x="11210925" y="1037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15" name="テキスト ボックス 614">
          <a:extLst>
            <a:ext uri="{FF2B5EF4-FFF2-40B4-BE49-F238E27FC236}">
              <a16:creationId xmlns:a16="http://schemas.microsoft.com/office/drawing/2014/main" id="{39852657-514F-4F6D-8C30-35E8680FC7D9}"/>
            </a:ext>
          </a:extLst>
        </xdr:cNvPr>
        <xdr:cNvSpPr txBox="1"/>
      </xdr:nvSpPr>
      <xdr:spPr>
        <a:xfrm>
          <a:off x="10794546" y="1023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6" name="直線コネクタ 615">
          <a:extLst>
            <a:ext uri="{FF2B5EF4-FFF2-40B4-BE49-F238E27FC236}">
              <a16:creationId xmlns:a16="http://schemas.microsoft.com/office/drawing/2014/main" id="{2909A33A-1812-47CD-96EF-D96D8ACB2489}"/>
            </a:ext>
          </a:extLst>
        </xdr:cNvPr>
        <xdr:cNvCxnSpPr/>
      </xdr:nvCxnSpPr>
      <xdr:spPr>
        <a:xfrm>
          <a:off x="11210925" y="99441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7" name="テキスト ボックス 616">
          <a:extLst>
            <a:ext uri="{FF2B5EF4-FFF2-40B4-BE49-F238E27FC236}">
              <a16:creationId xmlns:a16="http://schemas.microsoft.com/office/drawing/2014/main" id="{3C639661-D7E9-4DB0-82B7-61D9B336AC8E}"/>
            </a:ext>
          </a:extLst>
        </xdr:cNvPr>
        <xdr:cNvSpPr txBox="1"/>
      </xdr:nvSpPr>
      <xdr:spPr>
        <a:xfrm>
          <a:off x="10845966" y="980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8" name="直線コネクタ 617">
          <a:extLst>
            <a:ext uri="{FF2B5EF4-FFF2-40B4-BE49-F238E27FC236}">
              <a16:creationId xmlns:a16="http://schemas.microsoft.com/office/drawing/2014/main" id="{73DB7214-6401-4856-9120-D8A00B1EA19A}"/>
            </a:ext>
          </a:extLst>
        </xdr:cNvPr>
        <xdr:cNvCxnSpPr/>
      </xdr:nvCxnSpPr>
      <xdr:spPr>
        <a:xfrm>
          <a:off x="11210925" y="95154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9" name="テキスト ボックス 618">
          <a:extLst>
            <a:ext uri="{FF2B5EF4-FFF2-40B4-BE49-F238E27FC236}">
              <a16:creationId xmlns:a16="http://schemas.microsoft.com/office/drawing/2014/main" id="{6380255A-27E6-4EFC-812D-A0686AE2E232}"/>
            </a:ext>
          </a:extLst>
        </xdr:cNvPr>
        <xdr:cNvSpPr txBox="1"/>
      </xdr:nvSpPr>
      <xdr:spPr>
        <a:xfrm>
          <a:off x="10845966" y="937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0" name="直線コネクタ 619">
          <a:extLst>
            <a:ext uri="{FF2B5EF4-FFF2-40B4-BE49-F238E27FC236}">
              <a16:creationId xmlns:a16="http://schemas.microsoft.com/office/drawing/2014/main" id="{7820D5AD-1E3B-4063-802C-3818044B4BEF}"/>
            </a:ext>
          </a:extLst>
        </xdr:cNvPr>
        <xdr:cNvCxnSpPr/>
      </xdr:nvCxnSpPr>
      <xdr:spPr>
        <a:xfrm>
          <a:off x="11210925" y="9077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1" name="テキスト ボックス 620">
          <a:extLst>
            <a:ext uri="{FF2B5EF4-FFF2-40B4-BE49-F238E27FC236}">
              <a16:creationId xmlns:a16="http://schemas.microsoft.com/office/drawing/2014/main" id="{2A25294A-E698-48E0-A0BF-506890E074AC}"/>
            </a:ext>
          </a:extLst>
        </xdr:cNvPr>
        <xdr:cNvSpPr txBox="1"/>
      </xdr:nvSpPr>
      <xdr:spPr>
        <a:xfrm>
          <a:off x="10845966" y="8941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2" name="直線コネクタ 621">
          <a:extLst>
            <a:ext uri="{FF2B5EF4-FFF2-40B4-BE49-F238E27FC236}">
              <a16:creationId xmlns:a16="http://schemas.microsoft.com/office/drawing/2014/main" id="{98E66861-5A47-42C1-B8C1-152077DEBB85}"/>
            </a:ext>
          </a:extLst>
        </xdr:cNvPr>
        <xdr:cNvCxnSpPr/>
      </xdr:nvCxnSpPr>
      <xdr:spPr>
        <a:xfrm>
          <a:off x="11210925" y="86487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3" name="テキスト ボックス 622">
          <a:extLst>
            <a:ext uri="{FF2B5EF4-FFF2-40B4-BE49-F238E27FC236}">
              <a16:creationId xmlns:a16="http://schemas.microsoft.com/office/drawing/2014/main" id="{9C5BC622-1601-4BB7-9E49-05CE8ACF638A}"/>
            </a:ext>
          </a:extLst>
        </xdr:cNvPr>
        <xdr:cNvSpPr txBox="1"/>
      </xdr:nvSpPr>
      <xdr:spPr>
        <a:xfrm>
          <a:off x="10845966" y="851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4" name="【学校施設】&#10;有形固定資産減価償却率グラフ枠">
          <a:extLst>
            <a:ext uri="{FF2B5EF4-FFF2-40B4-BE49-F238E27FC236}">
              <a16:creationId xmlns:a16="http://schemas.microsoft.com/office/drawing/2014/main" id="{B9940266-3339-47E3-A767-A49D496EEA3A}"/>
            </a:ext>
          </a:extLst>
        </xdr:cNvPr>
        <xdr:cNvSpPr/>
      </xdr:nvSpPr>
      <xdr:spPr>
        <a:xfrm>
          <a:off x="112109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62</xdr:row>
      <xdr:rowOff>64008</xdr:rowOff>
    </xdr:to>
    <xdr:cxnSp macro="">
      <xdr:nvCxnSpPr>
        <xdr:cNvPr id="625" name="直線コネクタ 624">
          <a:extLst>
            <a:ext uri="{FF2B5EF4-FFF2-40B4-BE49-F238E27FC236}">
              <a16:creationId xmlns:a16="http://schemas.microsoft.com/office/drawing/2014/main" id="{701F8993-D179-4ED1-BDD6-861950A84C99}"/>
            </a:ext>
          </a:extLst>
        </xdr:cNvPr>
        <xdr:cNvCxnSpPr/>
      </xdr:nvCxnSpPr>
      <xdr:spPr>
        <a:xfrm flipV="1">
          <a:off x="14696439" y="9001379"/>
          <a:ext cx="0" cy="1114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67835</xdr:rowOff>
    </xdr:from>
    <xdr:ext cx="405111" cy="259045"/>
    <xdr:sp macro="" textlink="">
      <xdr:nvSpPr>
        <xdr:cNvPr id="626" name="【学校施設】&#10;有形固定資産減価償却率最小値テキスト">
          <a:extLst>
            <a:ext uri="{FF2B5EF4-FFF2-40B4-BE49-F238E27FC236}">
              <a16:creationId xmlns:a16="http://schemas.microsoft.com/office/drawing/2014/main" id="{0A6EB68A-EDAA-4357-AC09-F6A850C5CEB5}"/>
            </a:ext>
          </a:extLst>
        </xdr:cNvPr>
        <xdr:cNvSpPr txBox="1"/>
      </xdr:nvSpPr>
      <xdr:spPr>
        <a:xfrm>
          <a:off x="14735175" y="10113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64008</xdr:rowOff>
    </xdr:from>
    <xdr:to>
      <xdr:col>86</xdr:col>
      <xdr:colOff>25400</xdr:colOff>
      <xdr:row>62</xdr:row>
      <xdr:rowOff>64008</xdr:rowOff>
    </xdr:to>
    <xdr:cxnSp macro="">
      <xdr:nvCxnSpPr>
        <xdr:cNvPr id="627" name="直線コネクタ 626">
          <a:extLst>
            <a:ext uri="{FF2B5EF4-FFF2-40B4-BE49-F238E27FC236}">
              <a16:creationId xmlns:a16="http://schemas.microsoft.com/office/drawing/2014/main" id="{665D2CAE-C47F-4BC8-BA27-01B06D772217}"/>
            </a:ext>
          </a:extLst>
        </xdr:cNvPr>
        <xdr:cNvCxnSpPr/>
      </xdr:nvCxnSpPr>
      <xdr:spPr>
        <a:xfrm>
          <a:off x="14611350" y="1011605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628" name="【学校施設】&#10;有形固定資産減価償却率最大値テキスト">
          <a:extLst>
            <a:ext uri="{FF2B5EF4-FFF2-40B4-BE49-F238E27FC236}">
              <a16:creationId xmlns:a16="http://schemas.microsoft.com/office/drawing/2014/main" id="{96354444-B9AB-4019-8EF0-BFD99D07F3E5}"/>
            </a:ext>
          </a:extLst>
        </xdr:cNvPr>
        <xdr:cNvSpPr txBox="1"/>
      </xdr:nvSpPr>
      <xdr:spPr>
        <a:xfrm>
          <a:off x="14735175" y="8789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629" name="直線コネクタ 628">
          <a:extLst>
            <a:ext uri="{FF2B5EF4-FFF2-40B4-BE49-F238E27FC236}">
              <a16:creationId xmlns:a16="http://schemas.microsoft.com/office/drawing/2014/main" id="{1912488D-6CB8-4073-B670-9E230CCEEBDF}"/>
            </a:ext>
          </a:extLst>
        </xdr:cNvPr>
        <xdr:cNvCxnSpPr/>
      </xdr:nvCxnSpPr>
      <xdr:spPr>
        <a:xfrm>
          <a:off x="14611350" y="900137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166387</xdr:rowOff>
    </xdr:from>
    <xdr:ext cx="405111" cy="259045"/>
    <xdr:sp macro="" textlink="">
      <xdr:nvSpPr>
        <xdr:cNvPr id="630" name="【学校施設】&#10;有形固定資産減価償却率平均値テキスト">
          <a:extLst>
            <a:ext uri="{FF2B5EF4-FFF2-40B4-BE49-F238E27FC236}">
              <a16:creationId xmlns:a16="http://schemas.microsoft.com/office/drawing/2014/main" id="{81E7F899-28CB-4319-84AB-F664A6D143F4}"/>
            </a:ext>
          </a:extLst>
        </xdr:cNvPr>
        <xdr:cNvSpPr txBox="1"/>
      </xdr:nvSpPr>
      <xdr:spPr>
        <a:xfrm>
          <a:off x="14735175" y="9402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631" name="フローチャート: 判断 630">
          <a:extLst>
            <a:ext uri="{FF2B5EF4-FFF2-40B4-BE49-F238E27FC236}">
              <a16:creationId xmlns:a16="http://schemas.microsoft.com/office/drawing/2014/main" id="{4EF2ED14-D3D1-4934-8E46-3A1F1F954277}"/>
            </a:ext>
          </a:extLst>
        </xdr:cNvPr>
        <xdr:cNvSpPr/>
      </xdr:nvSpPr>
      <xdr:spPr>
        <a:xfrm>
          <a:off x="14649450" y="954151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632" name="フローチャート: 判断 631">
          <a:extLst>
            <a:ext uri="{FF2B5EF4-FFF2-40B4-BE49-F238E27FC236}">
              <a16:creationId xmlns:a16="http://schemas.microsoft.com/office/drawing/2014/main" id="{F8F8C138-991B-4D4C-BAD3-8B699305E48D}"/>
            </a:ext>
          </a:extLst>
        </xdr:cNvPr>
        <xdr:cNvSpPr/>
      </xdr:nvSpPr>
      <xdr:spPr>
        <a:xfrm>
          <a:off x="13887450" y="950722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111506</xdr:rowOff>
    </xdr:from>
    <xdr:to>
      <xdr:col>76</xdr:col>
      <xdr:colOff>165100</xdr:colOff>
      <xdr:row>59</xdr:row>
      <xdr:rowOff>41656</xdr:rowOff>
    </xdr:to>
    <xdr:sp macro="" textlink="">
      <xdr:nvSpPr>
        <xdr:cNvPr id="633" name="フローチャート: 判断 632">
          <a:extLst>
            <a:ext uri="{FF2B5EF4-FFF2-40B4-BE49-F238E27FC236}">
              <a16:creationId xmlns:a16="http://schemas.microsoft.com/office/drawing/2014/main" id="{3A0C7E7F-2E76-4DFC-9696-3E7A9A658A1D}"/>
            </a:ext>
          </a:extLst>
        </xdr:cNvPr>
        <xdr:cNvSpPr/>
      </xdr:nvSpPr>
      <xdr:spPr>
        <a:xfrm>
          <a:off x="13096875" y="951268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88646</xdr:rowOff>
    </xdr:from>
    <xdr:to>
      <xdr:col>72</xdr:col>
      <xdr:colOff>38100</xdr:colOff>
      <xdr:row>59</xdr:row>
      <xdr:rowOff>18796</xdr:rowOff>
    </xdr:to>
    <xdr:sp macro="" textlink="">
      <xdr:nvSpPr>
        <xdr:cNvPr id="634" name="フローチャート: 判断 633">
          <a:extLst>
            <a:ext uri="{FF2B5EF4-FFF2-40B4-BE49-F238E27FC236}">
              <a16:creationId xmlns:a16="http://schemas.microsoft.com/office/drawing/2014/main" id="{4B11ECB6-84D8-481C-8047-40B0F55748EE}"/>
            </a:ext>
          </a:extLst>
        </xdr:cNvPr>
        <xdr:cNvSpPr/>
      </xdr:nvSpPr>
      <xdr:spPr>
        <a:xfrm>
          <a:off x="12296775" y="948664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74930</xdr:rowOff>
    </xdr:from>
    <xdr:to>
      <xdr:col>67</xdr:col>
      <xdr:colOff>101600</xdr:colOff>
      <xdr:row>59</xdr:row>
      <xdr:rowOff>5080</xdr:rowOff>
    </xdr:to>
    <xdr:sp macro="" textlink="">
      <xdr:nvSpPr>
        <xdr:cNvPr id="635" name="フローチャート: 判断 634">
          <a:extLst>
            <a:ext uri="{FF2B5EF4-FFF2-40B4-BE49-F238E27FC236}">
              <a16:creationId xmlns:a16="http://schemas.microsoft.com/office/drawing/2014/main" id="{BBB625F3-4F84-4DF8-81D6-96BAEB17B445}"/>
            </a:ext>
          </a:extLst>
        </xdr:cNvPr>
        <xdr:cNvSpPr/>
      </xdr:nvSpPr>
      <xdr:spPr>
        <a:xfrm>
          <a:off x="11487150" y="94761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DF8D6CD0-0656-4238-B771-844BB8520BE0}"/>
            </a:ext>
          </a:extLst>
        </xdr:cNvPr>
        <xdr:cNvSpPr txBox="1"/>
      </xdr:nvSpPr>
      <xdr:spPr>
        <a:xfrm>
          <a:off x="1452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859B9564-0D23-4E8A-859D-35178BDD896B}"/>
            </a:ext>
          </a:extLst>
        </xdr:cNvPr>
        <xdr:cNvSpPr txBox="1"/>
      </xdr:nvSpPr>
      <xdr:spPr>
        <a:xfrm>
          <a:off x="13763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A18B7450-3D66-4F35-A440-3D36156F7FE0}"/>
            </a:ext>
          </a:extLst>
        </xdr:cNvPr>
        <xdr:cNvSpPr txBox="1"/>
      </xdr:nvSpPr>
      <xdr:spPr>
        <a:xfrm>
          <a:off x="12973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56904AED-09F8-4991-A777-2211D8FD2C48}"/>
            </a:ext>
          </a:extLst>
        </xdr:cNvPr>
        <xdr:cNvSpPr txBox="1"/>
      </xdr:nvSpPr>
      <xdr:spPr>
        <a:xfrm>
          <a:off x="12172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10ADC37C-E251-43E2-9FC3-CC3F61EC9C38}"/>
            </a:ext>
          </a:extLst>
        </xdr:cNvPr>
        <xdr:cNvSpPr txBox="1"/>
      </xdr:nvSpPr>
      <xdr:spPr>
        <a:xfrm>
          <a:off x="11363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65786</xdr:rowOff>
    </xdr:from>
    <xdr:to>
      <xdr:col>85</xdr:col>
      <xdr:colOff>177800</xdr:colOff>
      <xdr:row>59</xdr:row>
      <xdr:rowOff>167386</xdr:rowOff>
    </xdr:to>
    <xdr:sp macro="" textlink="">
      <xdr:nvSpPr>
        <xdr:cNvPr id="641" name="楕円 640">
          <a:extLst>
            <a:ext uri="{FF2B5EF4-FFF2-40B4-BE49-F238E27FC236}">
              <a16:creationId xmlns:a16="http://schemas.microsoft.com/office/drawing/2014/main" id="{07A00D23-F179-4ABA-B24D-8EF671C28E4D}"/>
            </a:ext>
          </a:extLst>
        </xdr:cNvPr>
        <xdr:cNvSpPr/>
      </xdr:nvSpPr>
      <xdr:spPr>
        <a:xfrm>
          <a:off x="14649450" y="963206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44213</xdr:rowOff>
    </xdr:from>
    <xdr:ext cx="405111" cy="259045"/>
    <xdr:sp macro="" textlink="">
      <xdr:nvSpPr>
        <xdr:cNvPr id="642" name="【学校施設】&#10;有形固定資産減価償却率該当値テキスト">
          <a:extLst>
            <a:ext uri="{FF2B5EF4-FFF2-40B4-BE49-F238E27FC236}">
              <a16:creationId xmlns:a16="http://schemas.microsoft.com/office/drawing/2014/main" id="{2C7EEE81-A1E1-4B07-9A14-7F71907FB042}"/>
            </a:ext>
          </a:extLst>
        </xdr:cNvPr>
        <xdr:cNvSpPr txBox="1"/>
      </xdr:nvSpPr>
      <xdr:spPr>
        <a:xfrm>
          <a:off x="14735175" y="961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49784</xdr:rowOff>
    </xdr:from>
    <xdr:to>
      <xdr:col>81</xdr:col>
      <xdr:colOff>101600</xdr:colOff>
      <xdr:row>59</xdr:row>
      <xdr:rowOff>151384</xdr:rowOff>
    </xdr:to>
    <xdr:sp macro="" textlink="">
      <xdr:nvSpPr>
        <xdr:cNvPr id="643" name="楕円 642">
          <a:extLst>
            <a:ext uri="{FF2B5EF4-FFF2-40B4-BE49-F238E27FC236}">
              <a16:creationId xmlns:a16="http://schemas.microsoft.com/office/drawing/2014/main" id="{13EB8838-3143-4EEE-BDB8-0DDB7C8CB4F3}"/>
            </a:ext>
          </a:extLst>
        </xdr:cNvPr>
        <xdr:cNvSpPr/>
      </xdr:nvSpPr>
      <xdr:spPr>
        <a:xfrm>
          <a:off x="13887450" y="960970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100584</xdr:rowOff>
    </xdr:from>
    <xdr:to>
      <xdr:col>85</xdr:col>
      <xdr:colOff>127000</xdr:colOff>
      <xdr:row>59</xdr:row>
      <xdr:rowOff>116586</xdr:rowOff>
    </xdr:to>
    <xdr:cxnSp macro="">
      <xdr:nvCxnSpPr>
        <xdr:cNvPr id="644" name="直線コネクタ 643">
          <a:extLst>
            <a:ext uri="{FF2B5EF4-FFF2-40B4-BE49-F238E27FC236}">
              <a16:creationId xmlns:a16="http://schemas.microsoft.com/office/drawing/2014/main" id="{C94AF85C-9E24-4D92-9B97-50BBF94A82B2}"/>
            </a:ext>
          </a:extLst>
        </xdr:cNvPr>
        <xdr:cNvCxnSpPr/>
      </xdr:nvCxnSpPr>
      <xdr:spPr>
        <a:xfrm>
          <a:off x="13935075" y="9666859"/>
          <a:ext cx="762000" cy="1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10922</xdr:rowOff>
    </xdr:from>
    <xdr:to>
      <xdr:col>76</xdr:col>
      <xdr:colOff>165100</xdr:colOff>
      <xdr:row>59</xdr:row>
      <xdr:rowOff>112522</xdr:rowOff>
    </xdr:to>
    <xdr:sp macro="" textlink="">
      <xdr:nvSpPr>
        <xdr:cNvPr id="645" name="楕円 644">
          <a:extLst>
            <a:ext uri="{FF2B5EF4-FFF2-40B4-BE49-F238E27FC236}">
              <a16:creationId xmlns:a16="http://schemas.microsoft.com/office/drawing/2014/main" id="{87F6CB20-08B6-4F5C-B8AC-DDC1F363A08F}"/>
            </a:ext>
          </a:extLst>
        </xdr:cNvPr>
        <xdr:cNvSpPr/>
      </xdr:nvSpPr>
      <xdr:spPr>
        <a:xfrm>
          <a:off x="13096875" y="957084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61722</xdr:rowOff>
    </xdr:from>
    <xdr:to>
      <xdr:col>81</xdr:col>
      <xdr:colOff>50800</xdr:colOff>
      <xdr:row>59</xdr:row>
      <xdr:rowOff>100584</xdr:rowOff>
    </xdr:to>
    <xdr:cxnSp macro="">
      <xdr:nvCxnSpPr>
        <xdr:cNvPr id="646" name="直線コネクタ 645">
          <a:extLst>
            <a:ext uri="{FF2B5EF4-FFF2-40B4-BE49-F238E27FC236}">
              <a16:creationId xmlns:a16="http://schemas.microsoft.com/office/drawing/2014/main" id="{BD353680-A521-42E4-A459-9B81A82F8949}"/>
            </a:ext>
          </a:extLst>
        </xdr:cNvPr>
        <xdr:cNvCxnSpPr/>
      </xdr:nvCxnSpPr>
      <xdr:spPr>
        <a:xfrm>
          <a:off x="13144500" y="9627997"/>
          <a:ext cx="790575"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170942</xdr:rowOff>
    </xdr:from>
    <xdr:to>
      <xdr:col>72</xdr:col>
      <xdr:colOff>38100</xdr:colOff>
      <xdr:row>59</xdr:row>
      <xdr:rowOff>101092</xdr:rowOff>
    </xdr:to>
    <xdr:sp macro="" textlink="">
      <xdr:nvSpPr>
        <xdr:cNvPr id="647" name="楕円 646">
          <a:extLst>
            <a:ext uri="{FF2B5EF4-FFF2-40B4-BE49-F238E27FC236}">
              <a16:creationId xmlns:a16="http://schemas.microsoft.com/office/drawing/2014/main" id="{2550246D-15AB-4BCB-955C-867E64E40C43}"/>
            </a:ext>
          </a:extLst>
        </xdr:cNvPr>
        <xdr:cNvSpPr/>
      </xdr:nvSpPr>
      <xdr:spPr>
        <a:xfrm>
          <a:off x="12296775" y="956259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50292</xdr:rowOff>
    </xdr:from>
    <xdr:to>
      <xdr:col>76</xdr:col>
      <xdr:colOff>114300</xdr:colOff>
      <xdr:row>59</xdr:row>
      <xdr:rowOff>61722</xdr:rowOff>
    </xdr:to>
    <xdr:cxnSp macro="">
      <xdr:nvCxnSpPr>
        <xdr:cNvPr id="648" name="直線コネクタ 647">
          <a:extLst>
            <a:ext uri="{FF2B5EF4-FFF2-40B4-BE49-F238E27FC236}">
              <a16:creationId xmlns:a16="http://schemas.microsoft.com/office/drawing/2014/main" id="{C02BA9D9-A012-48CC-8EC5-051606643D4C}"/>
            </a:ext>
          </a:extLst>
        </xdr:cNvPr>
        <xdr:cNvCxnSpPr/>
      </xdr:nvCxnSpPr>
      <xdr:spPr>
        <a:xfrm>
          <a:off x="12344400" y="9610217"/>
          <a:ext cx="8001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31496</xdr:rowOff>
    </xdr:from>
    <xdr:to>
      <xdr:col>67</xdr:col>
      <xdr:colOff>101600</xdr:colOff>
      <xdr:row>59</xdr:row>
      <xdr:rowOff>133096</xdr:rowOff>
    </xdr:to>
    <xdr:sp macro="" textlink="">
      <xdr:nvSpPr>
        <xdr:cNvPr id="649" name="楕円 648">
          <a:extLst>
            <a:ext uri="{FF2B5EF4-FFF2-40B4-BE49-F238E27FC236}">
              <a16:creationId xmlns:a16="http://schemas.microsoft.com/office/drawing/2014/main" id="{F8ECA3F7-260B-4F73-ACDE-0002CDF9E10D}"/>
            </a:ext>
          </a:extLst>
        </xdr:cNvPr>
        <xdr:cNvSpPr/>
      </xdr:nvSpPr>
      <xdr:spPr>
        <a:xfrm>
          <a:off x="11487150" y="959142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50292</xdr:rowOff>
    </xdr:from>
    <xdr:to>
      <xdr:col>71</xdr:col>
      <xdr:colOff>177800</xdr:colOff>
      <xdr:row>59</xdr:row>
      <xdr:rowOff>82296</xdr:rowOff>
    </xdr:to>
    <xdr:cxnSp macro="">
      <xdr:nvCxnSpPr>
        <xdr:cNvPr id="650" name="直線コネクタ 649">
          <a:extLst>
            <a:ext uri="{FF2B5EF4-FFF2-40B4-BE49-F238E27FC236}">
              <a16:creationId xmlns:a16="http://schemas.microsoft.com/office/drawing/2014/main" id="{30EE7708-0BA3-4475-BD2E-FF0E136B5F00}"/>
            </a:ext>
          </a:extLst>
        </xdr:cNvPr>
        <xdr:cNvCxnSpPr/>
      </xdr:nvCxnSpPr>
      <xdr:spPr>
        <a:xfrm flipV="1">
          <a:off x="11534775" y="9610217"/>
          <a:ext cx="809625" cy="38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55897</xdr:rowOff>
    </xdr:from>
    <xdr:ext cx="405111" cy="259045"/>
    <xdr:sp macro="" textlink="">
      <xdr:nvSpPr>
        <xdr:cNvPr id="651" name="n_1aveValue【学校施設】&#10;有形固定資産減価償却率">
          <a:extLst>
            <a:ext uri="{FF2B5EF4-FFF2-40B4-BE49-F238E27FC236}">
              <a16:creationId xmlns:a16="http://schemas.microsoft.com/office/drawing/2014/main" id="{F3412E46-02F3-4917-9D49-0AC87A5F013B}"/>
            </a:ext>
          </a:extLst>
        </xdr:cNvPr>
        <xdr:cNvSpPr txBox="1"/>
      </xdr:nvSpPr>
      <xdr:spPr>
        <a:xfrm>
          <a:off x="13745219" y="929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58183</xdr:rowOff>
    </xdr:from>
    <xdr:ext cx="405111" cy="259045"/>
    <xdr:sp macro="" textlink="">
      <xdr:nvSpPr>
        <xdr:cNvPr id="652" name="n_2aveValue【学校施設】&#10;有形固定資産減価償却率">
          <a:extLst>
            <a:ext uri="{FF2B5EF4-FFF2-40B4-BE49-F238E27FC236}">
              <a16:creationId xmlns:a16="http://schemas.microsoft.com/office/drawing/2014/main" id="{656A1F35-EC44-4100-8709-3D627AFFC6E8}"/>
            </a:ext>
          </a:extLst>
        </xdr:cNvPr>
        <xdr:cNvSpPr txBox="1"/>
      </xdr:nvSpPr>
      <xdr:spPr>
        <a:xfrm>
          <a:off x="12964169" y="9297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35323</xdr:rowOff>
    </xdr:from>
    <xdr:ext cx="405111" cy="259045"/>
    <xdr:sp macro="" textlink="">
      <xdr:nvSpPr>
        <xdr:cNvPr id="653" name="n_3aveValue【学校施設】&#10;有形固定資産減価償却率">
          <a:extLst>
            <a:ext uri="{FF2B5EF4-FFF2-40B4-BE49-F238E27FC236}">
              <a16:creationId xmlns:a16="http://schemas.microsoft.com/office/drawing/2014/main" id="{C6ABDE1A-3DE5-4FC6-B13F-DD698C5089F4}"/>
            </a:ext>
          </a:extLst>
        </xdr:cNvPr>
        <xdr:cNvSpPr txBox="1"/>
      </xdr:nvSpPr>
      <xdr:spPr>
        <a:xfrm>
          <a:off x="12164069" y="9274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21607</xdr:rowOff>
    </xdr:from>
    <xdr:ext cx="405111" cy="259045"/>
    <xdr:sp macro="" textlink="">
      <xdr:nvSpPr>
        <xdr:cNvPr id="654" name="n_4aveValue【学校施設】&#10;有形固定資産減価償却率">
          <a:extLst>
            <a:ext uri="{FF2B5EF4-FFF2-40B4-BE49-F238E27FC236}">
              <a16:creationId xmlns:a16="http://schemas.microsoft.com/office/drawing/2014/main" id="{1767A8B4-15CA-4678-A961-17095B86DE7F}"/>
            </a:ext>
          </a:extLst>
        </xdr:cNvPr>
        <xdr:cNvSpPr txBox="1"/>
      </xdr:nvSpPr>
      <xdr:spPr>
        <a:xfrm>
          <a:off x="11354444" y="926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142511</xdr:rowOff>
    </xdr:from>
    <xdr:ext cx="405111" cy="259045"/>
    <xdr:sp macro="" textlink="">
      <xdr:nvSpPr>
        <xdr:cNvPr id="655" name="n_1mainValue【学校施設】&#10;有形固定資産減価償却率">
          <a:extLst>
            <a:ext uri="{FF2B5EF4-FFF2-40B4-BE49-F238E27FC236}">
              <a16:creationId xmlns:a16="http://schemas.microsoft.com/office/drawing/2014/main" id="{EB1630B8-6A78-4629-93B2-644F3969F2CE}"/>
            </a:ext>
          </a:extLst>
        </xdr:cNvPr>
        <xdr:cNvSpPr txBox="1"/>
      </xdr:nvSpPr>
      <xdr:spPr>
        <a:xfrm>
          <a:off x="13745219" y="9708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103649</xdr:rowOff>
    </xdr:from>
    <xdr:ext cx="405111" cy="259045"/>
    <xdr:sp macro="" textlink="">
      <xdr:nvSpPr>
        <xdr:cNvPr id="656" name="n_2mainValue【学校施設】&#10;有形固定資産減価償却率">
          <a:extLst>
            <a:ext uri="{FF2B5EF4-FFF2-40B4-BE49-F238E27FC236}">
              <a16:creationId xmlns:a16="http://schemas.microsoft.com/office/drawing/2014/main" id="{232CEBA5-3038-470B-9C9E-3B3B207EA0C0}"/>
            </a:ext>
          </a:extLst>
        </xdr:cNvPr>
        <xdr:cNvSpPr txBox="1"/>
      </xdr:nvSpPr>
      <xdr:spPr>
        <a:xfrm>
          <a:off x="12964169" y="9669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92219</xdr:rowOff>
    </xdr:from>
    <xdr:ext cx="405111" cy="259045"/>
    <xdr:sp macro="" textlink="">
      <xdr:nvSpPr>
        <xdr:cNvPr id="657" name="n_3mainValue【学校施設】&#10;有形固定資産減価償却率">
          <a:extLst>
            <a:ext uri="{FF2B5EF4-FFF2-40B4-BE49-F238E27FC236}">
              <a16:creationId xmlns:a16="http://schemas.microsoft.com/office/drawing/2014/main" id="{94934F9E-3AB2-433C-9D0B-99CAA7FDAFA6}"/>
            </a:ext>
          </a:extLst>
        </xdr:cNvPr>
        <xdr:cNvSpPr txBox="1"/>
      </xdr:nvSpPr>
      <xdr:spPr>
        <a:xfrm>
          <a:off x="12164069" y="9655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124223</xdr:rowOff>
    </xdr:from>
    <xdr:ext cx="405111" cy="259045"/>
    <xdr:sp macro="" textlink="">
      <xdr:nvSpPr>
        <xdr:cNvPr id="658" name="n_4mainValue【学校施設】&#10;有形固定資産減価償却率">
          <a:extLst>
            <a:ext uri="{FF2B5EF4-FFF2-40B4-BE49-F238E27FC236}">
              <a16:creationId xmlns:a16="http://schemas.microsoft.com/office/drawing/2014/main" id="{2AE1FF06-1254-41FC-A1F8-A22A54967D14}"/>
            </a:ext>
          </a:extLst>
        </xdr:cNvPr>
        <xdr:cNvSpPr txBox="1"/>
      </xdr:nvSpPr>
      <xdr:spPr>
        <a:xfrm>
          <a:off x="11354444" y="9684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9" name="正方形/長方形 658">
          <a:extLst>
            <a:ext uri="{FF2B5EF4-FFF2-40B4-BE49-F238E27FC236}">
              <a16:creationId xmlns:a16="http://schemas.microsoft.com/office/drawing/2014/main" id="{9C46859B-2956-4744-BB2A-73AE4BD938B8}"/>
            </a:ext>
          </a:extLst>
        </xdr:cNvPr>
        <xdr:cNvSpPr/>
      </xdr:nvSpPr>
      <xdr:spPr>
        <a:xfrm>
          <a:off x="164592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0" name="正方形/長方形 659">
          <a:extLst>
            <a:ext uri="{FF2B5EF4-FFF2-40B4-BE49-F238E27FC236}">
              <a16:creationId xmlns:a16="http://schemas.microsoft.com/office/drawing/2014/main" id="{D8339FDD-F0AE-4F68-AB7C-3F48BCF7A2D2}"/>
            </a:ext>
          </a:extLst>
        </xdr:cNvPr>
        <xdr:cNvSpPr/>
      </xdr:nvSpPr>
      <xdr:spPr>
        <a:xfrm>
          <a:off x="165830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1" name="正方形/長方形 660">
          <a:extLst>
            <a:ext uri="{FF2B5EF4-FFF2-40B4-BE49-F238E27FC236}">
              <a16:creationId xmlns:a16="http://schemas.microsoft.com/office/drawing/2014/main" id="{191A4C1A-7DD4-45AA-A791-970D3A7A65BD}"/>
            </a:ext>
          </a:extLst>
        </xdr:cNvPr>
        <xdr:cNvSpPr/>
      </xdr:nvSpPr>
      <xdr:spPr>
        <a:xfrm>
          <a:off x="165830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2" name="正方形/長方形 661">
          <a:extLst>
            <a:ext uri="{FF2B5EF4-FFF2-40B4-BE49-F238E27FC236}">
              <a16:creationId xmlns:a16="http://schemas.microsoft.com/office/drawing/2014/main" id="{66F81C76-55EE-445E-A762-9D782535B6AC}"/>
            </a:ext>
          </a:extLst>
        </xdr:cNvPr>
        <xdr:cNvSpPr/>
      </xdr:nvSpPr>
      <xdr:spPr>
        <a:xfrm>
          <a:off x="174879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3" name="正方形/長方形 662">
          <a:extLst>
            <a:ext uri="{FF2B5EF4-FFF2-40B4-BE49-F238E27FC236}">
              <a16:creationId xmlns:a16="http://schemas.microsoft.com/office/drawing/2014/main" id="{E78D7625-1E90-4E82-88CF-FDE2863E8FDA}"/>
            </a:ext>
          </a:extLst>
        </xdr:cNvPr>
        <xdr:cNvSpPr/>
      </xdr:nvSpPr>
      <xdr:spPr>
        <a:xfrm>
          <a:off x="174879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4" name="正方形/長方形 663">
          <a:extLst>
            <a:ext uri="{FF2B5EF4-FFF2-40B4-BE49-F238E27FC236}">
              <a16:creationId xmlns:a16="http://schemas.microsoft.com/office/drawing/2014/main" id="{5E73CFD8-0B91-4788-8249-C0B35FFE33AA}"/>
            </a:ext>
          </a:extLst>
        </xdr:cNvPr>
        <xdr:cNvSpPr/>
      </xdr:nvSpPr>
      <xdr:spPr>
        <a:xfrm>
          <a:off x="185166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5" name="正方形/長方形 664">
          <a:extLst>
            <a:ext uri="{FF2B5EF4-FFF2-40B4-BE49-F238E27FC236}">
              <a16:creationId xmlns:a16="http://schemas.microsoft.com/office/drawing/2014/main" id="{E75E1F94-13D4-44E1-89DE-ACC855DC41E3}"/>
            </a:ext>
          </a:extLst>
        </xdr:cNvPr>
        <xdr:cNvSpPr/>
      </xdr:nvSpPr>
      <xdr:spPr>
        <a:xfrm>
          <a:off x="185166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6" name="正方形/長方形 665">
          <a:extLst>
            <a:ext uri="{FF2B5EF4-FFF2-40B4-BE49-F238E27FC236}">
              <a16:creationId xmlns:a16="http://schemas.microsoft.com/office/drawing/2014/main" id="{F2363B1D-5B1A-4A66-B4C5-8DF932BA45D8}"/>
            </a:ext>
          </a:extLst>
        </xdr:cNvPr>
        <xdr:cNvSpPr/>
      </xdr:nvSpPr>
      <xdr:spPr>
        <a:xfrm>
          <a:off x="164592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7" name="テキスト ボックス 666">
          <a:extLst>
            <a:ext uri="{FF2B5EF4-FFF2-40B4-BE49-F238E27FC236}">
              <a16:creationId xmlns:a16="http://schemas.microsoft.com/office/drawing/2014/main" id="{350B65D2-2E1E-49C2-80A8-E844D98C6638}"/>
            </a:ext>
          </a:extLst>
        </xdr:cNvPr>
        <xdr:cNvSpPr txBox="1"/>
      </xdr:nvSpPr>
      <xdr:spPr>
        <a:xfrm>
          <a:off x="16440150"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8" name="直線コネクタ 667">
          <a:extLst>
            <a:ext uri="{FF2B5EF4-FFF2-40B4-BE49-F238E27FC236}">
              <a16:creationId xmlns:a16="http://schemas.microsoft.com/office/drawing/2014/main" id="{C35C90DE-81B5-4A65-9735-96531630AEFB}"/>
            </a:ext>
          </a:extLst>
        </xdr:cNvPr>
        <xdr:cNvCxnSpPr/>
      </xdr:nvCxnSpPr>
      <xdr:spPr>
        <a:xfrm>
          <a:off x="164592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9" name="直線コネクタ 668">
          <a:extLst>
            <a:ext uri="{FF2B5EF4-FFF2-40B4-BE49-F238E27FC236}">
              <a16:creationId xmlns:a16="http://schemas.microsoft.com/office/drawing/2014/main" id="{07BED2BA-0902-4984-83E6-D794467E5479}"/>
            </a:ext>
          </a:extLst>
        </xdr:cNvPr>
        <xdr:cNvCxnSpPr/>
      </xdr:nvCxnSpPr>
      <xdr:spPr>
        <a:xfrm>
          <a:off x="16459200" y="10448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0" name="テキスト ボックス 669">
          <a:extLst>
            <a:ext uri="{FF2B5EF4-FFF2-40B4-BE49-F238E27FC236}">
              <a16:creationId xmlns:a16="http://schemas.microsoft.com/office/drawing/2014/main" id="{5C5D9E94-6E11-4FFF-9250-15D3EC543D99}"/>
            </a:ext>
          </a:extLst>
        </xdr:cNvPr>
        <xdr:cNvSpPr txBox="1"/>
      </xdr:nvSpPr>
      <xdr:spPr>
        <a:xfrm>
          <a:off x="16052346" y="103130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1" name="直線コネクタ 670">
          <a:extLst>
            <a:ext uri="{FF2B5EF4-FFF2-40B4-BE49-F238E27FC236}">
              <a16:creationId xmlns:a16="http://schemas.microsoft.com/office/drawing/2014/main" id="{5741FB99-2697-499F-B7D2-AC14BDD200BB}"/>
            </a:ext>
          </a:extLst>
        </xdr:cNvPr>
        <xdr:cNvCxnSpPr/>
      </xdr:nvCxnSpPr>
      <xdr:spPr>
        <a:xfrm>
          <a:off x="16459200" y="100869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2" name="テキスト ボックス 671">
          <a:extLst>
            <a:ext uri="{FF2B5EF4-FFF2-40B4-BE49-F238E27FC236}">
              <a16:creationId xmlns:a16="http://schemas.microsoft.com/office/drawing/2014/main" id="{A76200A2-82B0-4AA8-BF36-70EE34516E07}"/>
            </a:ext>
          </a:extLst>
        </xdr:cNvPr>
        <xdr:cNvSpPr txBox="1"/>
      </xdr:nvSpPr>
      <xdr:spPr>
        <a:xfrm>
          <a:off x="16052346" y="9951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3" name="直線コネクタ 672">
          <a:extLst>
            <a:ext uri="{FF2B5EF4-FFF2-40B4-BE49-F238E27FC236}">
              <a16:creationId xmlns:a16="http://schemas.microsoft.com/office/drawing/2014/main" id="{C567D696-73A2-4425-91EE-8C0B708A7F5D}"/>
            </a:ext>
          </a:extLst>
        </xdr:cNvPr>
        <xdr:cNvCxnSpPr/>
      </xdr:nvCxnSpPr>
      <xdr:spPr>
        <a:xfrm>
          <a:off x="16459200" y="972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4" name="テキスト ボックス 673">
          <a:extLst>
            <a:ext uri="{FF2B5EF4-FFF2-40B4-BE49-F238E27FC236}">
              <a16:creationId xmlns:a16="http://schemas.microsoft.com/office/drawing/2014/main" id="{08BB97A7-DD05-43B4-924F-095DA249F712}"/>
            </a:ext>
          </a:extLst>
        </xdr:cNvPr>
        <xdr:cNvSpPr txBox="1"/>
      </xdr:nvSpPr>
      <xdr:spPr>
        <a:xfrm>
          <a:off x="16052346" y="958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5" name="直線コネクタ 674">
          <a:extLst>
            <a:ext uri="{FF2B5EF4-FFF2-40B4-BE49-F238E27FC236}">
              <a16:creationId xmlns:a16="http://schemas.microsoft.com/office/drawing/2014/main" id="{848F9452-C0DA-401C-8BF0-58F1D47443AC}"/>
            </a:ext>
          </a:extLst>
        </xdr:cNvPr>
        <xdr:cNvCxnSpPr/>
      </xdr:nvCxnSpPr>
      <xdr:spPr>
        <a:xfrm>
          <a:off x="16459200" y="937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6" name="テキスト ボックス 675">
          <a:extLst>
            <a:ext uri="{FF2B5EF4-FFF2-40B4-BE49-F238E27FC236}">
              <a16:creationId xmlns:a16="http://schemas.microsoft.com/office/drawing/2014/main" id="{F2F98F58-1846-403E-825D-576B814AB73E}"/>
            </a:ext>
          </a:extLst>
        </xdr:cNvPr>
        <xdr:cNvSpPr txBox="1"/>
      </xdr:nvSpPr>
      <xdr:spPr>
        <a:xfrm>
          <a:off x="16052346" y="923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7" name="直線コネクタ 676">
          <a:extLst>
            <a:ext uri="{FF2B5EF4-FFF2-40B4-BE49-F238E27FC236}">
              <a16:creationId xmlns:a16="http://schemas.microsoft.com/office/drawing/2014/main" id="{575FA14B-AB7E-459E-BE64-DADAD5C68CCA}"/>
            </a:ext>
          </a:extLst>
        </xdr:cNvPr>
        <xdr:cNvCxnSpPr/>
      </xdr:nvCxnSpPr>
      <xdr:spPr>
        <a:xfrm>
          <a:off x="16459200" y="901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8" name="テキスト ボックス 677">
          <a:extLst>
            <a:ext uri="{FF2B5EF4-FFF2-40B4-BE49-F238E27FC236}">
              <a16:creationId xmlns:a16="http://schemas.microsoft.com/office/drawing/2014/main" id="{69E6993F-6785-470E-A023-E8638F4473CA}"/>
            </a:ext>
          </a:extLst>
        </xdr:cNvPr>
        <xdr:cNvSpPr txBox="1"/>
      </xdr:nvSpPr>
      <xdr:spPr>
        <a:xfrm>
          <a:off x="16052346"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a:extLst>
            <a:ext uri="{FF2B5EF4-FFF2-40B4-BE49-F238E27FC236}">
              <a16:creationId xmlns:a16="http://schemas.microsoft.com/office/drawing/2014/main" id="{2ACB83F9-0367-4AE7-BB4C-A3D8E7D76134}"/>
            </a:ext>
          </a:extLst>
        </xdr:cNvPr>
        <xdr:cNvCxnSpPr/>
      </xdr:nvCxnSpPr>
      <xdr:spPr>
        <a:xfrm>
          <a:off x="164592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0" name="テキスト ボックス 679">
          <a:extLst>
            <a:ext uri="{FF2B5EF4-FFF2-40B4-BE49-F238E27FC236}">
              <a16:creationId xmlns:a16="http://schemas.microsoft.com/office/drawing/2014/main" id="{A5497226-986A-4CC5-8F1C-5E51349DA8B3}"/>
            </a:ext>
          </a:extLst>
        </xdr:cNvPr>
        <xdr:cNvSpPr txBox="1"/>
      </xdr:nvSpPr>
      <xdr:spPr>
        <a:xfrm>
          <a:off x="15985051" y="8512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学校施設】&#10;一人当たり面積グラフ枠">
          <a:extLst>
            <a:ext uri="{FF2B5EF4-FFF2-40B4-BE49-F238E27FC236}">
              <a16:creationId xmlns:a16="http://schemas.microsoft.com/office/drawing/2014/main" id="{C9D78D3D-6049-4E38-BAD8-59F81C56B252}"/>
            </a:ext>
          </a:extLst>
        </xdr:cNvPr>
        <xdr:cNvSpPr/>
      </xdr:nvSpPr>
      <xdr:spPr>
        <a:xfrm>
          <a:off x="164592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165544</xdr:rowOff>
    </xdr:from>
    <xdr:to>
      <xdr:col>116</xdr:col>
      <xdr:colOff>62864</xdr:colOff>
      <xdr:row>63</xdr:row>
      <xdr:rowOff>31814</xdr:rowOff>
    </xdr:to>
    <xdr:cxnSp macro="">
      <xdr:nvCxnSpPr>
        <xdr:cNvPr id="682" name="直線コネクタ 681">
          <a:extLst>
            <a:ext uri="{FF2B5EF4-FFF2-40B4-BE49-F238E27FC236}">
              <a16:creationId xmlns:a16="http://schemas.microsoft.com/office/drawing/2014/main" id="{818C5EC7-C2CC-4DBA-BB3A-AFEAB4AAF938}"/>
            </a:ext>
          </a:extLst>
        </xdr:cNvPr>
        <xdr:cNvCxnSpPr/>
      </xdr:nvCxnSpPr>
      <xdr:spPr>
        <a:xfrm flipV="1">
          <a:off x="19954239" y="9077769"/>
          <a:ext cx="0" cy="1161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35641</xdr:rowOff>
    </xdr:from>
    <xdr:ext cx="469744" cy="259045"/>
    <xdr:sp macro="" textlink="">
      <xdr:nvSpPr>
        <xdr:cNvPr id="683" name="【学校施設】&#10;一人当たり面積最小値テキスト">
          <a:extLst>
            <a:ext uri="{FF2B5EF4-FFF2-40B4-BE49-F238E27FC236}">
              <a16:creationId xmlns:a16="http://schemas.microsoft.com/office/drawing/2014/main" id="{E3987F67-D948-47FF-9A03-DB22166860B8}"/>
            </a:ext>
          </a:extLst>
        </xdr:cNvPr>
        <xdr:cNvSpPr txBox="1"/>
      </xdr:nvSpPr>
      <xdr:spPr>
        <a:xfrm>
          <a:off x="19992975" y="10246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31814</xdr:rowOff>
    </xdr:from>
    <xdr:to>
      <xdr:col>116</xdr:col>
      <xdr:colOff>152400</xdr:colOff>
      <xdr:row>63</xdr:row>
      <xdr:rowOff>31814</xdr:rowOff>
    </xdr:to>
    <xdr:cxnSp macro="">
      <xdr:nvCxnSpPr>
        <xdr:cNvPr id="684" name="直線コネクタ 683">
          <a:extLst>
            <a:ext uri="{FF2B5EF4-FFF2-40B4-BE49-F238E27FC236}">
              <a16:creationId xmlns:a16="http://schemas.microsoft.com/office/drawing/2014/main" id="{AD7F4EAF-C156-442B-BEE8-8AAE2A3D9C68}"/>
            </a:ext>
          </a:extLst>
        </xdr:cNvPr>
        <xdr:cNvCxnSpPr/>
      </xdr:nvCxnSpPr>
      <xdr:spPr>
        <a:xfrm>
          <a:off x="19878675" y="1023943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112221</xdr:rowOff>
    </xdr:from>
    <xdr:ext cx="469744" cy="259045"/>
    <xdr:sp macro="" textlink="">
      <xdr:nvSpPr>
        <xdr:cNvPr id="685" name="【学校施設】&#10;一人当たり面積最大値テキスト">
          <a:extLst>
            <a:ext uri="{FF2B5EF4-FFF2-40B4-BE49-F238E27FC236}">
              <a16:creationId xmlns:a16="http://schemas.microsoft.com/office/drawing/2014/main" id="{7B4B1BA2-7055-4308-AA09-6B340047FB16}"/>
            </a:ext>
          </a:extLst>
        </xdr:cNvPr>
        <xdr:cNvSpPr txBox="1"/>
      </xdr:nvSpPr>
      <xdr:spPr>
        <a:xfrm>
          <a:off x="19992975" y="8865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165544</xdr:rowOff>
    </xdr:from>
    <xdr:to>
      <xdr:col>116</xdr:col>
      <xdr:colOff>152400</xdr:colOff>
      <xdr:row>55</xdr:row>
      <xdr:rowOff>165544</xdr:rowOff>
    </xdr:to>
    <xdr:cxnSp macro="">
      <xdr:nvCxnSpPr>
        <xdr:cNvPr id="686" name="直線コネクタ 685">
          <a:extLst>
            <a:ext uri="{FF2B5EF4-FFF2-40B4-BE49-F238E27FC236}">
              <a16:creationId xmlns:a16="http://schemas.microsoft.com/office/drawing/2014/main" id="{45367CCA-C47C-441E-BBCC-B5E651CB5EBD}"/>
            </a:ext>
          </a:extLst>
        </xdr:cNvPr>
        <xdr:cNvCxnSpPr/>
      </xdr:nvCxnSpPr>
      <xdr:spPr>
        <a:xfrm>
          <a:off x="19878675" y="907776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118762</xdr:rowOff>
    </xdr:from>
    <xdr:ext cx="469744" cy="259045"/>
    <xdr:sp macro="" textlink="">
      <xdr:nvSpPr>
        <xdr:cNvPr id="687" name="【学校施設】&#10;一人当たり面積平均値テキスト">
          <a:extLst>
            <a:ext uri="{FF2B5EF4-FFF2-40B4-BE49-F238E27FC236}">
              <a16:creationId xmlns:a16="http://schemas.microsoft.com/office/drawing/2014/main" id="{E1785D56-B590-431C-A8D5-0C5350148538}"/>
            </a:ext>
          </a:extLst>
        </xdr:cNvPr>
        <xdr:cNvSpPr txBox="1"/>
      </xdr:nvSpPr>
      <xdr:spPr>
        <a:xfrm>
          <a:off x="19992975" y="9846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95885</xdr:rowOff>
    </xdr:from>
    <xdr:to>
      <xdr:col>116</xdr:col>
      <xdr:colOff>114300</xdr:colOff>
      <xdr:row>62</xdr:row>
      <xdr:rowOff>26035</xdr:rowOff>
    </xdr:to>
    <xdr:sp macro="" textlink="">
      <xdr:nvSpPr>
        <xdr:cNvPr id="688" name="フローチャート: 判断 687">
          <a:extLst>
            <a:ext uri="{FF2B5EF4-FFF2-40B4-BE49-F238E27FC236}">
              <a16:creationId xmlns:a16="http://schemas.microsoft.com/office/drawing/2014/main" id="{6AA07976-66B7-4288-A0CE-D187F1430900}"/>
            </a:ext>
          </a:extLst>
        </xdr:cNvPr>
        <xdr:cNvSpPr/>
      </xdr:nvSpPr>
      <xdr:spPr>
        <a:xfrm>
          <a:off x="19897725" y="99828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98743</xdr:rowOff>
    </xdr:from>
    <xdr:to>
      <xdr:col>112</xdr:col>
      <xdr:colOff>38100</xdr:colOff>
      <xdr:row>62</xdr:row>
      <xdr:rowOff>28893</xdr:rowOff>
    </xdr:to>
    <xdr:sp macro="" textlink="">
      <xdr:nvSpPr>
        <xdr:cNvPr id="689" name="フローチャート: 判断 688">
          <a:extLst>
            <a:ext uri="{FF2B5EF4-FFF2-40B4-BE49-F238E27FC236}">
              <a16:creationId xmlns:a16="http://schemas.microsoft.com/office/drawing/2014/main" id="{CFACCB0A-D630-4A3E-98CF-39D1379110D6}"/>
            </a:ext>
          </a:extLst>
        </xdr:cNvPr>
        <xdr:cNvSpPr/>
      </xdr:nvSpPr>
      <xdr:spPr>
        <a:xfrm>
          <a:off x="19154775" y="998886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99123</xdr:rowOff>
    </xdr:from>
    <xdr:to>
      <xdr:col>107</xdr:col>
      <xdr:colOff>101600</xdr:colOff>
      <xdr:row>62</xdr:row>
      <xdr:rowOff>29273</xdr:rowOff>
    </xdr:to>
    <xdr:sp macro="" textlink="">
      <xdr:nvSpPr>
        <xdr:cNvPr id="690" name="フローチャート: 判断 689">
          <a:extLst>
            <a:ext uri="{FF2B5EF4-FFF2-40B4-BE49-F238E27FC236}">
              <a16:creationId xmlns:a16="http://schemas.microsoft.com/office/drawing/2014/main" id="{E229499C-4D30-430B-B685-7BC0761EB82C}"/>
            </a:ext>
          </a:extLst>
        </xdr:cNvPr>
        <xdr:cNvSpPr/>
      </xdr:nvSpPr>
      <xdr:spPr>
        <a:xfrm>
          <a:off x="18345150" y="9989248"/>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106172</xdr:rowOff>
    </xdr:from>
    <xdr:to>
      <xdr:col>102</xdr:col>
      <xdr:colOff>165100</xdr:colOff>
      <xdr:row>62</xdr:row>
      <xdr:rowOff>36322</xdr:rowOff>
    </xdr:to>
    <xdr:sp macro="" textlink="">
      <xdr:nvSpPr>
        <xdr:cNvPr id="691" name="フローチャート: 判断 690">
          <a:extLst>
            <a:ext uri="{FF2B5EF4-FFF2-40B4-BE49-F238E27FC236}">
              <a16:creationId xmlns:a16="http://schemas.microsoft.com/office/drawing/2014/main" id="{EC556680-91C2-469D-8D8D-E5627761FC52}"/>
            </a:ext>
          </a:extLst>
        </xdr:cNvPr>
        <xdr:cNvSpPr/>
      </xdr:nvSpPr>
      <xdr:spPr>
        <a:xfrm>
          <a:off x="17554575" y="998994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109030</xdr:rowOff>
    </xdr:from>
    <xdr:to>
      <xdr:col>98</xdr:col>
      <xdr:colOff>38100</xdr:colOff>
      <xdr:row>62</xdr:row>
      <xdr:rowOff>39180</xdr:rowOff>
    </xdr:to>
    <xdr:sp macro="" textlink="">
      <xdr:nvSpPr>
        <xdr:cNvPr id="692" name="フローチャート: 判断 691">
          <a:extLst>
            <a:ext uri="{FF2B5EF4-FFF2-40B4-BE49-F238E27FC236}">
              <a16:creationId xmlns:a16="http://schemas.microsoft.com/office/drawing/2014/main" id="{5EB02AA0-D810-4212-9226-5C136EFB7D29}"/>
            </a:ext>
          </a:extLst>
        </xdr:cNvPr>
        <xdr:cNvSpPr/>
      </xdr:nvSpPr>
      <xdr:spPr>
        <a:xfrm>
          <a:off x="16754475" y="99928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606A6073-4878-4455-93E8-984C21307959}"/>
            </a:ext>
          </a:extLst>
        </xdr:cNvPr>
        <xdr:cNvSpPr txBox="1"/>
      </xdr:nvSpPr>
      <xdr:spPr>
        <a:xfrm>
          <a:off x="197834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0A564E4E-076C-413C-A689-8E6899EB4745}"/>
            </a:ext>
          </a:extLst>
        </xdr:cNvPr>
        <xdr:cNvSpPr txBox="1"/>
      </xdr:nvSpPr>
      <xdr:spPr>
        <a:xfrm>
          <a:off x="19030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2964AA4F-B51D-4338-978F-42C54E51709C}"/>
            </a:ext>
          </a:extLst>
        </xdr:cNvPr>
        <xdr:cNvSpPr txBox="1"/>
      </xdr:nvSpPr>
      <xdr:spPr>
        <a:xfrm>
          <a:off x="18221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4E6781D8-08A2-4A46-92E0-EC85713F743D}"/>
            </a:ext>
          </a:extLst>
        </xdr:cNvPr>
        <xdr:cNvSpPr txBox="1"/>
      </xdr:nvSpPr>
      <xdr:spPr>
        <a:xfrm>
          <a:off x="174307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4BBE9E65-7952-4E5B-8B25-7FE2CFD7751E}"/>
            </a:ext>
          </a:extLst>
        </xdr:cNvPr>
        <xdr:cNvSpPr txBox="1"/>
      </xdr:nvSpPr>
      <xdr:spPr>
        <a:xfrm>
          <a:off x="166306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102553</xdr:rowOff>
    </xdr:from>
    <xdr:to>
      <xdr:col>116</xdr:col>
      <xdr:colOff>114300</xdr:colOff>
      <xdr:row>62</xdr:row>
      <xdr:rowOff>32703</xdr:rowOff>
    </xdr:to>
    <xdr:sp macro="" textlink="">
      <xdr:nvSpPr>
        <xdr:cNvPr id="698" name="楕円 697">
          <a:extLst>
            <a:ext uri="{FF2B5EF4-FFF2-40B4-BE49-F238E27FC236}">
              <a16:creationId xmlns:a16="http://schemas.microsoft.com/office/drawing/2014/main" id="{34792477-FDB5-4044-8CAC-77D720CE283A}"/>
            </a:ext>
          </a:extLst>
        </xdr:cNvPr>
        <xdr:cNvSpPr/>
      </xdr:nvSpPr>
      <xdr:spPr>
        <a:xfrm>
          <a:off x="19897725" y="999267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80980</xdr:rowOff>
    </xdr:from>
    <xdr:ext cx="469744" cy="259045"/>
    <xdr:sp macro="" textlink="">
      <xdr:nvSpPr>
        <xdr:cNvPr id="699" name="【学校施設】&#10;一人当たり面積該当値テキスト">
          <a:extLst>
            <a:ext uri="{FF2B5EF4-FFF2-40B4-BE49-F238E27FC236}">
              <a16:creationId xmlns:a16="http://schemas.microsoft.com/office/drawing/2014/main" id="{225EFAC7-8A2F-4B60-A2EE-487D95D03D78}"/>
            </a:ext>
          </a:extLst>
        </xdr:cNvPr>
        <xdr:cNvSpPr txBox="1"/>
      </xdr:nvSpPr>
      <xdr:spPr>
        <a:xfrm>
          <a:off x="19992975" y="9971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110172</xdr:rowOff>
    </xdr:from>
    <xdr:to>
      <xdr:col>112</xdr:col>
      <xdr:colOff>38100</xdr:colOff>
      <xdr:row>62</xdr:row>
      <xdr:rowOff>40322</xdr:rowOff>
    </xdr:to>
    <xdr:sp macro="" textlink="">
      <xdr:nvSpPr>
        <xdr:cNvPr id="700" name="楕円 699">
          <a:extLst>
            <a:ext uri="{FF2B5EF4-FFF2-40B4-BE49-F238E27FC236}">
              <a16:creationId xmlns:a16="http://schemas.microsoft.com/office/drawing/2014/main" id="{62FBF205-3695-4840-9D1A-F3BA220AA933}"/>
            </a:ext>
          </a:extLst>
        </xdr:cNvPr>
        <xdr:cNvSpPr/>
      </xdr:nvSpPr>
      <xdr:spPr>
        <a:xfrm>
          <a:off x="19154775" y="999394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153353</xdr:rowOff>
    </xdr:from>
    <xdr:to>
      <xdr:col>116</xdr:col>
      <xdr:colOff>63500</xdr:colOff>
      <xdr:row>61</xdr:row>
      <xdr:rowOff>160972</xdr:rowOff>
    </xdr:to>
    <xdr:cxnSp macro="">
      <xdr:nvCxnSpPr>
        <xdr:cNvPr id="701" name="直線コネクタ 700">
          <a:extLst>
            <a:ext uri="{FF2B5EF4-FFF2-40B4-BE49-F238E27FC236}">
              <a16:creationId xmlns:a16="http://schemas.microsoft.com/office/drawing/2014/main" id="{C643CE08-6B6E-4597-8927-70AE5E461453}"/>
            </a:ext>
          </a:extLst>
        </xdr:cNvPr>
        <xdr:cNvCxnSpPr/>
      </xdr:nvCxnSpPr>
      <xdr:spPr>
        <a:xfrm flipV="1">
          <a:off x="19202400" y="10040303"/>
          <a:ext cx="752475" cy="10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118935</xdr:rowOff>
    </xdr:from>
    <xdr:to>
      <xdr:col>107</xdr:col>
      <xdr:colOff>101600</xdr:colOff>
      <xdr:row>62</xdr:row>
      <xdr:rowOff>49085</xdr:rowOff>
    </xdr:to>
    <xdr:sp macro="" textlink="">
      <xdr:nvSpPr>
        <xdr:cNvPr id="702" name="楕円 701">
          <a:extLst>
            <a:ext uri="{FF2B5EF4-FFF2-40B4-BE49-F238E27FC236}">
              <a16:creationId xmlns:a16="http://schemas.microsoft.com/office/drawing/2014/main" id="{F32B019B-3E6D-47C1-A1B0-C13B6B632F64}"/>
            </a:ext>
          </a:extLst>
        </xdr:cNvPr>
        <xdr:cNvSpPr/>
      </xdr:nvSpPr>
      <xdr:spPr>
        <a:xfrm>
          <a:off x="18345150" y="1000906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160972</xdr:rowOff>
    </xdr:from>
    <xdr:to>
      <xdr:col>111</xdr:col>
      <xdr:colOff>177800</xdr:colOff>
      <xdr:row>61</xdr:row>
      <xdr:rowOff>169735</xdr:rowOff>
    </xdr:to>
    <xdr:cxnSp macro="">
      <xdr:nvCxnSpPr>
        <xdr:cNvPr id="703" name="直線コネクタ 702">
          <a:extLst>
            <a:ext uri="{FF2B5EF4-FFF2-40B4-BE49-F238E27FC236}">
              <a16:creationId xmlns:a16="http://schemas.microsoft.com/office/drawing/2014/main" id="{8C1D1AF5-B457-4F85-9B87-D8DEA6E92FBA}"/>
            </a:ext>
          </a:extLst>
        </xdr:cNvPr>
        <xdr:cNvCxnSpPr/>
      </xdr:nvCxnSpPr>
      <xdr:spPr>
        <a:xfrm flipV="1">
          <a:off x="18392775" y="10051097"/>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134747</xdr:rowOff>
    </xdr:from>
    <xdr:to>
      <xdr:col>102</xdr:col>
      <xdr:colOff>165100</xdr:colOff>
      <xdr:row>62</xdr:row>
      <xdr:rowOff>64897</xdr:rowOff>
    </xdr:to>
    <xdr:sp macro="" textlink="">
      <xdr:nvSpPr>
        <xdr:cNvPr id="704" name="楕円 703">
          <a:extLst>
            <a:ext uri="{FF2B5EF4-FFF2-40B4-BE49-F238E27FC236}">
              <a16:creationId xmlns:a16="http://schemas.microsoft.com/office/drawing/2014/main" id="{FC8BDC84-9C17-42A3-85A0-609E32ED5039}"/>
            </a:ext>
          </a:extLst>
        </xdr:cNvPr>
        <xdr:cNvSpPr/>
      </xdr:nvSpPr>
      <xdr:spPr>
        <a:xfrm>
          <a:off x="17554575" y="1002169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169735</xdr:rowOff>
    </xdr:from>
    <xdr:to>
      <xdr:col>107</xdr:col>
      <xdr:colOff>50800</xdr:colOff>
      <xdr:row>62</xdr:row>
      <xdr:rowOff>14097</xdr:rowOff>
    </xdr:to>
    <xdr:cxnSp macro="">
      <xdr:nvCxnSpPr>
        <xdr:cNvPr id="705" name="直線コネクタ 704">
          <a:extLst>
            <a:ext uri="{FF2B5EF4-FFF2-40B4-BE49-F238E27FC236}">
              <a16:creationId xmlns:a16="http://schemas.microsoft.com/office/drawing/2014/main" id="{01B79CED-5D11-4796-8B50-C43265FEEF72}"/>
            </a:ext>
          </a:extLst>
        </xdr:cNvPr>
        <xdr:cNvCxnSpPr/>
      </xdr:nvCxnSpPr>
      <xdr:spPr>
        <a:xfrm flipV="1">
          <a:off x="17602200" y="10047160"/>
          <a:ext cx="790575" cy="1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142939</xdr:rowOff>
    </xdr:from>
    <xdr:to>
      <xdr:col>98</xdr:col>
      <xdr:colOff>38100</xdr:colOff>
      <xdr:row>62</xdr:row>
      <xdr:rowOff>73089</xdr:rowOff>
    </xdr:to>
    <xdr:sp macro="" textlink="">
      <xdr:nvSpPr>
        <xdr:cNvPr id="706" name="楕円 705">
          <a:extLst>
            <a:ext uri="{FF2B5EF4-FFF2-40B4-BE49-F238E27FC236}">
              <a16:creationId xmlns:a16="http://schemas.microsoft.com/office/drawing/2014/main" id="{8DC66765-F9AC-404F-9036-A871695C97F4}"/>
            </a:ext>
          </a:extLst>
        </xdr:cNvPr>
        <xdr:cNvSpPr/>
      </xdr:nvSpPr>
      <xdr:spPr>
        <a:xfrm>
          <a:off x="16754475" y="1002671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14097</xdr:rowOff>
    </xdr:from>
    <xdr:to>
      <xdr:col>102</xdr:col>
      <xdr:colOff>114300</xdr:colOff>
      <xdr:row>62</xdr:row>
      <xdr:rowOff>22289</xdr:rowOff>
    </xdr:to>
    <xdr:cxnSp macro="">
      <xdr:nvCxnSpPr>
        <xdr:cNvPr id="707" name="直線コネクタ 706">
          <a:extLst>
            <a:ext uri="{FF2B5EF4-FFF2-40B4-BE49-F238E27FC236}">
              <a16:creationId xmlns:a16="http://schemas.microsoft.com/office/drawing/2014/main" id="{87F92592-9B9B-4FF1-8B6E-F221B372D7FF}"/>
            </a:ext>
          </a:extLst>
        </xdr:cNvPr>
        <xdr:cNvCxnSpPr/>
      </xdr:nvCxnSpPr>
      <xdr:spPr>
        <a:xfrm flipV="1">
          <a:off x="16802100" y="10059797"/>
          <a:ext cx="800100" cy="1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45420</xdr:rowOff>
    </xdr:from>
    <xdr:ext cx="469744" cy="259045"/>
    <xdr:sp macro="" textlink="">
      <xdr:nvSpPr>
        <xdr:cNvPr id="708" name="n_1aveValue【学校施設】&#10;一人当たり面積">
          <a:extLst>
            <a:ext uri="{FF2B5EF4-FFF2-40B4-BE49-F238E27FC236}">
              <a16:creationId xmlns:a16="http://schemas.microsoft.com/office/drawing/2014/main" id="{BF6EC8F4-65F4-41A9-9D85-55CF8B044889}"/>
            </a:ext>
          </a:extLst>
        </xdr:cNvPr>
        <xdr:cNvSpPr txBox="1"/>
      </xdr:nvSpPr>
      <xdr:spPr>
        <a:xfrm>
          <a:off x="18983402" y="9773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45800</xdr:rowOff>
    </xdr:from>
    <xdr:ext cx="469744" cy="259045"/>
    <xdr:sp macro="" textlink="">
      <xdr:nvSpPr>
        <xdr:cNvPr id="709" name="n_2aveValue【学校施設】&#10;一人当たり面積">
          <a:extLst>
            <a:ext uri="{FF2B5EF4-FFF2-40B4-BE49-F238E27FC236}">
              <a16:creationId xmlns:a16="http://schemas.microsoft.com/office/drawing/2014/main" id="{2FED4F77-F6DF-4851-8A56-5B8D9FDA41B4}"/>
            </a:ext>
          </a:extLst>
        </xdr:cNvPr>
        <xdr:cNvSpPr txBox="1"/>
      </xdr:nvSpPr>
      <xdr:spPr>
        <a:xfrm>
          <a:off x="18183302" y="9774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52849</xdr:rowOff>
    </xdr:from>
    <xdr:ext cx="469744" cy="259045"/>
    <xdr:sp macro="" textlink="">
      <xdr:nvSpPr>
        <xdr:cNvPr id="710" name="n_3aveValue【学校施設】&#10;一人当たり面積">
          <a:extLst>
            <a:ext uri="{FF2B5EF4-FFF2-40B4-BE49-F238E27FC236}">
              <a16:creationId xmlns:a16="http://schemas.microsoft.com/office/drawing/2014/main" id="{1FE1E5BE-0FF6-4DED-8D40-A12FAE1843AA}"/>
            </a:ext>
          </a:extLst>
        </xdr:cNvPr>
        <xdr:cNvSpPr txBox="1"/>
      </xdr:nvSpPr>
      <xdr:spPr>
        <a:xfrm>
          <a:off x="17383202" y="9774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55707</xdr:rowOff>
    </xdr:from>
    <xdr:ext cx="469744" cy="259045"/>
    <xdr:sp macro="" textlink="">
      <xdr:nvSpPr>
        <xdr:cNvPr id="711" name="n_4aveValue【学校施設】&#10;一人当たり面積">
          <a:extLst>
            <a:ext uri="{FF2B5EF4-FFF2-40B4-BE49-F238E27FC236}">
              <a16:creationId xmlns:a16="http://schemas.microsoft.com/office/drawing/2014/main" id="{6C3930BF-B954-41C3-B960-8A49F011AF8E}"/>
            </a:ext>
          </a:extLst>
        </xdr:cNvPr>
        <xdr:cNvSpPr txBox="1"/>
      </xdr:nvSpPr>
      <xdr:spPr>
        <a:xfrm>
          <a:off x="16592627" y="9780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31449</xdr:rowOff>
    </xdr:from>
    <xdr:ext cx="469744" cy="259045"/>
    <xdr:sp macro="" textlink="">
      <xdr:nvSpPr>
        <xdr:cNvPr id="712" name="n_1mainValue【学校施設】&#10;一人当たり面積">
          <a:extLst>
            <a:ext uri="{FF2B5EF4-FFF2-40B4-BE49-F238E27FC236}">
              <a16:creationId xmlns:a16="http://schemas.microsoft.com/office/drawing/2014/main" id="{3667687F-FDC1-4A41-BE7B-02216A21D611}"/>
            </a:ext>
          </a:extLst>
        </xdr:cNvPr>
        <xdr:cNvSpPr txBox="1"/>
      </xdr:nvSpPr>
      <xdr:spPr>
        <a:xfrm>
          <a:off x="18983402" y="10077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40212</xdr:rowOff>
    </xdr:from>
    <xdr:ext cx="469744" cy="259045"/>
    <xdr:sp macro="" textlink="">
      <xdr:nvSpPr>
        <xdr:cNvPr id="713" name="n_2mainValue【学校施設】&#10;一人当たり面積">
          <a:extLst>
            <a:ext uri="{FF2B5EF4-FFF2-40B4-BE49-F238E27FC236}">
              <a16:creationId xmlns:a16="http://schemas.microsoft.com/office/drawing/2014/main" id="{E9464441-F916-4AAA-BE2D-D8C76801B217}"/>
            </a:ext>
          </a:extLst>
        </xdr:cNvPr>
        <xdr:cNvSpPr txBox="1"/>
      </xdr:nvSpPr>
      <xdr:spPr>
        <a:xfrm>
          <a:off x="18183302" y="1008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56024</xdr:rowOff>
    </xdr:from>
    <xdr:ext cx="469744" cy="259045"/>
    <xdr:sp macro="" textlink="">
      <xdr:nvSpPr>
        <xdr:cNvPr id="714" name="n_3mainValue【学校施設】&#10;一人当たり面積">
          <a:extLst>
            <a:ext uri="{FF2B5EF4-FFF2-40B4-BE49-F238E27FC236}">
              <a16:creationId xmlns:a16="http://schemas.microsoft.com/office/drawing/2014/main" id="{9AD0F873-4F17-4EFA-A6D1-A7E91EBCAEC4}"/>
            </a:ext>
          </a:extLst>
        </xdr:cNvPr>
        <xdr:cNvSpPr txBox="1"/>
      </xdr:nvSpPr>
      <xdr:spPr>
        <a:xfrm>
          <a:off x="17383202" y="10104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64216</xdr:rowOff>
    </xdr:from>
    <xdr:ext cx="469744" cy="259045"/>
    <xdr:sp macro="" textlink="">
      <xdr:nvSpPr>
        <xdr:cNvPr id="715" name="n_4mainValue【学校施設】&#10;一人当たり面積">
          <a:extLst>
            <a:ext uri="{FF2B5EF4-FFF2-40B4-BE49-F238E27FC236}">
              <a16:creationId xmlns:a16="http://schemas.microsoft.com/office/drawing/2014/main" id="{E1E29A0F-88BF-4B61-BB66-8C3BF8F759AE}"/>
            </a:ext>
          </a:extLst>
        </xdr:cNvPr>
        <xdr:cNvSpPr txBox="1"/>
      </xdr:nvSpPr>
      <xdr:spPr>
        <a:xfrm>
          <a:off x="16592627" y="1011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a:extLst>
            <a:ext uri="{FF2B5EF4-FFF2-40B4-BE49-F238E27FC236}">
              <a16:creationId xmlns:a16="http://schemas.microsoft.com/office/drawing/2014/main" id="{72D769B4-1143-4928-AD8E-089C31E689F4}"/>
            </a:ext>
          </a:extLst>
        </xdr:cNvPr>
        <xdr:cNvSpPr/>
      </xdr:nvSpPr>
      <xdr:spPr>
        <a:xfrm>
          <a:off x="112109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a:extLst>
            <a:ext uri="{FF2B5EF4-FFF2-40B4-BE49-F238E27FC236}">
              <a16:creationId xmlns:a16="http://schemas.microsoft.com/office/drawing/2014/main" id="{61A8B738-C283-41C2-8F48-DD3AF739F3EF}"/>
            </a:ext>
          </a:extLst>
        </xdr:cNvPr>
        <xdr:cNvSpPr/>
      </xdr:nvSpPr>
      <xdr:spPr>
        <a:xfrm>
          <a:off x="113157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a:extLst>
            <a:ext uri="{FF2B5EF4-FFF2-40B4-BE49-F238E27FC236}">
              <a16:creationId xmlns:a16="http://schemas.microsoft.com/office/drawing/2014/main" id="{B28976E2-7D93-4BFE-80BB-805F39FDB7A4}"/>
            </a:ext>
          </a:extLst>
        </xdr:cNvPr>
        <xdr:cNvSpPr/>
      </xdr:nvSpPr>
      <xdr:spPr>
        <a:xfrm>
          <a:off x="113157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a:extLst>
            <a:ext uri="{FF2B5EF4-FFF2-40B4-BE49-F238E27FC236}">
              <a16:creationId xmlns:a16="http://schemas.microsoft.com/office/drawing/2014/main" id="{19B226B7-6833-4E35-BB77-940D8AF45AB6}"/>
            </a:ext>
          </a:extLst>
        </xdr:cNvPr>
        <xdr:cNvSpPr/>
      </xdr:nvSpPr>
      <xdr:spPr>
        <a:xfrm>
          <a:off x="122396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a:extLst>
            <a:ext uri="{FF2B5EF4-FFF2-40B4-BE49-F238E27FC236}">
              <a16:creationId xmlns:a16="http://schemas.microsoft.com/office/drawing/2014/main" id="{92958486-2C9B-4ADF-81B2-9DCE5E588171}"/>
            </a:ext>
          </a:extLst>
        </xdr:cNvPr>
        <xdr:cNvSpPr/>
      </xdr:nvSpPr>
      <xdr:spPr>
        <a:xfrm>
          <a:off x="122396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a:extLst>
            <a:ext uri="{FF2B5EF4-FFF2-40B4-BE49-F238E27FC236}">
              <a16:creationId xmlns:a16="http://schemas.microsoft.com/office/drawing/2014/main" id="{DAAD877F-41D1-4695-93C8-E7A8DF26F8F0}"/>
            </a:ext>
          </a:extLst>
        </xdr:cNvPr>
        <xdr:cNvSpPr/>
      </xdr:nvSpPr>
      <xdr:spPr>
        <a:xfrm>
          <a:off x="132683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a:extLst>
            <a:ext uri="{FF2B5EF4-FFF2-40B4-BE49-F238E27FC236}">
              <a16:creationId xmlns:a16="http://schemas.microsoft.com/office/drawing/2014/main" id="{D932701A-DF30-4BB3-88B4-B17FB75146C9}"/>
            </a:ext>
          </a:extLst>
        </xdr:cNvPr>
        <xdr:cNvSpPr/>
      </xdr:nvSpPr>
      <xdr:spPr>
        <a:xfrm>
          <a:off x="132683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a:extLst>
            <a:ext uri="{FF2B5EF4-FFF2-40B4-BE49-F238E27FC236}">
              <a16:creationId xmlns:a16="http://schemas.microsoft.com/office/drawing/2014/main" id="{EF93036B-F989-4534-B28C-64ACD65E2A6B}"/>
            </a:ext>
          </a:extLst>
        </xdr:cNvPr>
        <xdr:cNvSpPr/>
      </xdr:nvSpPr>
      <xdr:spPr>
        <a:xfrm>
          <a:off x="112109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4" name="テキスト ボックス 723">
          <a:extLst>
            <a:ext uri="{FF2B5EF4-FFF2-40B4-BE49-F238E27FC236}">
              <a16:creationId xmlns:a16="http://schemas.microsoft.com/office/drawing/2014/main" id="{37C94B75-66C9-4237-A6D7-6247DCF954FD}"/>
            </a:ext>
          </a:extLst>
        </xdr:cNvPr>
        <xdr:cNvSpPr txBox="1"/>
      </xdr:nvSpPr>
      <xdr:spPr>
        <a:xfrm>
          <a:off x="11172825"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a:extLst>
            <a:ext uri="{FF2B5EF4-FFF2-40B4-BE49-F238E27FC236}">
              <a16:creationId xmlns:a16="http://schemas.microsoft.com/office/drawing/2014/main" id="{35C2D741-1C14-46F8-A09E-E640DDB0DD79}"/>
            </a:ext>
          </a:extLst>
        </xdr:cNvPr>
        <xdr:cNvCxnSpPr/>
      </xdr:nvCxnSpPr>
      <xdr:spPr>
        <a:xfrm>
          <a:off x="11210925" y="14411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6" name="テキスト ボックス 725">
          <a:extLst>
            <a:ext uri="{FF2B5EF4-FFF2-40B4-BE49-F238E27FC236}">
              <a16:creationId xmlns:a16="http://schemas.microsoft.com/office/drawing/2014/main" id="{46588788-3564-4EFB-B8C1-197DBBE26FB5}"/>
            </a:ext>
          </a:extLst>
        </xdr:cNvPr>
        <xdr:cNvSpPr txBox="1"/>
      </xdr:nvSpPr>
      <xdr:spPr>
        <a:xfrm>
          <a:off x="10794546"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7" name="直線コネクタ 726">
          <a:extLst>
            <a:ext uri="{FF2B5EF4-FFF2-40B4-BE49-F238E27FC236}">
              <a16:creationId xmlns:a16="http://schemas.microsoft.com/office/drawing/2014/main" id="{D071481F-86E7-4BCC-B5DC-44F9C8D1F2F2}"/>
            </a:ext>
          </a:extLst>
        </xdr:cNvPr>
        <xdr:cNvCxnSpPr/>
      </xdr:nvCxnSpPr>
      <xdr:spPr>
        <a:xfrm>
          <a:off x="11210925" y="1409427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8" name="テキスト ボックス 727">
          <a:extLst>
            <a:ext uri="{FF2B5EF4-FFF2-40B4-BE49-F238E27FC236}">
              <a16:creationId xmlns:a16="http://schemas.microsoft.com/office/drawing/2014/main" id="{B502638B-800D-4590-839E-3A887A298612}"/>
            </a:ext>
          </a:extLst>
        </xdr:cNvPr>
        <xdr:cNvSpPr txBox="1"/>
      </xdr:nvSpPr>
      <xdr:spPr>
        <a:xfrm>
          <a:off x="10794546" y="139647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9" name="直線コネクタ 728">
          <a:extLst>
            <a:ext uri="{FF2B5EF4-FFF2-40B4-BE49-F238E27FC236}">
              <a16:creationId xmlns:a16="http://schemas.microsoft.com/office/drawing/2014/main" id="{365102D9-5838-4281-A975-0E0FA40A7D0B}"/>
            </a:ext>
          </a:extLst>
        </xdr:cNvPr>
        <xdr:cNvCxnSpPr/>
      </xdr:nvCxnSpPr>
      <xdr:spPr>
        <a:xfrm>
          <a:off x="11210925" y="1378358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0" name="テキスト ボックス 729">
          <a:extLst>
            <a:ext uri="{FF2B5EF4-FFF2-40B4-BE49-F238E27FC236}">
              <a16:creationId xmlns:a16="http://schemas.microsoft.com/office/drawing/2014/main" id="{09983E4D-7441-4CFC-B853-C14E21495462}"/>
            </a:ext>
          </a:extLst>
        </xdr:cNvPr>
        <xdr:cNvSpPr txBox="1"/>
      </xdr:nvSpPr>
      <xdr:spPr>
        <a:xfrm>
          <a:off x="10845966" y="136572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1" name="直線コネクタ 730">
          <a:extLst>
            <a:ext uri="{FF2B5EF4-FFF2-40B4-BE49-F238E27FC236}">
              <a16:creationId xmlns:a16="http://schemas.microsoft.com/office/drawing/2014/main" id="{3C35B149-E772-42D0-A76E-8E8DC1C43C80}"/>
            </a:ext>
          </a:extLst>
        </xdr:cNvPr>
        <xdr:cNvCxnSpPr/>
      </xdr:nvCxnSpPr>
      <xdr:spPr>
        <a:xfrm>
          <a:off x="11210925" y="13476061"/>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2" name="テキスト ボックス 731">
          <a:extLst>
            <a:ext uri="{FF2B5EF4-FFF2-40B4-BE49-F238E27FC236}">
              <a16:creationId xmlns:a16="http://schemas.microsoft.com/office/drawing/2014/main" id="{026902A1-7375-45A6-A2E5-004C5BAF78AC}"/>
            </a:ext>
          </a:extLst>
        </xdr:cNvPr>
        <xdr:cNvSpPr txBox="1"/>
      </xdr:nvSpPr>
      <xdr:spPr>
        <a:xfrm>
          <a:off x="10845966" y="1334653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3" name="直線コネクタ 732">
          <a:extLst>
            <a:ext uri="{FF2B5EF4-FFF2-40B4-BE49-F238E27FC236}">
              <a16:creationId xmlns:a16="http://schemas.microsoft.com/office/drawing/2014/main" id="{610BF682-8294-4B1B-91D6-E4B202529E85}"/>
            </a:ext>
          </a:extLst>
        </xdr:cNvPr>
        <xdr:cNvCxnSpPr/>
      </xdr:nvCxnSpPr>
      <xdr:spPr>
        <a:xfrm>
          <a:off x="11210925" y="1317488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4" name="テキスト ボックス 733">
          <a:extLst>
            <a:ext uri="{FF2B5EF4-FFF2-40B4-BE49-F238E27FC236}">
              <a16:creationId xmlns:a16="http://schemas.microsoft.com/office/drawing/2014/main" id="{4C7354B2-18A4-4AED-8863-C9FDB3AC3FAC}"/>
            </a:ext>
          </a:extLst>
        </xdr:cNvPr>
        <xdr:cNvSpPr txBox="1"/>
      </xdr:nvSpPr>
      <xdr:spPr>
        <a:xfrm>
          <a:off x="10845966" y="130390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5" name="直線コネクタ 734">
          <a:extLst>
            <a:ext uri="{FF2B5EF4-FFF2-40B4-BE49-F238E27FC236}">
              <a16:creationId xmlns:a16="http://schemas.microsoft.com/office/drawing/2014/main" id="{4F04584D-9C00-420D-A62B-937C0A47F418}"/>
            </a:ext>
          </a:extLst>
        </xdr:cNvPr>
        <xdr:cNvCxnSpPr/>
      </xdr:nvCxnSpPr>
      <xdr:spPr>
        <a:xfrm>
          <a:off x="11210925" y="128673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6" name="テキスト ボックス 735">
          <a:extLst>
            <a:ext uri="{FF2B5EF4-FFF2-40B4-BE49-F238E27FC236}">
              <a16:creationId xmlns:a16="http://schemas.microsoft.com/office/drawing/2014/main" id="{821F8C6C-7404-4AA6-99D6-C3E7F428CB9A}"/>
            </a:ext>
          </a:extLst>
        </xdr:cNvPr>
        <xdr:cNvSpPr txBox="1"/>
      </xdr:nvSpPr>
      <xdr:spPr>
        <a:xfrm>
          <a:off x="10845966" y="127283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7" name="直線コネクタ 736">
          <a:extLst>
            <a:ext uri="{FF2B5EF4-FFF2-40B4-BE49-F238E27FC236}">
              <a16:creationId xmlns:a16="http://schemas.microsoft.com/office/drawing/2014/main" id="{3D7F4546-C7A0-4CF7-962D-7D21577D2B4C}"/>
            </a:ext>
          </a:extLst>
        </xdr:cNvPr>
        <xdr:cNvCxnSpPr/>
      </xdr:nvCxnSpPr>
      <xdr:spPr>
        <a:xfrm>
          <a:off x="11210925" y="12556671"/>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8" name="テキスト ボックス 737">
          <a:extLst>
            <a:ext uri="{FF2B5EF4-FFF2-40B4-BE49-F238E27FC236}">
              <a16:creationId xmlns:a16="http://schemas.microsoft.com/office/drawing/2014/main" id="{06FF32A2-9E86-4518-B8E9-FFC9ACF6EC84}"/>
            </a:ext>
          </a:extLst>
        </xdr:cNvPr>
        <xdr:cNvSpPr txBox="1"/>
      </xdr:nvSpPr>
      <xdr:spPr>
        <a:xfrm>
          <a:off x="10903736" y="124207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9" name="直線コネクタ 738">
          <a:extLst>
            <a:ext uri="{FF2B5EF4-FFF2-40B4-BE49-F238E27FC236}">
              <a16:creationId xmlns:a16="http://schemas.microsoft.com/office/drawing/2014/main" id="{6872B8FC-6A50-4D19-A85B-7C62D506D950}"/>
            </a:ext>
          </a:extLst>
        </xdr:cNvPr>
        <xdr:cNvCxnSpPr/>
      </xdr:nvCxnSpPr>
      <xdr:spPr>
        <a:xfrm>
          <a:off x="11210925" y="122491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0" name="【児童館】&#10;有形固定資産減価償却率グラフ枠">
          <a:extLst>
            <a:ext uri="{FF2B5EF4-FFF2-40B4-BE49-F238E27FC236}">
              <a16:creationId xmlns:a16="http://schemas.microsoft.com/office/drawing/2014/main" id="{83BD0769-B665-4AB9-9DB6-D5440CE17CAC}"/>
            </a:ext>
          </a:extLst>
        </xdr:cNvPr>
        <xdr:cNvSpPr/>
      </xdr:nvSpPr>
      <xdr:spPr>
        <a:xfrm>
          <a:off x="112109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62593</xdr:rowOff>
    </xdr:from>
    <xdr:to>
      <xdr:col>85</xdr:col>
      <xdr:colOff>126364</xdr:colOff>
      <xdr:row>86</xdr:row>
      <xdr:rowOff>168729</xdr:rowOff>
    </xdr:to>
    <xdr:cxnSp macro="">
      <xdr:nvCxnSpPr>
        <xdr:cNvPr id="741" name="直線コネクタ 740">
          <a:extLst>
            <a:ext uri="{FF2B5EF4-FFF2-40B4-BE49-F238E27FC236}">
              <a16:creationId xmlns:a16="http://schemas.microsoft.com/office/drawing/2014/main" id="{F44A42B7-848B-4F92-A3EF-1DD6C0CB565F}"/>
            </a:ext>
          </a:extLst>
        </xdr:cNvPr>
        <xdr:cNvCxnSpPr/>
      </xdr:nvCxnSpPr>
      <xdr:spPr>
        <a:xfrm flipV="1">
          <a:off x="14696439" y="12705443"/>
          <a:ext cx="0" cy="1388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2" name="【児童館】&#10;有形固定資産減価償却率最小値テキスト">
          <a:extLst>
            <a:ext uri="{FF2B5EF4-FFF2-40B4-BE49-F238E27FC236}">
              <a16:creationId xmlns:a16="http://schemas.microsoft.com/office/drawing/2014/main" id="{92ECEA72-B4C9-45DD-A268-6A694DA785EA}"/>
            </a:ext>
          </a:extLst>
        </xdr:cNvPr>
        <xdr:cNvSpPr txBox="1"/>
      </xdr:nvSpPr>
      <xdr:spPr>
        <a:xfrm>
          <a:off x="14735175" y="14098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3" name="直線コネクタ 742">
          <a:extLst>
            <a:ext uri="{FF2B5EF4-FFF2-40B4-BE49-F238E27FC236}">
              <a16:creationId xmlns:a16="http://schemas.microsoft.com/office/drawing/2014/main" id="{0AE539B9-9950-4D0E-890A-B2971E5478E5}"/>
            </a:ext>
          </a:extLst>
        </xdr:cNvPr>
        <xdr:cNvCxnSpPr/>
      </xdr:nvCxnSpPr>
      <xdr:spPr>
        <a:xfrm>
          <a:off x="14611350" y="1409427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9270</xdr:rowOff>
    </xdr:from>
    <xdr:ext cx="340478" cy="259045"/>
    <xdr:sp macro="" textlink="">
      <xdr:nvSpPr>
        <xdr:cNvPr id="744" name="【児童館】&#10;有形固定資産減価償却率最大値テキスト">
          <a:extLst>
            <a:ext uri="{FF2B5EF4-FFF2-40B4-BE49-F238E27FC236}">
              <a16:creationId xmlns:a16="http://schemas.microsoft.com/office/drawing/2014/main" id="{791F23F4-35C5-4FE5-9069-B01B6149E0E6}"/>
            </a:ext>
          </a:extLst>
        </xdr:cNvPr>
        <xdr:cNvSpPr txBox="1"/>
      </xdr:nvSpPr>
      <xdr:spPr>
        <a:xfrm>
          <a:off x="14735175" y="124901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62593</xdr:rowOff>
    </xdr:from>
    <xdr:to>
      <xdr:col>86</xdr:col>
      <xdr:colOff>25400</xdr:colOff>
      <xdr:row>78</xdr:row>
      <xdr:rowOff>62593</xdr:rowOff>
    </xdr:to>
    <xdr:cxnSp macro="">
      <xdr:nvCxnSpPr>
        <xdr:cNvPr id="745" name="直線コネクタ 744">
          <a:extLst>
            <a:ext uri="{FF2B5EF4-FFF2-40B4-BE49-F238E27FC236}">
              <a16:creationId xmlns:a16="http://schemas.microsoft.com/office/drawing/2014/main" id="{9EF09C25-3675-4DDB-A50F-91AF26DAFC8C}"/>
            </a:ext>
          </a:extLst>
        </xdr:cNvPr>
        <xdr:cNvCxnSpPr/>
      </xdr:nvCxnSpPr>
      <xdr:spPr>
        <a:xfrm>
          <a:off x="14611350" y="1270544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99621</xdr:rowOff>
    </xdr:from>
    <xdr:ext cx="405111" cy="259045"/>
    <xdr:sp macro="" textlink="">
      <xdr:nvSpPr>
        <xdr:cNvPr id="746" name="【児童館】&#10;有形固定資産減価償却率平均値テキスト">
          <a:extLst>
            <a:ext uri="{FF2B5EF4-FFF2-40B4-BE49-F238E27FC236}">
              <a16:creationId xmlns:a16="http://schemas.microsoft.com/office/drawing/2014/main" id="{E2818D28-9885-4C14-AF90-F0B19415AE33}"/>
            </a:ext>
          </a:extLst>
        </xdr:cNvPr>
        <xdr:cNvSpPr txBox="1"/>
      </xdr:nvSpPr>
      <xdr:spPr>
        <a:xfrm>
          <a:off x="14735175" y="133901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121194</xdr:rowOff>
    </xdr:from>
    <xdr:to>
      <xdr:col>85</xdr:col>
      <xdr:colOff>177800</xdr:colOff>
      <xdr:row>83</xdr:row>
      <xdr:rowOff>51344</xdr:rowOff>
    </xdr:to>
    <xdr:sp macro="" textlink="">
      <xdr:nvSpPr>
        <xdr:cNvPr id="747" name="フローチャート: 判断 746">
          <a:extLst>
            <a:ext uri="{FF2B5EF4-FFF2-40B4-BE49-F238E27FC236}">
              <a16:creationId xmlns:a16="http://schemas.microsoft.com/office/drawing/2014/main" id="{EC9C78CB-E64A-42C9-B5C5-1635E5E0025E}"/>
            </a:ext>
          </a:extLst>
        </xdr:cNvPr>
        <xdr:cNvSpPr/>
      </xdr:nvSpPr>
      <xdr:spPr>
        <a:xfrm>
          <a:off x="14649450" y="1341174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124461</xdr:rowOff>
    </xdr:from>
    <xdr:to>
      <xdr:col>81</xdr:col>
      <xdr:colOff>101600</xdr:colOff>
      <xdr:row>83</xdr:row>
      <xdr:rowOff>54611</xdr:rowOff>
    </xdr:to>
    <xdr:sp macro="" textlink="">
      <xdr:nvSpPr>
        <xdr:cNvPr id="748" name="フローチャート: 判断 747">
          <a:extLst>
            <a:ext uri="{FF2B5EF4-FFF2-40B4-BE49-F238E27FC236}">
              <a16:creationId xmlns:a16="http://schemas.microsoft.com/office/drawing/2014/main" id="{43932B71-FF4C-438F-A1B0-3FC6206C9AA8}"/>
            </a:ext>
          </a:extLst>
        </xdr:cNvPr>
        <xdr:cNvSpPr/>
      </xdr:nvSpPr>
      <xdr:spPr>
        <a:xfrm>
          <a:off x="13887450" y="1340866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77107</xdr:rowOff>
    </xdr:from>
    <xdr:to>
      <xdr:col>76</xdr:col>
      <xdr:colOff>165100</xdr:colOff>
      <xdr:row>83</xdr:row>
      <xdr:rowOff>7257</xdr:rowOff>
    </xdr:to>
    <xdr:sp macro="" textlink="">
      <xdr:nvSpPr>
        <xdr:cNvPr id="749" name="フローチャート: 判断 748">
          <a:extLst>
            <a:ext uri="{FF2B5EF4-FFF2-40B4-BE49-F238E27FC236}">
              <a16:creationId xmlns:a16="http://schemas.microsoft.com/office/drawing/2014/main" id="{3404DF7C-F75C-4BBE-AD99-AA446D76E086}"/>
            </a:ext>
          </a:extLst>
        </xdr:cNvPr>
        <xdr:cNvSpPr/>
      </xdr:nvSpPr>
      <xdr:spPr>
        <a:xfrm>
          <a:off x="13096875" y="1336448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37919</xdr:rowOff>
    </xdr:from>
    <xdr:to>
      <xdr:col>72</xdr:col>
      <xdr:colOff>38100</xdr:colOff>
      <xdr:row>82</xdr:row>
      <xdr:rowOff>139519</xdr:rowOff>
    </xdr:to>
    <xdr:sp macro="" textlink="">
      <xdr:nvSpPr>
        <xdr:cNvPr id="750" name="フローチャート: 判断 749">
          <a:extLst>
            <a:ext uri="{FF2B5EF4-FFF2-40B4-BE49-F238E27FC236}">
              <a16:creationId xmlns:a16="http://schemas.microsoft.com/office/drawing/2014/main" id="{C41063D6-BBCA-460C-B836-EA8EA5BC29B6}"/>
            </a:ext>
          </a:extLst>
        </xdr:cNvPr>
        <xdr:cNvSpPr/>
      </xdr:nvSpPr>
      <xdr:spPr>
        <a:xfrm>
          <a:off x="12296775" y="1332529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93436</xdr:rowOff>
    </xdr:from>
    <xdr:to>
      <xdr:col>67</xdr:col>
      <xdr:colOff>101600</xdr:colOff>
      <xdr:row>83</xdr:row>
      <xdr:rowOff>23586</xdr:rowOff>
    </xdr:to>
    <xdr:sp macro="" textlink="">
      <xdr:nvSpPr>
        <xdr:cNvPr id="751" name="フローチャート: 判断 750">
          <a:extLst>
            <a:ext uri="{FF2B5EF4-FFF2-40B4-BE49-F238E27FC236}">
              <a16:creationId xmlns:a16="http://schemas.microsoft.com/office/drawing/2014/main" id="{5B6DD946-65EC-406D-9286-311D81829999}"/>
            </a:ext>
          </a:extLst>
        </xdr:cNvPr>
        <xdr:cNvSpPr/>
      </xdr:nvSpPr>
      <xdr:spPr>
        <a:xfrm>
          <a:off x="11487150" y="1338081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EAF6E386-5EBE-488E-842F-BAF120257251}"/>
            </a:ext>
          </a:extLst>
        </xdr:cNvPr>
        <xdr:cNvSpPr txBox="1"/>
      </xdr:nvSpPr>
      <xdr:spPr>
        <a:xfrm>
          <a:off x="1452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7376CF56-3187-4599-8E16-1D7694AF3C1F}"/>
            </a:ext>
          </a:extLst>
        </xdr:cNvPr>
        <xdr:cNvSpPr txBox="1"/>
      </xdr:nvSpPr>
      <xdr:spPr>
        <a:xfrm>
          <a:off x="13763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A69C8CE6-79A4-4D91-A0B6-A2184D8D09D8}"/>
            </a:ext>
          </a:extLst>
        </xdr:cNvPr>
        <xdr:cNvSpPr txBox="1"/>
      </xdr:nvSpPr>
      <xdr:spPr>
        <a:xfrm>
          <a:off x="12973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7F97BFED-B4B2-4DA2-BBF3-00B665D3F6E0}"/>
            </a:ext>
          </a:extLst>
        </xdr:cNvPr>
        <xdr:cNvSpPr txBox="1"/>
      </xdr:nvSpPr>
      <xdr:spPr>
        <a:xfrm>
          <a:off x="12172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96E046FF-6130-4159-9C45-D256DEB61308}"/>
            </a:ext>
          </a:extLst>
        </xdr:cNvPr>
        <xdr:cNvSpPr txBox="1"/>
      </xdr:nvSpPr>
      <xdr:spPr>
        <a:xfrm>
          <a:off x="11363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101600</xdr:rowOff>
    </xdr:from>
    <xdr:to>
      <xdr:col>85</xdr:col>
      <xdr:colOff>177800</xdr:colOff>
      <xdr:row>82</xdr:row>
      <xdr:rowOff>31750</xdr:rowOff>
    </xdr:to>
    <xdr:sp macro="" textlink="">
      <xdr:nvSpPr>
        <xdr:cNvPr id="757" name="楕円 756">
          <a:extLst>
            <a:ext uri="{FF2B5EF4-FFF2-40B4-BE49-F238E27FC236}">
              <a16:creationId xmlns:a16="http://schemas.microsoft.com/office/drawing/2014/main" id="{B9DA0C24-734E-4E7E-BF6C-3E1A5DDFE161}"/>
            </a:ext>
          </a:extLst>
        </xdr:cNvPr>
        <xdr:cNvSpPr/>
      </xdr:nvSpPr>
      <xdr:spPr>
        <a:xfrm>
          <a:off x="14649450" y="132302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124477</xdr:rowOff>
    </xdr:from>
    <xdr:ext cx="405111" cy="259045"/>
    <xdr:sp macro="" textlink="">
      <xdr:nvSpPr>
        <xdr:cNvPr id="758" name="【児童館】&#10;有形固定資産減価償却率該当値テキスト">
          <a:extLst>
            <a:ext uri="{FF2B5EF4-FFF2-40B4-BE49-F238E27FC236}">
              <a16:creationId xmlns:a16="http://schemas.microsoft.com/office/drawing/2014/main" id="{87E4586A-E21A-46A6-A66E-91F3B879F240}"/>
            </a:ext>
          </a:extLst>
        </xdr:cNvPr>
        <xdr:cNvSpPr txBox="1"/>
      </xdr:nvSpPr>
      <xdr:spPr>
        <a:xfrm>
          <a:off x="14735175" y="13084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50981</xdr:rowOff>
    </xdr:from>
    <xdr:to>
      <xdr:col>81</xdr:col>
      <xdr:colOff>101600</xdr:colOff>
      <xdr:row>81</xdr:row>
      <xdr:rowOff>152581</xdr:rowOff>
    </xdr:to>
    <xdr:sp macro="" textlink="">
      <xdr:nvSpPr>
        <xdr:cNvPr id="759" name="楕円 758">
          <a:extLst>
            <a:ext uri="{FF2B5EF4-FFF2-40B4-BE49-F238E27FC236}">
              <a16:creationId xmlns:a16="http://schemas.microsoft.com/office/drawing/2014/main" id="{FEFF208C-5E9B-4681-9669-AC06F0EE5AEF}"/>
            </a:ext>
          </a:extLst>
        </xdr:cNvPr>
        <xdr:cNvSpPr/>
      </xdr:nvSpPr>
      <xdr:spPr>
        <a:xfrm>
          <a:off x="13887450" y="1317325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101781</xdr:rowOff>
    </xdr:from>
    <xdr:to>
      <xdr:col>85</xdr:col>
      <xdr:colOff>127000</xdr:colOff>
      <xdr:row>81</xdr:row>
      <xdr:rowOff>152400</xdr:rowOff>
    </xdr:to>
    <xdr:cxnSp macro="">
      <xdr:nvCxnSpPr>
        <xdr:cNvPr id="760" name="直線コネクタ 759">
          <a:extLst>
            <a:ext uri="{FF2B5EF4-FFF2-40B4-BE49-F238E27FC236}">
              <a16:creationId xmlns:a16="http://schemas.microsoft.com/office/drawing/2014/main" id="{BEF71B71-FABC-4874-A234-EABCCB48D4B8}"/>
            </a:ext>
          </a:extLst>
        </xdr:cNvPr>
        <xdr:cNvCxnSpPr/>
      </xdr:nvCxnSpPr>
      <xdr:spPr>
        <a:xfrm>
          <a:off x="13935075" y="13230406"/>
          <a:ext cx="762000" cy="47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363</xdr:rowOff>
    </xdr:from>
    <xdr:to>
      <xdr:col>76</xdr:col>
      <xdr:colOff>165100</xdr:colOff>
      <xdr:row>81</xdr:row>
      <xdr:rowOff>101963</xdr:rowOff>
    </xdr:to>
    <xdr:sp macro="" textlink="">
      <xdr:nvSpPr>
        <xdr:cNvPr id="761" name="楕円 760">
          <a:extLst>
            <a:ext uri="{FF2B5EF4-FFF2-40B4-BE49-F238E27FC236}">
              <a16:creationId xmlns:a16="http://schemas.microsoft.com/office/drawing/2014/main" id="{A9F3A088-48D8-4F5C-B362-EADCF196FAEE}"/>
            </a:ext>
          </a:extLst>
        </xdr:cNvPr>
        <xdr:cNvSpPr/>
      </xdr:nvSpPr>
      <xdr:spPr>
        <a:xfrm>
          <a:off x="13096875" y="1312581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51163</xdr:rowOff>
    </xdr:from>
    <xdr:to>
      <xdr:col>81</xdr:col>
      <xdr:colOff>50800</xdr:colOff>
      <xdr:row>81</xdr:row>
      <xdr:rowOff>101781</xdr:rowOff>
    </xdr:to>
    <xdr:cxnSp macro="">
      <xdr:nvCxnSpPr>
        <xdr:cNvPr id="762" name="直線コネクタ 761">
          <a:extLst>
            <a:ext uri="{FF2B5EF4-FFF2-40B4-BE49-F238E27FC236}">
              <a16:creationId xmlns:a16="http://schemas.microsoft.com/office/drawing/2014/main" id="{5D2B0CF0-0AD3-4303-A21A-74B04C10721A}"/>
            </a:ext>
          </a:extLst>
        </xdr:cNvPr>
        <xdr:cNvCxnSpPr/>
      </xdr:nvCxnSpPr>
      <xdr:spPr>
        <a:xfrm>
          <a:off x="13144500" y="13173438"/>
          <a:ext cx="790575" cy="5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121194</xdr:rowOff>
    </xdr:from>
    <xdr:to>
      <xdr:col>72</xdr:col>
      <xdr:colOff>38100</xdr:colOff>
      <xdr:row>81</xdr:row>
      <xdr:rowOff>51344</xdr:rowOff>
    </xdr:to>
    <xdr:sp macro="" textlink="">
      <xdr:nvSpPr>
        <xdr:cNvPr id="763" name="楕円 762">
          <a:extLst>
            <a:ext uri="{FF2B5EF4-FFF2-40B4-BE49-F238E27FC236}">
              <a16:creationId xmlns:a16="http://schemas.microsoft.com/office/drawing/2014/main" id="{18A06569-8690-4CDC-BF38-FD2FF23E4C2D}"/>
            </a:ext>
          </a:extLst>
        </xdr:cNvPr>
        <xdr:cNvSpPr/>
      </xdr:nvSpPr>
      <xdr:spPr>
        <a:xfrm>
          <a:off x="12296775" y="13087894"/>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544</xdr:rowOff>
    </xdr:from>
    <xdr:to>
      <xdr:col>76</xdr:col>
      <xdr:colOff>114300</xdr:colOff>
      <xdr:row>81</xdr:row>
      <xdr:rowOff>51163</xdr:rowOff>
    </xdr:to>
    <xdr:cxnSp macro="">
      <xdr:nvCxnSpPr>
        <xdr:cNvPr id="764" name="直線コネクタ 763">
          <a:extLst>
            <a:ext uri="{FF2B5EF4-FFF2-40B4-BE49-F238E27FC236}">
              <a16:creationId xmlns:a16="http://schemas.microsoft.com/office/drawing/2014/main" id="{39128F53-974A-4666-90C1-0B0A971F1BCD}"/>
            </a:ext>
          </a:extLst>
        </xdr:cNvPr>
        <xdr:cNvCxnSpPr/>
      </xdr:nvCxnSpPr>
      <xdr:spPr>
        <a:xfrm>
          <a:off x="12344400" y="13125994"/>
          <a:ext cx="800100" cy="47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68943</xdr:rowOff>
    </xdr:from>
    <xdr:to>
      <xdr:col>67</xdr:col>
      <xdr:colOff>101600</xdr:colOff>
      <xdr:row>80</xdr:row>
      <xdr:rowOff>170543</xdr:rowOff>
    </xdr:to>
    <xdr:sp macro="" textlink="">
      <xdr:nvSpPr>
        <xdr:cNvPr id="765" name="楕円 764">
          <a:extLst>
            <a:ext uri="{FF2B5EF4-FFF2-40B4-BE49-F238E27FC236}">
              <a16:creationId xmlns:a16="http://schemas.microsoft.com/office/drawing/2014/main" id="{0774C1B8-FC6F-441D-AE57-837EE0178400}"/>
            </a:ext>
          </a:extLst>
        </xdr:cNvPr>
        <xdr:cNvSpPr/>
      </xdr:nvSpPr>
      <xdr:spPr>
        <a:xfrm>
          <a:off x="11487150" y="1302929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119743</xdr:rowOff>
    </xdr:from>
    <xdr:to>
      <xdr:col>71</xdr:col>
      <xdr:colOff>177800</xdr:colOff>
      <xdr:row>81</xdr:row>
      <xdr:rowOff>544</xdr:rowOff>
    </xdr:to>
    <xdr:cxnSp macro="">
      <xdr:nvCxnSpPr>
        <xdr:cNvPr id="766" name="直線コネクタ 765">
          <a:extLst>
            <a:ext uri="{FF2B5EF4-FFF2-40B4-BE49-F238E27FC236}">
              <a16:creationId xmlns:a16="http://schemas.microsoft.com/office/drawing/2014/main" id="{0C63521E-A1CC-4BCB-81C8-60BCAB18CCD0}"/>
            </a:ext>
          </a:extLst>
        </xdr:cNvPr>
        <xdr:cNvCxnSpPr/>
      </xdr:nvCxnSpPr>
      <xdr:spPr>
        <a:xfrm>
          <a:off x="11534775" y="13086443"/>
          <a:ext cx="809625" cy="39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45738</xdr:rowOff>
    </xdr:from>
    <xdr:ext cx="405111" cy="259045"/>
    <xdr:sp macro="" textlink="">
      <xdr:nvSpPr>
        <xdr:cNvPr id="767" name="n_1aveValue【児童館】&#10;有形固定資産減価償却率">
          <a:extLst>
            <a:ext uri="{FF2B5EF4-FFF2-40B4-BE49-F238E27FC236}">
              <a16:creationId xmlns:a16="http://schemas.microsoft.com/office/drawing/2014/main" id="{181FC0BE-D699-444C-9208-FB47A65DA8FE}"/>
            </a:ext>
          </a:extLst>
        </xdr:cNvPr>
        <xdr:cNvSpPr txBox="1"/>
      </xdr:nvSpPr>
      <xdr:spPr>
        <a:xfrm>
          <a:off x="13745219" y="13498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169834</xdr:rowOff>
    </xdr:from>
    <xdr:ext cx="405111" cy="259045"/>
    <xdr:sp macro="" textlink="">
      <xdr:nvSpPr>
        <xdr:cNvPr id="768" name="n_2aveValue【児童館】&#10;有形固定資産減価償却率">
          <a:extLst>
            <a:ext uri="{FF2B5EF4-FFF2-40B4-BE49-F238E27FC236}">
              <a16:creationId xmlns:a16="http://schemas.microsoft.com/office/drawing/2014/main" id="{0CECE2D1-573A-469E-AB35-10CE234ECCD9}"/>
            </a:ext>
          </a:extLst>
        </xdr:cNvPr>
        <xdr:cNvSpPr txBox="1"/>
      </xdr:nvSpPr>
      <xdr:spPr>
        <a:xfrm>
          <a:off x="12964169" y="13447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130646</xdr:rowOff>
    </xdr:from>
    <xdr:ext cx="405111" cy="259045"/>
    <xdr:sp macro="" textlink="">
      <xdr:nvSpPr>
        <xdr:cNvPr id="769" name="n_3aveValue【児童館】&#10;有形固定資産減価償却率">
          <a:extLst>
            <a:ext uri="{FF2B5EF4-FFF2-40B4-BE49-F238E27FC236}">
              <a16:creationId xmlns:a16="http://schemas.microsoft.com/office/drawing/2014/main" id="{4D3666C6-5BB8-4BD6-8124-2FD52D1E128C}"/>
            </a:ext>
          </a:extLst>
        </xdr:cNvPr>
        <xdr:cNvSpPr txBox="1"/>
      </xdr:nvSpPr>
      <xdr:spPr>
        <a:xfrm>
          <a:off x="12164069" y="13418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14713</xdr:rowOff>
    </xdr:from>
    <xdr:ext cx="405111" cy="259045"/>
    <xdr:sp macro="" textlink="">
      <xdr:nvSpPr>
        <xdr:cNvPr id="770" name="n_4aveValue【児童館】&#10;有形固定資産減価償却率">
          <a:extLst>
            <a:ext uri="{FF2B5EF4-FFF2-40B4-BE49-F238E27FC236}">
              <a16:creationId xmlns:a16="http://schemas.microsoft.com/office/drawing/2014/main" id="{4E7FA94E-B0AE-430A-B240-84866E673E38}"/>
            </a:ext>
          </a:extLst>
        </xdr:cNvPr>
        <xdr:cNvSpPr txBox="1"/>
      </xdr:nvSpPr>
      <xdr:spPr>
        <a:xfrm>
          <a:off x="11354444" y="1346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169108</xdr:rowOff>
    </xdr:from>
    <xdr:ext cx="405111" cy="259045"/>
    <xdr:sp macro="" textlink="">
      <xdr:nvSpPr>
        <xdr:cNvPr id="771" name="n_1mainValue【児童館】&#10;有形固定資産減価償却率">
          <a:extLst>
            <a:ext uri="{FF2B5EF4-FFF2-40B4-BE49-F238E27FC236}">
              <a16:creationId xmlns:a16="http://schemas.microsoft.com/office/drawing/2014/main" id="{BAC5C850-D39C-46A5-A39F-A1F870CD9513}"/>
            </a:ext>
          </a:extLst>
        </xdr:cNvPr>
        <xdr:cNvSpPr txBox="1"/>
      </xdr:nvSpPr>
      <xdr:spPr>
        <a:xfrm>
          <a:off x="13745219" y="12961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118490</xdr:rowOff>
    </xdr:from>
    <xdr:ext cx="405111" cy="259045"/>
    <xdr:sp macro="" textlink="">
      <xdr:nvSpPr>
        <xdr:cNvPr id="772" name="n_2mainValue【児童館】&#10;有形固定資産減価償却率">
          <a:extLst>
            <a:ext uri="{FF2B5EF4-FFF2-40B4-BE49-F238E27FC236}">
              <a16:creationId xmlns:a16="http://schemas.microsoft.com/office/drawing/2014/main" id="{F85669FD-FA62-4994-BBED-7EA75923B614}"/>
            </a:ext>
          </a:extLst>
        </xdr:cNvPr>
        <xdr:cNvSpPr txBox="1"/>
      </xdr:nvSpPr>
      <xdr:spPr>
        <a:xfrm>
          <a:off x="12964169" y="12923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67871</xdr:rowOff>
    </xdr:from>
    <xdr:ext cx="405111" cy="259045"/>
    <xdr:sp macro="" textlink="">
      <xdr:nvSpPr>
        <xdr:cNvPr id="773" name="n_3mainValue【児童館】&#10;有形固定資産減価償却率">
          <a:extLst>
            <a:ext uri="{FF2B5EF4-FFF2-40B4-BE49-F238E27FC236}">
              <a16:creationId xmlns:a16="http://schemas.microsoft.com/office/drawing/2014/main" id="{05EBFCE5-8DE4-4F3F-8FBF-29C175091E41}"/>
            </a:ext>
          </a:extLst>
        </xdr:cNvPr>
        <xdr:cNvSpPr txBox="1"/>
      </xdr:nvSpPr>
      <xdr:spPr>
        <a:xfrm>
          <a:off x="12164069" y="1286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15620</xdr:rowOff>
    </xdr:from>
    <xdr:ext cx="405111" cy="259045"/>
    <xdr:sp macro="" textlink="">
      <xdr:nvSpPr>
        <xdr:cNvPr id="774" name="n_4mainValue【児童館】&#10;有形固定資産減価償却率">
          <a:extLst>
            <a:ext uri="{FF2B5EF4-FFF2-40B4-BE49-F238E27FC236}">
              <a16:creationId xmlns:a16="http://schemas.microsoft.com/office/drawing/2014/main" id="{2B313729-4B1A-4768-A303-0F5E71B22B7D}"/>
            </a:ext>
          </a:extLst>
        </xdr:cNvPr>
        <xdr:cNvSpPr txBox="1"/>
      </xdr:nvSpPr>
      <xdr:spPr>
        <a:xfrm>
          <a:off x="11354444" y="12814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5" name="正方形/長方形 774">
          <a:extLst>
            <a:ext uri="{FF2B5EF4-FFF2-40B4-BE49-F238E27FC236}">
              <a16:creationId xmlns:a16="http://schemas.microsoft.com/office/drawing/2014/main" id="{5A7DDE39-8DB4-4E5F-9BBE-AA2BE77EA5A6}"/>
            </a:ext>
          </a:extLst>
        </xdr:cNvPr>
        <xdr:cNvSpPr/>
      </xdr:nvSpPr>
      <xdr:spPr>
        <a:xfrm>
          <a:off x="164592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6" name="正方形/長方形 775">
          <a:extLst>
            <a:ext uri="{FF2B5EF4-FFF2-40B4-BE49-F238E27FC236}">
              <a16:creationId xmlns:a16="http://schemas.microsoft.com/office/drawing/2014/main" id="{2C08F0CC-DD28-4548-B1C0-A6F2A901543D}"/>
            </a:ext>
          </a:extLst>
        </xdr:cNvPr>
        <xdr:cNvSpPr/>
      </xdr:nvSpPr>
      <xdr:spPr>
        <a:xfrm>
          <a:off x="165830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7" name="正方形/長方形 776">
          <a:extLst>
            <a:ext uri="{FF2B5EF4-FFF2-40B4-BE49-F238E27FC236}">
              <a16:creationId xmlns:a16="http://schemas.microsoft.com/office/drawing/2014/main" id="{B3BC3E24-0653-4302-A7CB-C5D812067096}"/>
            </a:ext>
          </a:extLst>
        </xdr:cNvPr>
        <xdr:cNvSpPr/>
      </xdr:nvSpPr>
      <xdr:spPr>
        <a:xfrm>
          <a:off x="165830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8" name="正方形/長方形 777">
          <a:extLst>
            <a:ext uri="{FF2B5EF4-FFF2-40B4-BE49-F238E27FC236}">
              <a16:creationId xmlns:a16="http://schemas.microsoft.com/office/drawing/2014/main" id="{C661AD97-9E80-461D-AFF3-AB633C5DD890}"/>
            </a:ext>
          </a:extLst>
        </xdr:cNvPr>
        <xdr:cNvSpPr/>
      </xdr:nvSpPr>
      <xdr:spPr>
        <a:xfrm>
          <a:off x="174879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9" name="正方形/長方形 778">
          <a:extLst>
            <a:ext uri="{FF2B5EF4-FFF2-40B4-BE49-F238E27FC236}">
              <a16:creationId xmlns:a16="http://schemas.microsoft.com/office/drawing/2014/main" id="{B6A5C992-19E1-42F4-BCBD-07A42BB87EBC}"/>
            </a:ext>
          </a:extLst>
        </xdr:cNvPr>
        <xdr:cNvSpPr/>
      </xdr:nvSpPr>
      <xdr:spPr>
        <a:xfrm>
          <a:off x="174879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0" name="正方形/長方形 779">
          <a:extLst>
            <a:ext uri="{FF2B5EF4-FFF2-40B4-BE49-F238E27FC236}">
              <a16:creationId xmlns:a16="http://schemas.microsoft.com/office/drawing/2014/main" id="{8473D888-3C45-4A55-B925-CEA757F50EE0}"/>
            </a:ext>
          </a:extLst>
        </xdr:cNvPr>
        <xdr:cNvSpPr/>
      </xdr:nvSpPr>
      <xdr:spPr>
        <a:xfrm>
          <a:off x="185166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1" name="正方形/長方形 780">
          <a:extLst>
            <a:ext uri="{FF2B5EF4-FFF2-40B4-BE49-F238E27FC236}">
              <a16:creationId xmlns:a16="http://schemas.microsoft.com/office/drawing/2014/main" id="{A1F000F9-B390-48FC-9C46-2934896BB01A}"/>
            </a:ext>
          </a:extLst>
        </xdr:cNvPr>
        <xdr:cNvSpPr/>
      </xdr:nvSpPr>
      <xdr:spPr>
        <a:xfrm>
          <a:off x="185166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2" name="正方形/長方形 781">
          <a:extLst>
            <a:ext uri="{FF2B5EF4-FFF2-40B4-BE49-F238E27FC236}">
              <a16:creationId xmlns:a16="http://schemas.microsoft.com/office/drawing/2014/main" id="{546529D3-B4AB-4383-93C3-4649B8871BF7}"/>
            </a:ext>
          </a:extLst>
        </xdr:cNvPr>
        <xdr:cNvSpPr/>
      </xdr:nvSpPr>
      <xdr:spPr>
        <a:xfrm>
          <a:off x="164592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3" name="テキスト ボックス 782">
          <a:extLst>
            <a:ext uri="{FF2B5EF4-FFF2-40B4-BE49-F238E27FC236}">
              <a16:creationId xmlns:a16="http://schemas.microsoft.com/office/drawing/2014/main" id="{12A2D813-5F42-48E5-9563-9CAA3F3F85F0}"/>
            </a:ext>
          </a:extLst>
        </xdr:cNvPr>
        <xdr:cNvSpPr txBox="1"/>
      </xdr:nvSpPr>
      <xdr:spPr>
        <a:xfrm>
          <a:off x="16440150"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4" name="直線コネクタ 783">
          <a:extLst>
            <a:ext uri="{FF2B5EF4-FFF2-40B4-BE49-F238E27FC236}">
              <a16:creationId xmlns:a16="http://schemas.microsoft.com/office/drawing/2014/main" id="{13E81E81-9A59-4CB7-906E-AD18D1B1396D}"/>
            </a:ext>
          </a:extLst>
        </xdr:cNvPr>
        <xdr:cNvCxnSpPr/>
      </xdr:nvCxnSpPr>
      <xdr:spPr>
        <a:xfrm>
          <a:off x="164592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5" name="直線コネクタ 784">
          <a:extLst>
            <a:ext uri="{FF2B5EF4-FFF2-40B4-BE49-F238E27FC236}">
              <a16:creationId xmlns:a16="http://schemas.microsoft.com/office/drawing/2014/main" id="{328D2574-418F-4B05-995E-4B964590DF28}"/>
            </a:ext>
          </a:extLst>
        </xdr:cNvPr>
        <xdr:cNvCxnSpPr/>
      </xdr:nvCxnSpPr>
      <xdr:spPr>
        <a:xfrm>
          <a:off x="16459200" y="140942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6" name="テキスト ボックス 785">
          <a:extLst>
            <a:ext uri="{FF2B5EF4-FFF2-40B4-BE49-F238E27FC236}">
              <a16:creationId xmlns:a16="http://schemas.microsoft.com/office/drawing/2014/main" id="{B373DF08-2E5F-465C-9BF7-D196165AEF0E}"/>
            </a:ext>
          </a:extLst>
        </xdr:cNvPr>
        <xdr:cNvSpPr txBox="1"/>
      </xdr:nvSpPr>
      <xdr:spPr>
        <a:xfrm>
          <a:off x="16052346" y="139647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7" name="直線コネクタ 786">
          <a:extLst>
            <a:ext uri="{FF2B5EF4-FFF2-40B4-BE49-F238E27FC236}">
              <a16:creationId xmlns:a16="http://schemas.microsoft.com/office/drawing/2014/main" id="{A53C7484-26E3-4A51-BF2C-9F5E6305ABC9}"/>
            </a:ext>
          </a:extLst>
        </xdr:cNvPr>
        <xdr:cNvCxnSpPr/>
      </xdr:nvCxnSpPr>
      <xdr:spPr>
        <a:xfrm>
          <a:off x="16459200" y="137835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88" name="テキスト ボックス 787">
          <a:extLst>
            <a:ext uri="{FF2B5EF4-FFF2-40B4-BE49-F238E27FC236}">
              <a16:creationId xmlns:a16="http://schemas.microsoft.com/office/drawing/2014/main" id="{DB9D7084-FC2F-4324-AA91-86F59FCF1852}"/>
            </a:ext>
          </a:extLst>
        </xdr:cNvPr>
        <xdr:cNvSpPr txBox="1"/>
      </xdr:nvSpPr>
      <xdr:spPr>
        <a:xfrm>
          <a:off x="16052346" y="136572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89" name="直線コネクタ 788">
          <a:extLst>
            <a:ext uri="{FF2B5EF4-FFF2-40B4-BE49-F238E27FC236}">
              <a16:creationId xmlns:a16="http://schemas.microsoft.com/office/drawing/2014/main" id="{A4A662CD-EFD1-46C5-B06B-ABC693BFB9DE}"/>
            </a:ext>
          </a:extLst>
        </xdr:cNvPr>
        <xdr:cNvCxnSpPr/>
      </xdr:nvCxnSpPr>
      <xdr:spPr>
        <a:xfrm>
          <a:off x="16459200" y="1347606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0" name="テキスト ボックス 789">
          <a:extLst>
            <a:ext uri="{FF2B5EF4-FFF2-40B4-BE49-F238E27FC236}">
              <a16:creationId xmlns:a16="http://schemas.microsoft.com/office/drawing/2014/main" id="{7CA300E1-8160-4FF4-A19C-499F8D8954DE}"/>
            </a:ext>
          </a:extLst>
        </xdr:cNvPr>
        <xdr:cNvSpPr txBox="1"/>
      </xdr:nvSpPr>
      <xdr:spPr>
        <a:xfrm>
          <a:off x="16052346" y="1334653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1" name="直線コネクタ 790">
          <a:extLst>
            <a:ext uri="{FF2B5EF4-FFF2-40B4-BE49-F238E27FC236}">
              <a16:creationId xmlns:a16="http://schemas.microsoft.com/office/drawing/2014/main" id="{18CB25AA-D2DD-407C-8C07-DD89C547E033}"/>
            </a:ext>
          </a:extLst>
        </xdr:cNvPr>
        <xdr:cNvCxnSpPr/>
      </xdr:nvCxnSpPr>
      <xdr:spPr>
        <a:xfrm>
          <a:off x="16459200" y="131748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2" name="テキスト ボックス 791">
          <a:extLst>
            <a:ext uri="{FF2B5EF4-FFF2-40B4-BE49-F238E27FC236}">
              <a16:creationId xmlns:a16="http://schemas.microsoft.com/office/drawing/2014/main" id="{DBB9C26F-4256-465D-A081-BB4222FFF747}"/>
            </a:ext>
          </a:extLst>
        </xdr:cNvPr>
        <xdr:cNvSpPr txBox="1"/>
      </xdr:nvSpPr>
      <xdr:spPr>
        <a:xfrm>
          <a:off x="16052346" y="1303901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3" name="直線コネクタ 792">
          <a:extLst>
            <a:ext uri="{FF2B5EF4-FFF2-40B4-BE49-F238E27FC236}">
              <a16:creationId xmlns:a16="http://schemas.microsoft.com/office/drawing/2014/main" id="{D5B18A36-BF66-4959-B14E-323139D2ED0E}"/>
            </a:ext>
          </a:extLst>
        </xdr:cNvPr>
        <xdr:cNvCxnSpPr/>
      </xdr:nvCxnSpPr>
      <xdr:spPr>
        <a:xfrm>
          <a:off x="16459200" y="128673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4" name="テキスト ボックス 793">
          <a:extLst>
            <a:ext uri="{FF2B5EF4-FFF2-40B4-BE49-F238E27FC236}">
              <a16:creationId xmlns:a16="http://schemas.microsoft.com/office/drawing/2014/main" id="{A99DFCD5-444E-4FC9-9669-361E65F2E56D}"/>
            </a:ext>
          </a:extLst>
        </xdr:cNvPr>
        <xdr:cNvSpPr txBox="1"/>
      </xdr:nvSpPr>
      <xdr:spPr>
        <a:xfrm>
          <a:off x="16052346" y="127283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5" name="直線コネクタ 794">
          <a:extLst>
            <a:ext uri="{FF2B5EF4-FFF2-40B4-BE49-F238E27FC236}">
              <a16:creationId xmlns:a16="http://schemas.microsoft.com/office/drawing/2014/main" id="{FC6C94EB-5EE1-45CE-9C03-04AE731F34F5}"/>
            </a:ext>
          </a:extLst>
        </xdr:cNvPr>
        <xdr:cNvCxnSpPr/>
      </xdr:nvCxnSpPr>
      <xdr:spPr>
        <a:xfrm>
          <a:off x="16459200" y="125566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6" name="テキスト ボックス 795">
          <a:extLst>
            <a:ext uri="{FF2B5EF4-FFF2-40B4-BE49-F238E27FC236}">
              <a16:creationId xmlns:a16="http://schemas.microsoft.com/office/drawing/2014/main" id="{88668531-0A09-411D-9FA5-2B0CD94F15DC}"/>
            </a:ext>
          </a:extLst>
        </xdr:cNvPr>
        <xdr:cNvSpPr txBox="1"/>
      </xdr:nvSpPr>
      <xdr:spPr>
        <a:xfrm>
          <a:off x="16052346" y="124207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7" name="直線コネクタ 796">
          <a:extLst>
            <a:ext uri="{FF2B5EF4-FFF2-40B4-BE49-F238E27FC236}">
              <a16:creationId xmlns:a16="http://schemas.microsoft.com/office/drawing/2014/main" id="{CF97C31B-0F6F-432F-92FF-00B4EF909D55}"/>
            </a:ext>
          </a:extLst>
        </xdr:cNvPr>
        <xdr:cNvCxnSpPr/>
      </xdr:nvCxnSpPr>
      <xdr:spPr>
        <a:xfrm>
          <a:off x="164592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8" name="テキスト ボックス 797">
          <a:extLst>
            <a:ext uri="{FF2B5EF4-FFF2-40B4-BE49-F238E27FC236}">
              <a16:creationId xmlns:a16="http://schemas.microsoft.com/office/drawing/2014/main" id="{52B4FF18-2EBB-4960-9378-5256C8ABAE2E}"/>
            </a:ext>
          </a:extLst>
        </xdr:cNvPr>
        <xdr:cNvSpPr txBox="1"/>
      </xdr:nvSpPr>
      <xdr:spPr>
        <a:xfrm>
          <a:off x="16052346"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9" name="【児童館】&#10;一人当たり面積グラフ枠">
          <a:extLst>
            <a:ext uri="{FF2B5EF4-FFF2-40B4-BE49-F238E27FC236}">
              <a16:creationId xmlns:a16="http://schemas.microsoft.com/office/drawing/2014/main" id="{4B1529AA-9AB9-4670-BDBF-C68149D4FCE0}"/>
            </a:ext>
          </a:extLst>
        </xdr:cNvPr>
        <xdr:cNvSpPr/>
      </xdr:nvSpPr>
      <xdr:spPr>
        <a:xfrm>
          <a:off x="164592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81643</xdr:rowOff>
    </xdr:from>
    <xdr:to>
      <xdr:col>116</xdr:col>
      <xdr:colOff>62864</xdr:colOff>
      <xdr:row>86</xdr:row>
      <xdr:rowOff>146957</xdr:rowOff>
    </xdr:to>
    <xdr:cxnSp macro="">
      <xdr:nvCxnSpPr>
        <xdr:cNvPr id="800" name="直線コネクタ 799">
          <a:extLst>
            <a:ext uri="{FF2B5EF4-FFF2-40B4-BE49-F238E27FC236}">
              <a16:creationId xmlns:a16="http://schemas.microsoft.com/office/drawing/2014/main" id="{4E516AC5-8AD4-4870-980D-EE6A8A43FF04}"/>
            </a:ext>
          </a:extLst>
        </xdr:cNvPr>
        <xdr:cNvCxnSpPr/>
      </xdr:nvCxnSpPr>
      <xdr:spPr>
        <a:xfrm flipV="1">
          <a:off x="19954239" y="12724493"/>
          <a:ext cx="0" cy="1354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150784</xdr:rowOff>
    </xdr:from>
    <xdr:ext cx="469744" cy="259045"/>
    <xdr:sp macro="" textlink="">
      <xdr:nvSpPr>
        <xdr:cNvPr id="801" name="【児童館】&#10;一人当たり面積最小値テキスト">
          <a:extLst>
            <a:ext uri="{FF2B5EF4-FFF2-40B4-BE49-F238E27FC236}">
              <a16:creationId xmlns:a16="http://schemas.microsoft.com/office/drawing/2014/main" id="{06E0557A-4D72-4EF9-BD99-03808E13BE71}"/>
            </a:ext>
          </a:extLst>
        </xdr:cNvPr>
        <xdr:cNvSpPr txBox="1"/>
      </xdr:nvSpPr>
      <xdr:spPr>
        <a:xfrm>
          <a:off x="19992975" y="1408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146957</xdr:rowOff>
    </xdr:from>
    <xdr:to>
      <xdr:col>116</xdr:col>
      <xdr:colOff>152400</xdr:colOff>
      <xdr:row>86</xdr:row>
      <xdr:rowOff>146957</xdr:rowOff>
    </xdr:to>
    <xdr:cxnSp macro="">
      <xdr:nvCxnSpPr>
        <xdr:cNvPr id="802" name="直線コネクタ 801">
          <a:extLst>
            <a:ext uri="{FF2B5EF4-FFF2-40B4-BE49-F238E27FC236}">
              <a16:creationId xmlns:a16="http://schemas.microsoft.com/office/drawing/2014/main" id="{FE4EF7C9-4071-4F00-8E36-EBEB504A3F14}"/>
            </a:ext>
          </a:extLst>
        </xdr:cNvPr>
        <xdr:cNvCxnSpPr/>
      </xdr:nvCxnSpPr>
      <xdr:spPr>
        <a:xfrm>
          <a:off x="19878675" y="1407885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28320</xdr:rowOff>
    </xdr:from>
    <xdr:ext cx="469744" cy="259045"/>
    <xdr:sp macro="" textlink="">
      <xdr:nvSpPr>
        <xdr:cNvPr id="803" name="【児童館】&#10;一人当たり面積最大値テキスト">
          <a:extLst>
            <a:ext uri="{FF2B5EF4-FFF2-40B4-BE49-F238E27FC236}">
              <a16:creationId xmlns:a16="http://schemas.microsoft.com/office/drawing/2014/main" id="{13C3407D-B376-43B2-A448-1496FD4323F6}"/>
            </a:ext>
          </a:extLst>
        </xdr:cNvPr>
        <xdr:cNvSpPr txBox="1"/>
      </xdr:nvSpPr>
      <xdr:spPr>
        <a:xfrm>
          <a:off x="19992975" y="1250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81643</xdr:rowOff>
    </xdr:from>
    <xdr:to>
      <xdr:col>116</xdr:col>
      <xdr:colOff>152400</xdr:colOff>
      <xdr:row>78</xdr:row>
      <xdr:rowOff>81643</xdr:rowOff>
    </xdr:to>
    <xdr:cxnSp macro="">
      <xdr:nvCxnSpPr>
        <xdr:cNvPr id="804" name="直線コネクタ 803">
          <a:extLst>
            <a:ext uri="{FF2B5EF4-FFF2-40B4-BE49-F238E27FC236}">
              <a16:creationId xmlns:a16="http://schemas.microsoft.com/office/drawing/2014/main" id="{B662DFA3-E168-436B-BDE2-53CF506DE4D9}"/>
            </a:ext>
          </a:extLst>
        </xdr:cNvPr>
        <xdr:cNvCxnSpPr/>
      </xdr:nvCxnSpPr>
      <xdr:spPr>
        <a:xfrm>
          <a:off x="19878675" y="1272449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123570</xdr:rowOff>
    </xdr:from>
    <xdr:ext cx="469744" cy="259045"/>
    <xdr:sp macro="" textlink="">
      <xdr:nvSpPr>
        <xdr:cNvPr id="805" name="【児童館】&#10;一人当たり面積平均値テキスト">
          <a:extLst>
            <a:ext uri="{FF2B5EF4-FFF2-40B4-BE49-F238E27FC236}">
              <a16:creationId xmlns:a16="http://schemas.microsoft.com/office/drawing/2014/main" id="{D7BB6432-DAA6-4DE5-864C-3AF5872B085F}"/>
            </a:ext>
          </a:extLst>
        </xdr:cNvPr>
        <xdr:cNvSpPr txBox="1"/>
      </xdr:nvSpPr>
      <xdr:spPr>
        <a:xfrm>
          <a:off x="19992975" y="13737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145143</xdr:rowOff>
    </xdr:from>
    <xdr:to>
      <xdr:col>116</xdr:col>
      <xdr:colOff>114300</xdr:colOff>
      <xdr:row>85</xdr:row>
      <xdr:rowOff>75293</xdr:rowOff>
    </xdr:to>
    <xdr:sp macro="" textlink="">
      <xdr:nvSpPr>
        <xdr:cNvPr id="806" name="フローチャート: 判断 805">
          <a:extLst>
            <a:ext uri="{FF2B5EF4-FFF2-40B4-BE49-F238E27FC236}">
              <a16:creationId xmlns:a16="http://schemas.microsoft.com/office/drawing/2014/main" id="{C2BB6D85-67C6-4977-849F-52FF35F89885}"/>
            </a:ext>
          </a:extLst>
        </xdr:cNvPr>
        <xdr:cNvSpPr/>
      </xdr:nvSpPr>
      <xdr:spPr>
        <a:xfrm>
          <a:off x="19897725" y="1375319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156029</xdr:rowOff>
    </xdr:from>
    <xdr:to>
      <xdr:col>112</xdr:col>
      <xdr:colOff>38100</xdr:colOff>
      <xdr:row>85</xdr:row>
      <xdr:rowOff>86179</xdr:rowOff>
    </xdr:to>
    <xdr:sp macro="" textlink="">
      <xdr:nvSpPr>
        <xdr:cNvPr id="807" name="フローチャート: 判断 806">
          <a:extLst>
            <a:ext uri="{FF2B5EF4-FFF2-40B4-BE49-F238E27FC236}">
              <a16:creationId xmlns:a16="http://schemas.microsoft.com/office/drawing/2014/main" id="{8897D3E3-6227-44B5-8578-CC3EA1B9DA10}"/>
            </a:ext>
          </a:extLst>
        </xdr:cNvPr>
        <xdr:cNvSpPr/>
      </xdr:nvSpPr>
      <xdr:spPr>
        <a:xfrm>
          <a:off x="19154775" y="13770429"/>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123371</xdr:rowOff>
    </xdr:from>
    <xdr:to>
      <xdr:col>107</xdr:col>
      <xdr:colOff>101600</xdr:colOff>
      <xdr:row>85</xdr:row>
      <xdr:rowOff>53521</xdr:rowOff>
    </xdr:to>
    <xdr:sp macro="" textlink="">
      <xdr:nvSpPr>
        <xdr:cNvPr id="808" name="フローチャート: 判断 807">
          <a:extLst>
            <a:ext uri="{FF2B5EF4-FFF2-40B4-BE49-F238E27FC236}">
              <a16:creationId xmlns:a16="http://schemas.microsoft.com/office/drawing/2014/main" id="{59CF02C3-727B-492A-B5A7-8F47072E2704}"/>
            </a:ext>
          </a:extLst>
        </xdr:cNvPr>
        <xdr:cNvSpPr/>
      </xdr:nvSpPr>
      <xdr:spPr>
        <a:xfrm>
          <a:off x="18345150" y="13737771"/>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123371</xdr:rowOff>
    </xdr:from>
    <xdr:to>
      <xdr:col>102</xdr:col>
      <xdr:colOff>165100</xdr:colOff>
      <xdr:row>85</xdr:row>
      <xdr:rowOff>53521</xdr:rowOff>
    </xdr:to>
    <xdr:sp macro="" textlink="">
      <xdr:nvSpPr>
        <xdr:cNvPr id="809" name="フローチャート: 判断 808">
          <a:extLst>
            <a:ext uri="{FF2B5EF4-FFF2-40B4-BE49-F238E27FC236}">
              <a16:creationId xmlns:a16="http://schemas.microsoft.com/office/drawing/2014/main" id="{6DC67823-C86E-4A58-88F7-512C0BB3759D}"/>
            </a:ext>
          </a:extLst>
        </xdr:cNvPr>
        <xdr:cNvSpPr/>
      </xdr:nvSpPr>
      <xdr:spPr>
        <a:xfrm>
          <a:off x="17554575" y="13737771"/>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134257</xdr:rowOff>
    </xdr:from>
    <xdr:to>
      <xdr:col>98</xdr:col>
      <xdr:colOff>38100</xdr:colOff>
      <xdr:row>85</xdr:row>
      <xdr:rowOff>64407</xdr:rowOff>
    </xdr:to>
    <xdr:sp macro="" textlink="">
      <xdr:nvSpPr>
        <xdr:cNvPr id="810" name="フローチャート: 判断 809">
          <a:extLst>
            <a:ext uri="{FF2B5EF4-FFF2-40B4-BE49-F238E27FC236}">
              <a16:creationId xmlns:a16="http://schemas.microsoft.com/office/drawing/2014/main" id="{FBDD75ED-7EBA-418C-9A7F-DC272FB8FD42}"/>
            </a:ext>
          </a:extLst>
        </xdr:cNvPr>
        <xdr:cNvSpPr/>
      </xdr:nvSpPr>
      <xdr:spPr>
        <a:xfrm>
          <a:off x="16754475" y="1374548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FC7E5FB1-8C18-4357-859E-9772818EB00C}"/>
            </a:ext>
          </a:extLst>
        </xdr:cNvPr>
        <xdr:cNvSpPr txBox="1"/>
      </xdr:nvSpPr>
      <xdr:spPr>
        <a:xfrm>
          <a:off x="197834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FC00A26F-6757-4E3C-96EB-B1D65E2C15DE}"/>
            </a:ext>
          </a:extLst>
        </xdr:cNvPr>
        <xdr:cNvSpPr txBox="1"/>
      </xdr:nvSpPr>
      <xdr:spPr>
        <a:xfrm>
          <a:off x="19030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7B6205C9-ABD4-41E4-88F1-073FFD104C90}"/>
            </a:ext>
          </a:extLst>
        </xdr:cNvPr>
        <xdr:cNvSpPr txBox="1"/>
      </xdr:nvSpPr>
      <xdr:spPr>
        <a:xfrm>
          <a:off x="18221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847A7BFD-B5B8-4C43-A86B-82EB9BE1476D}"/>
            </a:ext>
          </a:extLst>
        </xdr:cNvPr>
        <xdr:cNvSpPr txBox="1"/>
      </xdr:nvSpPr>
      <xdr:spPr>
        <a:xfrm>
          <a:off x="174307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FCED5273-8247-4ED1-9AC8-FC600802C321}"/>
            </a:ext>
          </a:extLst>
        </xdr:cNvPr>
        <xdr:cNvSpPr txBox="1"/>
      </xdr:nvSpPr>
      <xdr:spPr>
        <a:xfrm>
          <a:off x="166306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112486</xdr:rowOff>
    </xdr:from>
    <xdr:to>
      <xdr:col>116</xdr:col>
      <xdr:colOff>114300</xdr:colOff>
      <xdr:row>85</xdr:row>
      <xdr:rowOff>42636</xdr:rowOff>
    </xdr:to>
    <xdr:sp macro="" textlink="">
      <xdr:nvSpPr>
        <xdr:cNvPr id="816" name="楕円 815">
          <a:extLst>
            <a:ext uri="{FF2B5EF4-FFF2-40B4-BE49-F238E27FC236}">
              <a16:creationId xmlns:a16="http://schemas.microsoft.com/office/drawing/2014/main" id="{52A09338-41E8-46A5-BADC-8211B58DD9A8}"/>
            </a:ext>
          </a:extLst>
        </xdr:cNvPr>
        <xdr:cNvSpPr/>
      </xdr:nvSpPr>
      <xdr:spPr>
        <a:xfrm>
          <a:off x="19897725" y="1372371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135363</xdr:rowOff>
    </xdr:from>
    <xdr:ext cx="469744" cy="259045"/>
    <xdr:sp macro="" textlink="">
      <xdr:nvSpPr>
        <xdr:cNvPr id="817" name="【児童館】&#10;一人当たり面積該当値テキスト">
          <a:extLst>
            <a:ext uri="{FF2B5EF4-FFF2-40B4-BE49-F238E27FC236}">
              <a16:creationId xmlns:a16="http://schemas.microsoft.com/office/drawing/2014/main" id="{D345BFFB-629A-49C8-BB72-DCFEAE8BA6BB}"/>
            </a:ext>
          </a:extLst>
        </xdr:cNvPr>
        <xdr:cNvSpPr txBox="1"/>
      </xdr:nvSpPr>
      <xdr:spPr>
        <a:xfrm>
          <a:off x="19992975" y="1358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123371</xdr:rowOff>
    </xdr:from>
    <xdr:to>
      <xdr:col>112</xdr:col>
      <xdr:colOff>38100</xdr:colOff>
      <xdr:row>85</xdr:row>
      <xdr:rowOff>53521</xdr:rowOff>
    </xdr:to>
    <xdr:sp macro="" textlink="">
      <xdr:nvSpPr>
        <xdr:cNvPr id="818" name="楕円 817">
          <a:extLst>
            <a:ext uri="{FF2B5EF4-FFF2-40B4-BE49-F238E27FC236}">
              <a16:creationId xmlns:a16="http://schemas.microsoft.com/office/drawing/2014/main" id="{2430085F-8714-464B-8461-FEA72514AE96}"/>
            </a:ext>
          </a:extLst>
        </xdr:cNvPr>
        <xdr:cNvSpPr/>
      </xdr:nvSpPr>
      <xdr:spPr>
        <a:xfrm>
          <a:off x="19154775" y="13737771"/>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163286</xdr:rowOff>
    </xdr:from>
    <xdr:to>
      <xdr:col>116</xdr:col>
      <xdr:colOff>63500</xdr:colOff>
      <xdr:row>85</xdr:row>
      <xdr:rowOff>2721</xdr:rowOff>
    </xdr:to>
    <xdr:cxnSp macro="">
      <xdr:nvCxnSpPr>
        <xdr:cNvPr id="819" name="直線コネクタ 818">
          <a:extLst>
            <a:ext uri="{FF2B5EF4-FFF2-40B4-BE49-F238E27FC236}">
              <a16:creationId xmlns:a16="http://schemas.microsoft.com/office/drawing/2014/main" id="{220AC1CD-104F-4BD1-A376-DA8390E0BE4A}"/>
            </a:ext>
          </a:extLst>
        </xdr:cNvPr>
        <xdr:cNvCxnSpPr/>
      </xdr:nvCxnSpPr>
      <xdr:spPr>
        <a:xfrm flipV="1">
          <a:off x="19202400" y="13771336"/>
          <a:ext cx="752475" cy="4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123371</xdr:rowOff>
    </xdr:from>
    <xdr:to>
      <xdr:col>107</xdr:col>
      <xdr:colOff>101600</xdr:colOff>
      <xdr:row>85</xdr:row>
      <xdr:rowOff>53521</xdr:rowOff>
    </xdr:to>
    <xdr:sp macro="" textlink="">
      <xdr:nvSpPr>
        <xdr:cNvPr id="820" name="楕円 819">
          <a:extLst>
            <a:ext uri="{FF2B5EF4-FFF2-40B4-BE49-F238E27FC236}">
              <a16:creationId xmlns:a16="http://schemas.microsoft.com/office/drawing/2014/main" id="{574E63C6-8B00-4168-B0CE-3BC9BDF61A4B}"/>
            </a:ext>
          </a:extLst>
        </xdr:cNvPr>
        <xdr:cNvSpPr/>
      </xdr:nvSpPr>
      <xdr:spPr>
        <a:xfrm>
          <a:off x="18345150" y="13737771"/>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2721</xdr:rowOff>
    </xdr:from>
    <xdr:to>
      <xdr:col>111</xdr:col>
      <xdr:colOff>177800</xdr:colOff>
      <xdr:row>85</xdr:row>
      <xdr:rowOff>2721</xdr:rowOff>
    </xdr:to>
    <xdr:cxnSp macro="">
      <xdr:nvCxnSpPr>
        <xdr:cNvPr id="821" name="直線コネクタ 820">
          <a:extLst>
            <a:ext uri="{FF2B5EF4-FFF2-40B4-BE49-F238E27FC236}">
              <a16:creationId xmlns:a16="http://schemas.microsoft.com/office/drawing/2014/main" id="{633F396C-69E9-4BCA-BFE5-5B00C078151A}"/>
            </a:ext>
          </a:extLst>
        </xdr:cNvPr>
        <xdr:cNvCxnSpPr/>
      </xdr:nvCxnSpPr>
      <xdr:spPr>
        <a:xfrm>
          <a:off x="18392775" y="13775871"/>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134257</xdr:rowOff>
    </xdr:from>
    <xdr:to>
      <xdr:col>102</xdr:col>
      <xdr:colOff>165100</xdr:colOff>
      <xdr:row>85</xdr:row>
      <xdr:rowOff>64407</xdr:rowOff>
    </xdr:to>
    <xdr:sp macro="" textlink="">
      <xdr:nvSpPr>
        <xdr:cNvPr id="822" name="楕円 821">
          <a:extLst>
            <a:ext uri="{FF2B5EF4-FFF2-40B4-BE49-F238E27FC236}">
              <a16:creationId xmlns:a16="http://schemas.microsoft.com/office/drawing/2014/main" id="{169CFFF6-4D9C-40C8-A325-E05590939E25}"/>
            </a:ext>
          </a:extLst>
        </xdr:cNvPr>
        <xdr:cNvSpPr/>
      </xdr:nvSpPr>
      <xdr:spPr>
        <a:xfrm>
          <a:off x="17554575" y="1374548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2721</xdr:rowOff>
    </xdr:from>
    <xdr:to>
      <xdr:col>107</xdr:col>
      <xdr:colOff>50800</xdr:colOff>
      <xdr:row>85</xdr:row>
      <xdr:rowOff>13607</xdr:rowOff>
    </xdr:to>
    <xdr:cxnSp macro="">
      <xdr:nvCxnSpPr>
        <xdr:cNvPr id="823" name="直線コネクタ 822">
          <a:extLst>
            <a:ext uri="{FF2B5EF4-FFF2-40B4-BE49-F238E27FC236}">
              <a16:creationId xmlns:a16="http://schemas.microsoft.com/office/drawing/2014/main" id="{B1DEAEDC-10A9-4247-876F-4EA85033374E}"/>
            </a:ext>
          </a:extLst>
        </xdr:cNvPr>
        <xdr:cNvCxnSpPr/>
      </xdr:nvCxnSpPr>
      <xdr:spPr>
        <a:xfrm flipV="1">
          <a:off x="17602200" y="13775871"/>
          <a:ext cx="790575" cy="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145143</xdr:rowOff>
    </xdr:from>
    <xdr:to>
      <xdr:col>98</xdr:col>
      <xdr:colOff>38100</xdr:colOff>
      <xdr:row>85</xdr:row>
      <xdr:rowOff>75293</xdr:rowOff>
    </xdr:to>
    <xdr:sp macro="" textlink="">
      <xdr:nvSpPr>
        <xdr:cNvPr id="824" name="楕円 823">
          <a:extLst>
            <a:ext uri="{FF2B5EF4-FFF2-40B4-BE49-F238E27FC236}">
              <a16:creationId xmlns:a16="http://schemas.microsoft.com/office/drawing/2014/main" id="{0B34749A-4BC9-44D9-B41B-73B173A831F1}"/>
            </a:ext>
          </a:extLst>
        </xdr:cNvPr>
        <xdr:cNvSpPr/>
      </xdr:nvSpPr>
      <xdr:spPr>
        <a:xfrm>
          <a:off x="16754475" y="1375319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13607</xdr:rowOff>
    </xdr:from>
    <xdr:to>
      <xdr:col>102</xdr:col>
      <xdr:colOff>114300</xdr:colOff>
      <xdr:row>85</xdr:row>
      <xdr:rowOff>24493</xdr:rowOff>
    </xdr:to>
    <xdr:cxnSp macro="">
      <xdr:nvCxnSpPr>
        <xdr:cNvPr id="825" name="直線コネクタ 824">
          <a:extLst>
            <a:ext uri="{FF2B5EF4-FFF2-40B4-BE49-F238E27FC236}">
              <a16:creationId xmlns:a16="http://schemas.microsoft.com/office/drawing/2014/main" id="{3648DC66-F73B-4D78-849E-86CC1220ECC6}"/>
            </a:ext>
          </a:extLst>
        </xdr:cNvPr>
        <xdr:cNvCxnSpPr/>
      </xdr:nvCxnSpPr>
      <xdr:spPr>
        <a:xfrm flipV="1">
          <a:off x="16802100" y="13783582"/>
          <a:ext cx="8001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77306</xdr:rowOff>
    </xdr:from>
    <xdr:ext cx="469744" cy="259045"/>
    <xdr:sp macro="" textlink="">
      <xdr:nvSpPr>
        <xdr:cNvPr id="826" name="n_1aveValue【児童館】&#10;一人当たり面積">
          <a:extLst>
            <a:ext uri="{FF2B5EF4-FFF2-40B4-BE49-F238E27FC236}">
              <a16:creationId xmlns:a16="http://schemas.microsoft.com/office/drawing/2014/main" id="{DCD0D4FD-2FC9-49FB-ACD0-653E68498A68}"/>
            </a:ext>
          </a:extLst>
        </xdr:cNvPr>
        <xdr:cNvSpPr txBox="1"/>
      </xdr:nvSpPr>
      <xdr:spPr>
        <a:xfrm>
          <a:off x="18983402" y="13850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44648</xdr:rowOff>
    </xdr:from>
    <xdr:ext cx="469744" cy="259045"/>
    <xdr:sp macro="" textlink="">
      <xdr:nvSpPr>
        <xdr:cNvPr id="827" name="n_2aveValue【児童館】&#10;一人当たり面積">
          <a:extLst>
            <a:ext uri="{FF2B5EF4-FFF2-40B4-BE49-F238E27FC236}">
              <a16:creationId xmlns:a16="http://schemas.microsoft.com/office/drawing/2014/main" id="{CC21DA84-7E59-4E1A-BE4A-77594F08E78D}"/>
            </a:ext>
          </a:extLst>
        </xdr:cNvPr>
        <xdr:cNvSpPr txBox="1"/>
      </xdr:nvSpPr>
      <xdr:spPr>
        <a:xfrm>
          <a:off x="18183302" y="13820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70048</xdr:rowOff>
    </xdr:from>
    <xdr:ext cx="469744" cy="259045"/>
    <xdr:sp macro="" textlink="">
      <xdr:nvSpPr>
        <xdr:cNvPr id="828" name="n_3aveValue【児童館】&#10;一人当たり面積">
          <a:extLst>
            <a:ext uri="{FF2B5EF4-FFF2-40B4-BE49-F238E27FC236}">
              <a16:creationId xmlns:a16="http://schemas.microsoft.com/office/drawing/2014/main" id="{40947087-F880-4EE7-9DD9-039E37C4D7EC}"/>
            </a:ext>
          </a:extLst>
        </xdr:cNvPr>
        <xdr:cNvSpPr txBox="1"/>
      </xdr:nvSpPr>
      <xdr:spPr>
        <a:xfrm>
          <a:off x="17383202" y="13516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80934</xdr:rowOff>
    </xdr:from>
    <xdr:ext cx="469744" cy="259045"/>
    <xdr:sp macro="" textlink="">
      <xdr:nvSpPr>
        <xdr:cNvPr id="829" name="n_4aveValue【児童館】&#10;一人当たり面積">
          <a:extLst>
            <a:ext uri="{FF2B5EF4-FFF2-40B4-BE49-F238E27FC236}">
              <a16:creationId xmlns:a16="http://schemas.microsoft.com/office/drawing/2014/main" id="{F494B622-CAD2-4399-BCF5-1661FA2298D5}"/>
            </a:ext>
          </a:extLst>
        </xdr:cNvPr>
        <xdr:cNvSpPr txBox="1"/>
      </xdr:nvSpPr>
      <xdr:spPr>
        <a:xfrm>
          <a:off x="16592627" y="13533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70048</xdr:rowOff>
    </xdr:from>
    <xdr:ext cx="469744" cy="259045"/>
    <xdr:sp macro="" textlink="">
      <xdr:nvSpPr>
        <xdr:cNvPr id="830" name="n_1mainValue【児童館】&#10;一人当たり面積">
          <a:extLst>
            <a:ext uri="{FF2B5EF4-FFF2-40B4-BE49-F238E27FC236}">
              <a16:creationId xmlns:a16="http://schemas.microsoft.com/office/drawing/2014/main" id="{3E78891B-8897-4ABF-8F7E-25ED9D6CCEEE}"/>
            </a:ext>
          </a:extLst>
        </xdr:cNvPr>
        <xdr:cNvSpPr txBox="1"/>
      </xdr:nvSpPr>
      <xdr:spPr>
        <a:xfrm>
          <a:off x="18983402" y="13516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70048</xdr:rowOff>
    </xdr:from>
    <xdr:ext cx="469744" cy="259045"/>
    <xdr:sp macro="" textlink="">
      <xdr:nvSpPr>
        <xdr:cNvPr id="831" name="n_2mainValue【児童館】&#10;一人当たり面積">
          <a:extLst>
            <a:ext uri="{FF2B5EF4-FFF2-40B4-BE49-F238E27FC236}">
              <a16:creationId xmlns:a16="http://schemas.microsoft.com/office/drawing/2014/main" id="{1B2F6218-AE56-471A-AA36-0052C2C5202D}"/>
            </a:ext>
          </a:extLst>
        </xdr:cNvPr>
        <xdr:cNvSpPr txBox="1"/>
      </xdr:nvSpPr>
      <xdr:spPr>
        <a:xfrm>
          <a:off x="18183302" y="13516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55534</xdr:rowOff>
    </xdr:from>
    <xdr:ext cx="469744" cy="259045"/>
    <xdr:sp macro="" textlink="">
      <xdr:nvSpPr>
        <xdr:cNvPr id="832" name="n_3mainValue【児童館】&#10;一人当たり面積">
          <a:extLst>
            <a:ext uri="{FF2B5EF4-FFF2-40B4-BE49-F238E27FC236}">
              <a16:creationId xmlns:a16="http://schemas.microsoft.com/office/drawing/2014/main" id="{3D9738E6-9EF6-4B86-BBCC-E1E0C81662FB}"/>
            </a:ext>
          </a:extLst>
        </xdr:cNvPr>
        <xdr:cNvSpPr txBox="1"/>
      </xdr:nvSpPr>
      <xdr:spPr>
        <a:xfrm>
          <a:off x="17383202" y="1382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66420</xdr:rowOff>
    </xdr:from>
    <xdr:ext cx="469744" cy="259045"/>
    <xdr:sp macro="" textlink="">
      <xdr:nvSpPr>
        <xdr:cNvPr id="833" name="n_4mainValue【児童館】&#10;一人当たり面積">
          <a:extLst>
            <a:ext uri="{FF2B5EF4-FFF2-40B4-BE49-F238E27FC236}">
              <a16:creationId xmlns:a16="http://schemas.microsoft.com/office/drawing/2014/main" id="{1DA2B831-F471-435F-93A4-5B177B7C8477}"/>
            </a:ext>
          </a:extLst>
        </xdr:cNvPr>
        <xdr:cNvSpPr txBox="1"/>
      </xdr:nvSpPr>
      <xdr:spPr>
        <a:xfrm>
          <a:off x="16592627" y="13842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4" name="正方形/長方形 833">
          <a:extLst>
            <a:ext uri="{FF2B5EF4-FFF2-40B4-BE49-F238E27FC236}">
              <a16:creationId xmlns:a16="http://schemas.microsoft.com/office/drawing/2014/main" id="{E16FDF53-96B1-4248-931E-2574A5B8E695}"/>
            </a:ext>
          </a:extLst>
        </xdr:cNvPr>
        <xdr:cNvSpPr/>
      </xdr:nvSpPr>
      <xdr:spPr>
        <a:xfrm>
          <a:off x="112109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5" name="正方形/長方形 834">
          <a:extLst>
            <a:ext uri="{FF2B5EF4-FFF2-40B4-BE49-F238E27FC236}">
              <a16:creationId xmlns:a16="http://schemas.microsoft.com/office/drawing/2014/main" id="{FBE978A3-FE54-4109-B3BF-F6DD83A05817}"/>
            </a:ext>
          </a:extLst>
        </xdr:cNvPr>
        <xdr:cNvSpPr/>
      </xdr:nvSpPr>
      <xdr:spPr>
        <a:xfrm>
          <a:off x="113157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6" name="正方形/長方形 835">
          <a:extLst>
            <a:ext uri="{FF2B5EF4-FFF2-40B4-BE49-F238E27FC236}">
              <a16:creationId xmlns:a16="http://schemas.microsoft.com/office/drawing/2014/main" id="{AFCD88FF-3B4D-42C0-9E59-2F4995B47E1E}"/>
            </a:ext>
          </a:extLst>
        </xdr:cNvPr>
        <xdr:cNvSpPr/>
      </xdr:nvSpPr>
      <xdr:spPr>
        <a:xfrm>
          <a:off x="113157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7" name="正方形/長方形 836">
          <a:extLst>
            <a:ext uri="{FF2B5EF4-FFF2-40B4-BE49-F238E27FC236}">
              <a16:creationId xmlns:a16="http://schemas.microsoft.com/office/drawing/2014/main" id="{A850082B-FC8B-42B4-94FF-272961BF0A5B}"/>
            </a:ext>
          </a:extLst>
        </xdr:cNvPr>
        <xdr:cNvSpPr/>
      </xdr:nvSpPr>
      <xdr:spPr>
        <a:xfrm>
          <a:off x="122396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8" name="正方形/長方形 837">
          <a:extLst>
            <a:ext uri="{FF2B5EF4-FFF2-40B4-BE49-F238E27FC236}">
              <a16:creationId xmlns:a16="http://schemas.microsoft.com/office/drawing/2014/main" id="{D3A6E979-9D20-47FE-B6CD-5BB6A28C7BCB}"/>
            </a:ext>
          </a:extLst>
        </xdr:cNvPr>
        <xdr:cNvSpPr/>
      </xdr:nvSpPr>
      <xdr:spPr>
        <a:xfrm>
          <a:off x="122396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9" name="正方形/長方形 838">
          <a:extLst>
            <a:ext uri="{FF2B5EF4-FFF2-40B4-BE49-F238E27FC236}">
              <a16:creationId xmlns:a16="http://schemas.microsoft.com/office/drawing/2014/main" id="{48520B96-A2C0-4A53-B90E-17C24DE6151E}"/>
            </a:ext>
          </a:extLst>
        </xdr:cNvPr>
        <xdr:cNvSpPr/>
      </xdr:nvSpPr>
      <xdr:spPr>
        <a:xfrm>
          <a:off x="132683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0" name="正方形/長方形 839">
          <a:extLst>
            <a:ext uri="{FF2B5EF4-FFF2-40B4-BE49-F238E27FC236}">
              <a16:creationId xmlns:a16="http://schemas.microsoft.com/office/drawing/2014/main" id="{9519B817-9C24-45E9-9E5C-A1EC58D92115}"/>
            </a:ext>
          </a:extLst>
        </xdr:cNvPr>
        <xdr:cNvSpPr/>
      </xdr:nvSpPr>
      <xdr:spPr>
        <a:xfrm>
          <a:off x="132683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1" name="正方形/長方形 840">
          <a:extLst>
            <a:ext uri="{FF2B5EF4-FFF2-40B4-BE49-F238E27FC236}">
              <a16:creationId xmlns:a16="http://schemas.microsoft.com/office/drawing/2014/main" id="{89B93F45-1392-40FE-BDF9-392716C72EF2}"/>
            </a:ext>
          </a:extLst>
        </xdr:cNvPr>
        <xdr:cNvSpPr/>
      </xdr:nvSpPr>
      <xdr:spPr>
        <a:xfrm>
          <a:off x="11210925" y="1590675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2" name="テキスト ボックス 841">
          <a:extLst>
            <a:ext uri="{FF2B5EF4-FFF2-40B4-BE49-F238E27FC236}">
              <a16:creationId xmlns:a16="http://schemas.microsoft.com/office/drawing/2014/main" id="{CC47327D-8F1F-4BC2-AB0F-822E09D1F974}"/>
            </a:ext>
          </a:extLst>
        </xdr:cNvPr>
        <xdr:cNvSpPr txBox="1"/>
      </xdr:nvSpPr>
      <xdr:spPr>
        <a:xfrm>
          <a:off x="11172825"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3" name="直線コネクタ 842">
          <a:extLst>
            <a:ext uri="{FF2B5EF4-FFF2-40B4-BE49-F238E27FC236}">
              <a16:creationId xmlns:a16="http://schemas.microsoft.com/office/drawing/2014/main" id="{1D48E847-8EAC-4719-B3FB-77F827F4AB3F}"/>
            </a:ext>
          </a:extLst>
        </xdr:cNvPr>
        <xdr:cNvCxnSpPr/>
      </xdr:nvCxnSpPr>
      <xdr:spPr>
        <a:xfrm>
          <a:off x="11210925" y="18192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4" name="テキスト ボックス 843">
          <a:extLst>
            <a:ext uri="{FF2B5EF4-FFF2-40B4-BE49-F238E27FC236}">
              <a16:creationId xmlns:a16="http://schemas.microsoft.com/office/drawing/2014/main" id="{99851AED-9785-4D01-BBC7-47EEA5F8C853}"/>
            </a:ext>
          </a:extLst>
        </xdr:cNvPr>
        <xdr:cNvSpPr txBox="1"/>
      </xdr:nvSpPr>
      <xdr:spPr>
        <a:xfrm>
          <a:off x="10794546"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5" name="直線コネクタ 844">
          <a:extLst>
            <a:ext uri="{FF2B5EF4-FFF2-40B4-BE49-F238E27FC236}">
              <a16:creationId xmlns:a16="http://schemas.microsoft.com/office/drawing/2014/main" id="{DEA2621E-E63B-43AF-845B-25474B108055}"/>
            </a:ext>
          </a:extLst>
        </xdr:cNvPr>
        <xdr:cNvCxnSpPr/>
      </xdr:nvCxnSpPr>
      <xdr:spPr>
        <a:xfrm>
          <a:off x="11210925" y="17811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6" name="テキスト ボックス 845">
          <a:extLst>
            <a:ext uri="{FF2B5EF4-FFF2-40B4-BE49-F238E27FC236}">
              <a16:creationId xmlns:a16="http://schemas.microsoft.com/office/drawing/2014/main" id="{6576C915-5378-48D5-8570-D30AE8F3A935}"/>
            </a:ext>
          </a:extLst>
        </xdr:cNvPr>
        <xdr:cNvSpPr txBox="1"/>
      </xdr:nvSpPr>
      <xdr:spPr>
        <a:xfrm>
          <a:off x="10794546" y="17666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7" name="直線コネクタ 846">
          <a:extLst>
            <a:ext uri="{FF2B5EF4-FFF2-40B4-BE49-F238E27FC236}">
              <a16:creationId xmlns:a16="http://schemas.microsoft.com/office/drawing/2014/main" id="{BC0E3060-8FC9-4C83-BABB-AC4F4D290CBC}"/>
            </a:ext>
          </a:extLst>
        </xdr:cNvPr>
        <xdr:cNvCxnSpPr/>
      </xdr:nvCxnSpPr>
      <xdr:spPr>
        <a:xfrm>
          <a:off x="11210925" y="17430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8" name="テキスト ボックス 847">
          <a:extLst>
            <a:ext uri="{FF2B5EF4-FFF2-40B4-BE49-F238E27FC236}">
              <a16:creationId xmlns:a16="http://schemas.microsoft.com/office/drawing/2014/main" id="{DD0E9A27-5F1F-4ED3-A347-5510481912BA}"/>
            </a:ext>
          </a:extLst>
        </xdr:cNvPr>
        <xdr:cNvSpPr txBox="1"/>
      </xdr:nvSpPr>
      <xdr:spPr>
        <a:xfrm>
          <a:off x="10845966" y="17285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9" name="直線コネクタ 848">
          <a:extLst>
            <a:ext uri="{FF2B5EF4-FFF2-40B4-BE49-F238E27FC236}">
              <a16:creationId xmlns:a16="http://schemas.microsoft.com/office/drawing/2014/main" id="{3797FE2B-512E-470D-9315-1AD9B79EB43F}"/>
            </a:ext>
          </a:extLst>
        </xdr:cNvPr>
        <xdr:cNvCxnSpPr/>
      </xdr:nvCxnSpPr>
      <xdr:spPr>
        <a:xfrm>
          <a:off x="11210925" y="17049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0" name="テキスト ボックス 849">
          <a:extLst>
            <a:ext uri="{FF2B5EF4-FFF2-40B4-BE49-F238E27FC236}">
              <a16:creationId xmlns:a16="http://schemas.microsoft.com/office/drawing/2014/main" id="{6D7C4D43-FDAF-47B5-A3DA-6535932EAA06}"/>
            </a:ext>
          </a:extLst>
        </xdr:cNvPr>
        <xdr:cNvSpPr txBox="1"/>
      </xdr:nvSpPr>
      <xdr:spPr>
        <a:xfrm>
          <a:off x="10845966" y="16904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1" name="直線コネクタ 850">
          <a:extLst>
            <a:ext uri="{FF2B5EF4-FFF2-40B4-BE49-F238E27FC236}">
              <a16:creationId xmlns:a16="http://schemas.microsoft.com/office/drawing/2014/main" id="{485CFEAB-DC49-4DDC-9BE6-F8B69B66FBC1}"/>
            </a:ext>
          </a:extLst>
        </xdr:cNvPr>
        <xdr:cNvCxnSpPr/>
      </xdr:nvCxnSpPr>
      <xdr:spPr>
        <a:xfrm>
          <a:off x="11210925" y="16668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2" name="テキスト ボックス 851">
          <a:extLst>
            <a:ext uri="{FF2B5EF4-FFF2-40B4-BE49-F238E27FC236}">
              <a16:creationId xmlns:a16="http://schemas.microsoft.com/office/drawing/2014/main" id="{97428701-1E87-4535-94D8-88EACE36271D}"/>
            </a:ext>
          </a:extLst>
        </xdr:cNvPr>
        <xdr:cNvSpPr txBox="1"/>
      </xdr:nvSpPr>
      <xdr:spPr>
        <a:xfrm>
          <a:off x="10845966" y="16523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3" name="直線コネクタ 852">
          <a:extLst>
            <a:ext uri="{FF2B5EF4-FFF2-40B4-BE49-F238E27FC236}">
              <a16:creationId xmlns:a16="http://schemas.microsoft.com/office/drawing/2014/main" id="{62A75E5C-14BA-4454-95CD-2126A851403B}"/>
            </a:ext>
          </a:extLst>
        </xdr:cNvPr>
        <xdr:cNvCxnSpPr/>
      </xdr:nvCxnSpPr>
      <xdr:spPr>
        <a:xfrm>
          <a:off x="11210925" y="16287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4" name="テキスト ボックス 853">
          <a:extLst>
            <a:ext uri="{FF2B5EF4-FFF2-40B4-BE49-F238E27FC236}">
              <a16:creationId xmlns:a16="http://schemas.microsoft.com/office/drawing/2014/main" id="{F67C7676-04DE-4FB1-B5D5-E0D0B465363A}"/>
            </a:ext>
          </a:extLst>
        </xdr:cNvPr>
        <xdr:cNvSpPr txBox="1"/>
      </xdr:nvSpPr>
      <xdr:spPr>
        <a:xfrm>
          <a:off x="10845966" y="16142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5" name="直線コネクタ 854">
          <a:extLst>
            <a:ext uri="{FF2B5EF4-FFF2-40B4-BE49-F238E27FC236}">
              <a16:creationId xmlns:a16="http://schemas.microsoft.com/office/drawing/2014/main" id="{89CEAF0B-3F7A-483D-B494-A880F09DBCE5}"/>
            </a:ext>
          </a:extLst>
        </xdr:cNvPr>
        <xdr:cNvCxnSpPr/>
      </xdr:nvCxnSpPr>
      <xdr:spPr>
        <a:xfrm>
          <a:off x="11210925" y="15906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6" name="テキスト ボックス 855">
          <a:extLst>
            <a:ext uri="{FF2B5EF4-FFF2-40B4-BE49-F238E27FC236}">
              <a16:creationId xmlns:a16="http://schemas.microsoft.com/office/drawing/2014/main" id="{7AE77971-326E-4B38-8E66-8B3CB12CDFC0}"/>
            </a:ext>
          </a:extLst>
        </xdr:cNvPr>
        <xdr:cNvSpPr txBox="1"/>
      </xdr:nvSpPr>
      <xdr:spPr>
        <a:xfrm>
          <a:off x="10903736" y="157613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7" name="【公民館】&#10;有形固定資産減価償却率グラフ枠">
          <a:extLst>
            <a:ext uri="{FF2B5EF4-FFF2-40B4-BE49-F238E27FC236}">
              <a16:creationId xmlns:a16="http://schemas.microsoft.com/office/drawing/2014/main" id="{C97F43E2-AF37-412A-AF12-AB8CF98EE8FA}"/>
            </a:ext>
          </a:extLst>
        </xdr:cNvPr>
        <xdr:cNvSpPr/>
      </xdr:nvSpPr>
      <xdr:spPr>
        <a:xfrm>
          <a:off x="11210925" y="1590675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165736</xdr:rowOff>
    </xdr:from>
    <xdr:to>
      <xdr:col>85</xdr:col>
      <xdr:colOff>126364</xdr:colOff>
      <xdr:row>108</xdr:row>
      <xdr:rowOff>152400</xdr:rowOff>
    </xdr:to>
    <xdr:cxnSp macro="">
      <xdr:nvCxnSpPr>
        <xdr:cNvPr id="858" name="直線コネクタ 857">
          <a:extLst>
            <a:ext uri="{FF2B5EF4-FFF2-40B4-BE49-F238E27FC236}">
              <a16:creationId xmlns:a16="http://schemas.microsoft.com/office/drawing/2014/main" id="{AEC61BE9-B233-4B99-B896-CF80C951DEEF}"/>
            </a:ext>
          </a:extLst>
        </xdr:cNvPr>
        <xdr:cNvCxnSpPr/>
      </xdr:nvCxnSpPr>
      <xdr:spPr>
        <a:xfrm flipV="1">
          <a:off x="14696439" y="16278861"/>
          <a:ext cx="0" cy="1532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59" name="【公民館】&#10;有形固定資産減価償却率最小値テキスト">
          <a:extLst>
            <a:ext uri="{FF2B5EF4-FFF2-40B4-BE49-F238E27FC236}">
              <a16:creationId xmlns:a16="http://schemas.microsoft.com/office/drawing/2014/main" id="{3F93C4FE-F8A5-49DF-BB5C-6A8F0E095194}"/>
            </a:ext>
          </a:extLst>
        </xdr:cNvPr>
        <xdr:cNvSpPr txBox="1"/>
      </xdr:nvSpPr>
      <xdr:spPr>
        <a:xfrm>
          <a:off x="14735175" y="1781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0" name="直線コネクタ 859">
          <a:extLst>
            <a:ext uri="{FF2B5EF4-FFF2-40B4-BE49-F238E27FC236}">
              <a16:creationId xmlns:a16="http://schemas.microsoft.com/office/drawing/2014/main" id="{00BFB5D9-2122-4D5C-B419-8EACEDC766AD}"/>
            </a:ext>
          </a:extLst>
        </xdr:cNvPr>
        <xdr:cNvCxnSpPr/>
      </xdr:nvCxnSpPr>
      <xdr:spPr>
        <a:xfrm>
          <a:off x="14611350" y="178117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112413</xdr:rowOff>
    </xdr:from>
    <xdr:ext cx="405111" cy="259045"/>
    <xdr:sp macro="" textlink="">
      <xdr:nvSpPr>
        <xdr:cNvPr id="861" name="【公民館】&#10;有形固定資産減価償却率最大値テキスト">
          <a:extLst>
            <a:ext uri="{FF2B5EF4-FFF2-40B4-BE49-F238E27FC236}">
              <a16:creationId xmlns:a16="http://schemas.microsoft.com/office/drawing/2014/main" id="{3D789D45-0941-445A-8E70-BF60455EE5EC}"/>
            </a:ext>
          </a:extLst>
        </xdr:cNvPr>
        <xdr:cNvSpPr txBox="1"/>
      </xdr:nvSpPr>
      <xdr:spPr>
        <a:xfrm>
          <a:off x="14735175" y="16057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165736</xdr:rowOff>
    </xdr:from>
    <xdr:to>
      <xdr:col>86</xdr:col>
      <xdr:colOff>25400</xdr:colOff>
      <xdr:row>99</xdr:row>
      <xdr:rowOff>165736</xdr:rowOff>
    </xdr:to>
    <xdr:cxnSp macro="">
      <xdr:nvCxnSpPr>
        <xdr:cNvPr id="862" name="直線コネクタ 861">
          <a:extLst>
            <a:ext uri="{FF2B5EF4-FFF2-40B4-BE49-F238E27FC236}">
              <a16:creationId xmlns:a16="http://schemas.microsoft.com/office/drawing/2014/main" id="{97EDC79B-562A-4851-AC61-64D2ECC2B300}"/>
            </a:ext>
          </a:extLst>
        </xdr:cNvPr>
        <xdr:cNvCxnSpPr/>
      </xdr:nvCxnSpPr>
      <xdr:spPr>
        <a:xfrm>
          <a:off x="14611350" y="1627886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91457</xdr:rowOff>
    </xdr:from>
    <xdr:ext cx="405111" cy="259045"/>
    <xdr:sp macro="" textlink="">
      <xdr:nvSpPr>
        <xdr:cNvPr id="863" name="【公民館】&#10;有形固定資産減価償却率平均値テキスト">
          <a:extLst>
            <a:ext uri="{FF2B5EF4-FFF2-40B4-BE49-F238E27FC236}">
              <a16:creationId xmlns:a16="http://schemas.microsoft.com/office/drawing/2014/main" id="{104AE8B4-E57C-45CD-B4C7-677E8E9E9CC7}"/>
            </a:ext>
          </a:extLst>
        </xdr:cNvPr>
        <xdr:cNvSpPr txBox="1"/>
      </xdr:nvSpPr>
      <xdr:spPr>
        <a:xfrm>
          <a:off x="14735175" y="17061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113030</xdr:rowOff>
    </xdr:from>
    <xdr:to>
      <xdr:col>85</xdr:col>
      <xdr:colOff>177800</xdr:colOff>
      <xdr:row>105</xdr:row>
      <xdr:rowOff>43180</xdr:rowOff>
    </xdr:to>
    <xdr:sp macro="" textlink="">
      <xdr:nvSpPr>
        <xdr:cNvPr id="864" name="フローチャート: 判断 863">
          <a:extLst>
            <a:ext uri="{FF2B5EF4-FFF2-40B4-BE49-F238E27FC236}">
              <a16:creationId xmlns:a16="http://schemas.microsoft.com/office/drawing/2014/main" id="{395359B6-969D-462D-ABDA-E7F4732027EE}"/>
            </a:ext>
          </a:extLst>
        </xdr:cNvPr>
        <xdr:cNvSpPr/>
      </xdr:nvSpPr>
      <xdr:spPr>
        <a:xfrm>
          <a:off x="14649450" y="1708658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865" name="フローチャート: 判断 864">
          <a:extLst>
            <a:ext uri="{FF2B5EF4-FFF2-40B4-BE49-F238E27FC236}">
              <a16:creationId xmlns:a16="http://schemas.microsoft.com/office/drawing/2014/main" id="{6C8DEE75-01ED-4F89-85F7-F8586C9081FF}"/>
            </a:ext>
          </a:extLst>
        </xdr:cNvPr>
        <xdr:cNvSpPr/>
      </xdr:nvSpPr>
      <xdr:spPr>
        <a:xfrm>
          <a:off x="13887450" y="1705673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120650</xdr:rowOff>
    </xdr:from>
    <xdr:to>
      <xdr:col>76</xdr:col>
      <xdr:colOff>165100</xdr:colOff>
      <xdr:row>105</xdr:row>
      <xdr:rowOff>50800</xdr:rowOff>
    </xdr:to>
    <xdr:sp macro="" textlink="">
      <xdr:nvSpPr>
        <xdr:cNvPr id="866" name="フローチャート: 判断 865">
          <a:extLst>
            <a:ext uri="{FF2B5EF4-FFF2-40B4-BE49-F238E27FC236}">
              <a16:creationId xmlns:a16="http://schemas.microsoft.com/office/drawing/2014/main" id="{C9FBD378-2175-407E-B042-2ED7CBA04003}"/>
            </a:ext>
          </a:extLst>
        </xdr:cNvPr>
        <xdr:cNvSpPr/>
      </xdr:nvSpPr>
      <xdr:spPr>
        <a:xfrm>
          <a:off x="13096875" y="170973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120650</xdr:rowOff>
    </xdr:from>
    <xdr:to>
      <xdr:col>72</xdr:col>
      <xdr:colOff>38100</xdr:colOff>
      <xdr:row>105</xdr:row>
      <xdr:rowOff>50800</xdr:rowOff>
    </xdr:to>
    <xdr:sp macro="" textlink="">
      <xdr:nvSpPr>
        <xdr:cNvPr id="867" name="フローチャート: 判断 866">
          <a:extLst>
            <a:ext uri="{FF2B5EF4-FFF2-40B4-BE49-F238E27FC236}">
              <a16:creationId xmlns:a16="http://schemas.microsoft.com/office/drawing/2014/main" id="{AB64178A-33AE-4D52-8908-AF15AAFB16A5}"/>
            </a:ext>
          </a:extLst>
        </xdr:cNvPr>
        <xdr:cNvSpPr/>
      </xdr:nvSpPr>
      <xdr:spPr>
        <a:xfrm>
          <a:off x="12296775" y="170973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105411</xdr:rowOff>
    </xdr:from>
    <xdr:to>
      <xdr:col>67</xdr:col>
      <xdr:colOff>101600</xdr:colOff>
      <xdr:row>105</xdr:row>
      <xdr:rowOff>35561</xdr:rowOff>
    </xdr:to>
    <xdr:sp macro="" textlink="">
      <xdr:nvSpPr>
        <xdr:cNvPr id="868" name="フローチャート: 判断 867">
          <a:extLst>
            <a:ext uri="{FF2B5EF4-FFF2-40B4-BE49-F238E27FC236}">
              <a16:creationId xmlns:a16="http://schemas.microsoft.com/office/drawing/2014/main" id="{2281BCC4-DC67-4351-A543-D8C331F51FD3}"/>
            </a:ext>
          </a:extLst>
        </xdr:cNvPr>
        <xdr:cNvSpPr/>
      </xdr:nvSpPr>
      <xdr:spPr>
        <a:xfrm>
          <a:off x="11487150" y="1707578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D96FC8D9-1287-41CA-99BF-8F2DF8D27481}"/>
            </a:ext>
          </a:extLst>
        </xdr:cNvPr>
        <xdr:cNvSpPr txBox="1"/>
      </xdr:nvSpPr>
      <xdr:spPr>
        <a:xfrm>
          <a:off x="14525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C1F1FAED-4143-4742-9D00-DE9E0F410760}"/>
            </a:ext>
          </a:extLst>
        </xdr:cNvPr>
        <xdr:cNvSpPr txBox="1"/>
      </xdr:nvSpPr>
      <xdr:spPr>
        <a:xfrm>
          <a:off x="13763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C6F1555A-5480-4A09-B402-77CB4BDB2A61}"/>
            </a:ext>
          </a:extLst>
        </xdr:cNvPr>
        <xdr:cNvSpPr txBox="1"/>
      </xdr:nvSpPr>
      <xdr:spPr>
        <a:xfrm>
          <a:off x="129730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8F2AA953-3C24-46E7-974C-5A3F1E1C77D2}"/>
            </a:ext>
          </a:extLst>
        </xdr:cNvPr>
        <xdr:cNvSpPr txBox="1"/>
      </xdr:nvSpPr>
      <xdr:spPr>
        <a:xfrm>
          <a:off x="12172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9D82AA57-867C-42E2-8AF5-73F4AECC57DD}"/>
            </a:ext>
          </a:extLst>
        </xdr:cNvPr>
        <xdr:cNvSpPr txBox="1"/>
      </xdr:nvSpPr>
      <xdr:spPr>
        <a:xfrm>
          <a:off x="11363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76836</xdr:rowOff>
    </xdr:from>
    <xdr:to>
      <xdr:col>85</xdr:col>
      <xdr:colOff>177800</xdr:colOff>
      <xdr:row>105</xdr:row>
      <xdr:rowOff>6986</xdr:rowOff>
    </xdr:to>
    <xdr:sp macro="" textlink="">
      <xdr:nvSpPr>
        <xdr:cNvPr id="874" name="楕円 873">
          <a:extLst>
            <a:ext uri="{FF2B5EF4-FFF2-40B4-BE49-F238E27FC236}">
              <a16:creationId xmlns:a16="http://schemas.microsoft.com/office/drawing/2014/main" id="{9C9024D5-8103-4F85-A82C-BB1BCF30FA93}"/>
            </a:ext>
          </a:extLst>
        </xdr:cNvPr>
        <xdr:cNvSpPr/>
      </xdr:nvSpPr>
      <xdr:spPr>
        <a:xfrm>
          <a:off x="14649450" y="1705038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99713</xdr:rowOff>
    </xdr:from>
    <xdr:ext cx="405111" cy="259045"/>
    <xdr:sp macro="" textlink="">
      <xdr:nvSpPr>
        <xdr:cNvPr id="875" name="【公民館】&#10;有形固定資産減価償却率該当値テキスト">
          <a:extLst>
            <a:ext uri="{FF2B5EF4-FFF2-40B4-BE49-F238E27FC236}">
              <a16:creationId xmlns:a16="http://schemas.microsoft.com/office/drawing/2014/main" id="{2A0B72A0-D773-4DA4-B66A-FD90F0FF7E97}"/>
            </a:ext>
          </a:extLst>
        </xdr:cNvPr>
        <xdr:cNvSpPr txBox="1"/>
      </xdr:nvSpPr>
      <xdr:spPr>
        <a:xfrm>
          <a:off x="14735175"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53975</xdr:rowOff>
    </xdr:from>
    <xdr:to>
      <xdr:col>81</xdr:col>
      <xdr:colOff>101600</xdr:colOff>
      <xdr:row>105</xdr:row>
      <xdr:rowOff>155575</xdr:rowOff>
    </xdr:to>
    <xdr:sp macro="" textlink="">
      <xdr:nvSpPr>
        <xdr:cNvPr id="876" name="楕円 875">
          <a:extLst>
            <a:ext uri="{FF2B5EF4-FFF2-40B4-BE49-F238E27FC236}">
              <a16:creationId xmlns:a16="http://schemas.microsoft.com/office/drawing/2014/main" id="{131B1C05-34D1-4E12-8CE0-A59D379FAF7A}"/>
            </a:ext>
          </a:extLst>
        </xdr:cNvPr>
        <xdr:cNvSpPr/>
      </xdr:nvSpPr>
      <xdr:spPr>
        <a:xfrm>
          <a:off x="13887450" y="171989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127636</xdr:rowOff>
    </xdr:from>
    <xdr:to>
      <xdr:col>85</xdr:col>
      <xdr:colOff>127000</xdr:colOff>
      <xdr:row>105</xdr:row>
      <xdr:rowOff>104775</xdr:rowOff>
    </xdr:to>
    <xdr:cxnSp macro="">
      <xdr:nvCxnSpPr>
        <xdr:cNvPr id="877" name="直線コネクタ 876">
          <a:extLst>
            <a:ext uri="{FF2B5EF4-FFF2-40B4-BE49-F238E27FC236}">
              <a16:creationId xmlns:a16="http://schemas.microsoft.com/office/drawing/2014/main" id="{D09236AF-B4ED-478B-8F3E-4A520D224622}"/>
            </a:ext>
          </a:extLst>
        </xdr:cNvPr>
        <xdr:cNvCxnSpPr/>
      </xdr:nvCxnSpPr>
      <xdr:spPr>
        <a:xfrm flipV="1">
          <a:off x="13935075" y="17098011"/>
          <a:ext cx="762000" cy="1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21589</xdr:rowOff>
    </xdr:from>
    <xdr:to>
      <xdr:col>76</xdr:col>
      <xdr:colOff>165100</xdr:colOff>
      <xdr:row>105</xdr:row>
      <xdr:rowOff>123189</xdr:rowOff>
    </xdr:to>
    <xdr:sp macro="" textlink="">
      <xdr:nvSpPr>
        <xdr:cNvPr id="878" name="楕円 877">
          <a:extLst>
            <a:ext uri="{FF2B5EF4-FFF2-40B4-BE49-F238E27FC236}">
              <a16:creationId xmlns:a16="http://schemas.microsoft.com/office/drawing/2014/main" id="{C3699C24-9165-43FD-B7A3-85074D518DFE}"/>
            </a:ext>
          </a:extLst>
        </xdr:cNvPr>
        <xdr:cNvSpPr/>
      </xdr:nvSpPr>
      <xdr:spPr>
        <a:xfrm>
          <a:off x="13096875" y="1716658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72389</xdr:rowOff>
    </xdr:from>
    <xdr:to>
      <xdr:col>81</xdr:col>
      <xdr:colOff>50800</xdr:colOff>
      <xdr:row>105</xdr:row>
      <xdr:rowOff>104775</xdr:rowOff>
    </xdr:to>
    <xdr:cxnSp macro="">
      <xdr:nvCxnSpPr>
        <xdr:cNvPr id="879" name="直線コネクタ 878">
          <a:extLst>
            <a:ext uri="{FF2B5EF4-FFF2-40B4-BE49-F238E27FC236}">
              <a16:creationId xmlns:a16="http://schemas.microsoft.com/office/drawing/2014/main" id="{B515060F-2D29-4AD1-8CE5-9CC95E647DAE}"/>
            </a:ext>
          </a:extLst>
        </xdr:cNvPr>
        <xdr:cNvCxnSpPr/>
      </xdr:nvCxnSpPr>
      <xdr:spPr>
        <a:xfrm>
          <a:off x="13144500" y="17214214"/>
          <a:ext cx="790575"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12064</xdr:rowOff>
    </xdr:from>
    <xdr:to>
      <xdr:col>72</xdr:col>
      <xdr:colOff>38100</xdr:colOff>
      <xdr:row>105</xdr:row>
      <xdr:rowOff>113664</xdr:rowOff>
    </xdr:to>
    <xdr:sp macro="" textlink="">
      <xdr:nvSpPr>
        <xdr:cNvPr id="880" name="楕円 879">
          <a:extLst>
            <a:ext uri="{FF2B5EF4-FFF2-40B4-BE49-F238E27FC236}">
              <a16:creationId xmlns:a16="http://schemas.microsoft.com/office/drawing/2014/main" id="{B81C08AE-7DF7-4518-AE05-F24235036957}"/>
            </a:ext>
          </a:extLst>
        </xdr:cNvPr>
        <xdr:cNvSpPr/>
      </xdr:nvSpPr>
      <xdr:spPr>
        <a:xfrm>
          <a:off x="12296775" y="1715388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62864</xdr:rowOff>
    </xdr:from>
    <xdr:to>
      <xdr:col>76</xdr:col>
      <xdr:colOff>114300</xdr:colOff>
      <xdr:row>105</xdr:row>
      <xdr:rowOff>72389</xdr:rowOff>
    </xdr:to>
    <xdr:cxnSp macro="">
      <xdr:nvCxnSpPr>
        <xdr:cNvPr id="881" name="直線コネクタ 880">
          <a:extLst>
            <a:ext uri="{FF2B5EF4-FFF2-40B4-BE49-F238E27FC236}">
              <a16:creationId xmlns:a16="http://schemas.microsoft.com/office/drawing/2014/main" id="{86A06C7D-2A60-4E74-A4EF-72A956B9756F}"/>
            </a:ext>
          </a:extLst>
        </xdr:cNvPr>
        <xdr:cNvCxnSpPr/>
      </xdr:nvCxnSpPr>
      <xdr:spPr>
        <a:xfrm>
          <a:off x="12344400" y="17211039"/>
          <a:ext cx="800100"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143511</xdr:rowOff>
    </xdr:from>
    <xdr:to>
      <xdr:col>67</xdr:col>
      <xdr:colOff>101600</xdr:colOff>
      <xdr:row>105</xdr:row>
      <xdr:rowOff>73661</xdr:rowOff>
    </xdr:to>
    <xdr:sp macro="" textlink="">
      <xdr:nvSpPr>
        <xdr:cNvPr id="882" name="楕円 881">
          <a:extLst>
            <a:ext uri="{FF2B5EF4-FFF2-40B4-BE49-F238E27FC236}">
              <a16:creationId xmlns:a16="http://schemas.microsoft.com/office/drawing/2014/main" id="{CFBF13E7-6C82-4AF5-951D-FDFFF5CA872A}"/>
            </a:ext>
          </a:extLst>
        </xdr:cNvPr>
        <xdr:cNvSpPr/>
      </xdr:nvSpPr>
      <xdr:spPr>
        <a:xfrm>
          <a:off x="11487150" y="1711388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22861</xdr:rowOff>
    </xdr:from>
    <xdr:to>
      <xdr:col>71</xdr:col>
      <xdr:colOff>177800</xdr:colOff>
      <xdr:row>105</xdr:row>
      <xdr:rowOff>62864</xdr:rowOff>
    </xdr:to>
    <xdr:cxnSp macro="">
      <xdr:nvCxnSpPr>
        <xdr:cNvPr id="883" name="直線コネクタ 882">
          <a:extLst>
            <a:ext uri="{FF2B5EF4-FFF2-40B4-BE49-F238E27FC236}">
              <a16:creationId xmlns:a16="http://schemas.microsoft.com/office/drawing/2014/main" id="{8ADE4511-2679-4267-8A1C-8E09904B3E6D}"/>
            </a:ext>
          </a:extLst>
        </xdr:cNvPr>
        <xdr:cNvCxnSpPr/>
      </xdr:nvCxnSpPr>
      <xdr:spPr>
        <a:xfrm>
          <a:off x="11534775" y="17171036"/>
          <a:ext cx="809625"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33038</xdr:rowOff>
    </xdr:from>
    <xdr:ext cx="405111" cy="259045"/>
    <xdr:sp macro="" textlink="">
      <xdr:nvSpPr>
        <xdr:cNvPr id="884" name="n_1aveValue【公民館】&#10;有形固定資産減価償却率">
          <a:extLst>
            <a:ext uri="{FF2B5EF4-FFF2-40B4-BE49-F238E27FC236}">
              <a16:creationId xmlns:a16="http://schemas.microsoft.com/office/drawing/2014/main" id="{1DAA0281-104E-411E-87E6-5FB33CCD5854}"/>
            </a:ext>
          </a:extLst>
        </xdr:cNvPr>
        <xdr:cNvSpPr txBox="1"/>
      </xdr:nvSpPr>
      <xdr:spPr>
        <a:xfrm>
          <a:off x="13745219" y="16831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67327</xdr:rowOff>
    </xdr:from>
    <xdr:ext cx="405111" cy="259045"/>
    <xdr:sp macro="" textlink="">
      <xdr:nvSpPr>
        <xdr:cNvPr id="885" name="n_2aveValue【公民館】&#10;有形固定資産減価償却率">
          <a:extLst>
            <a:ext uri="{FF2B5EF4-FFF2-40B4-BE49-F238E27FC236}">
              <a16:creationId xmlns:a16="http://schemas.microsoft.com/office/drawing/2014/main" id="{BEA172F4-DF17-4325-8031-AE9A51C03604}"/>
            </a:ext>
          </a:extLst>
        </xdr:cNvPr>
        <xdr:cNvSpPr txBox="1"/>
      </xdr:nvSpPr>
      <xdr:spPr>
        <a:xfrm>
          <a:off x="12964169" y="16866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67327</xdr:rowOff>
    </xdr:from>
    <xdr:ext cx="405111" cy="259045"/>
    <xdr:sp macro="" textlink="">
      <xdr:nvSpPr>
        <xdr:cNvPr id="886" name="n_3aveValue【公民館】&#10;有形固定資産減価償却率">
          <a:extLst>
            <a:ext uri="{FF2B5EF4-FFF2-40B4-BE49-F238E27FC236}">
              <a16:creationId xmlns:a16="http://schemas.microsoft.com/office/drawing/2014/main" id="{E9CDA6B3-0F1F-4DB2-82AE-1783CAE968C0}"/>
            </a:ext>
          </a:extLst>
        </xdr:cNvPr>
        <xdr:cNvSpPr txBox="1"/>
      </xdr:nvSpPr>
      <xdr:spPr>
        <a:xfrm>
          <a:off x="12164069" y="16866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52088</xdr:rowOff>
    </xdr:from>
    <xdr:ext cx="405111" cy="259045"/>
    <xdr:sp macro="" textlink="">
      <xdr:nvSpPr>
        <xdr:cNvPr id="887" name="n_4aveValue【公民館】&#10;有形固定資産減価償却率">
          <a:extLst>
            <a:ext uri="{FF2B5EF4-FFF2-40B4-BE49-F238E27FC236}">
              <a16:creationId xmlns:a16="http://schemas.microsoft.com/office/drawing/2014/main" id="{A21CE751-306A-4CB2-AA35-53664082C9E4}"/>
            </a:ext>
          </a:extLst>
        </xdr:cNvPr>
        <xdr:cNvSpPr txBox="1"/>
      </xdr:nvSpPr>
      <xdr:spPr>
        <a:xfrm>
          <a:off x="11354444" y="16851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146702</xdr:rowOff>
    </xdr:from>
    <xdr:ext cx="405111" cy="259045"/>
    <xdr:sp macro="" textlink="">
      <xdr:nvSpPr>
        <xdr:cNvPr id="888" name="n_1mainValue【公民館】&#10;有形固定資産減価償却率">
          <a:extLst>
            <a:ext uri="{FF2B5EF4-FFF2-40B4-BE49-F238E27FC236}">
              <a16:creationId xmlns:a16="http://schemas.microsoft.com/office/drawing/2014/main" id="{D5FF6F59-0055-4C95-9436-BB8F81FEF1DF}"/>
            </a:ext>
          </a:extLst>
        </xdr:cNvPr>
        <xdr:cNvSpPr txBox="1"/>
      </xdr:nvSpPr>
      <xdr:spPr>
        <a:xfrm>
          <a:off x="13745219" y="1728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114316</xdr:rowOff>
    </xdr:from>
    <xdr:ext cx="405111" cy="259045"/>
    <xdr:sp macro="" textlink="">
      <xdr:nvSpPr>
        <xdr:cNvPr id="889" name="n_2mainValue【公民館】&#10;有形固定資産減価償却率">
          <a:extLst>
            <a:ext uri="{FF2B5EF4-FFF2-40B4-BE49-F238E27FC236}">
              <a16:creationId xmlns:a16="http://schemas.microsoft.com/office/drawing/2014/main" id="{95B74801-8702-440C-BEEC-6C67EF5B141B}"/>
            </a:ext>
          </a:extLst>
        </xdr:cNvPr>
        <xdr:cNvSpPr txBox="1"/>
      </xdr:nvSpPr>
      <xdr:spPr>
        <a:xfrm>
          <a:off x="12964169" y="17259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104791</xdr:rowOff>
    </xdr:from>
    <xdr:ext cx="405111" cy="259045"/>
    <xdr:sp macro="" textlink="">
      <xdr:nvSpPr>
        <xdr:cNvPr id="890" name="n_3mainValue【公民館】&#10;有形固定資産減価償却率">
          <a:extLst>
            <a:ext uri="{FF2B5EF4-FFF2-40B4-BE49-F238E27FC236}">
              <a16:creationId xmlns:a16="http://schemas.microsoft.com/office/drawing/2014/main" id="{E7D904A7-4FD3-41B0-B64C-1E49BCB598F8}"/>
            </a:ext>
          </a:extLst>
        </xdr:cNvPr>
        <xdr:cNvSpPr txBox="1"/>
      </xdr:nvSpPr>
      <xdr:spPr>
        <a:xfrm>
          <a:off x="12164069" y="1724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64788</xdr:rowOff>
    </xdr:from>
    <xdr:ext cx="405111" cy="259045"/>
    <xdr:sp macro="" textlink="">
      <xdr:nvSpPr>
        <xdr:cNvPr id="891" name="n_4mainValue【公民館】&#10;有形固定資産減価償却率">
          <a:extLst>
            <a:ext uri="{FF2B5EF4-FFF2-40B4-BE49-F238E27FC236}">
              <a16:creationId xmlns:a16="http://schemas.microsoft.com/office/drawing/2014/main" id="{B0926C40-1AA1-4614-BCD3-598E3F8E9D2E}"/>
            </a:ext>
          </a:extLst>
        </xdr:cNvPr>
        <xdr:cNvSpPr txBox="1"/>
      </xdr:nvSpPr>
      <xdr:spPr>
        <a:xfrm>
          <a:off x="11354444" y="17212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2" name="正方形/長方形 891">
          <a:extLst>
            <a:ext uri="{FF2B5EF4-FFF2-40B4-BE49-F238E27FC236}">
              <a16:creationId xmlns:a16="http://schemas.microsoft.com/office/drawing/2014/main" id="{B150755A-9631-4951-8543-887DC2EEFA15}"/>
            </a:ext>
          </a:extLst>
        </xdr:cNvPr>
        <xdr:cNvSpPr/>
      </xdr:nvSpPr>
      <xdr:spPr>
        <a:xfrm>
          <a:off x="164592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3" name="正方形/長方形 892">
          <a:extLst>
            <a:ext uri="{FF2B5EF4-FFF2-40B4-BE49-F238E27FC236}">
              <a16:creationId xmlns:a16="http://schemas.microsoft.com/office/drawing/2014/main" id="{1C2FE804-9F07-44E2-AC9B-B1C3D3638C96}"/>
            </a:ext>
          </a:extLst>
        </xdr:cNvPr>
        <xdr:cNvSpPr/>
      </xdr:nvSpPr>
      <xdr:spPr>
        <a:xfrm>
          <a:off x="165830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4" name="正方形/長方形 893">
          <a:extLst>
            <a:ext uri="{FF2B5EF4-FFF2-40B4-BE49-F238E27FC236}">
              <a16:creationId xmlns:a16="http://schemas.microsoft.com/office/drawing/2014/main" id="{5BB440B0-7440-4668-BAD0-EAB5A677D553}"/>
            </a:ext>
          </a:extLst>
        </xdr:cNvPr>
        <xdr:cNvSpPr/>
      </xdr:nvSpPr>
      <xdr:spPr>
        <a:xfrm>
          <a:off x="165830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5" name="正方形/長方形 894">
          <a:extLst>
            <a:ext uri="{FF2B5EF4-FFF2-40B4-BE49-F238E27FC236}">
              <a16:creationId xmlns:a16="http://schemas.microsoft.com/office/drawing/2014/main" id="{890EFA9B-81E3-4D8A-91DC-6ABE983B99CA}"/>
            </a:ext>
          </a:extLst>
        </xdr:cNvPr>
        <xdr:cNvSpPr/>
      </xdr:nvSpPr>
      <xdr:spPr>
        <a:xfrm>
          <a:off x="174879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6" name="正方形/長方形 895">
          <a:extLst>
            <a:ext uri="{FF2B5EF4-FFF2-40B4-BE49-F238E27FC236}">
              <a16:creationId xmlns:a16="http://schemas.microsoft.com/office/drawing/2014/main" id="{4D8D2AC4-4A4E-4C01-AEBD-0F53F1458E12}"/>
            </a:ext>
          </a:extLst>
        </xdr:cNvPr>
        <xdr:cNvSpPr/>
      </xdr:nvSpPr>
      <xdr:spPr>
        <a:xfrm>
          <a:off x="174879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7" name="正方形/長方形 896">
          <a:extLst>
            <a:ext uri="{FF2B5EF4-FFF2-40B4-BE49-F238E27FC236}">
              <a16:creationId xmlns:a16="http://schemas.microsoft.com/office/drawing/2014/main" id="{714C5A51-E4F9-4F54-BA44-DCE571B8C4BB}"/>
            </a:ext>
          </a:extLst>
        </xdr:cNvPr>
        <xdr:cNvSpPr/>
      </xdr:nvSpPr>
      <xdr:spPr>
        <a:xfrm>
          <a:off x="185166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8" name="正方形/長方形 897">
          <a:extLst>
            <a:ext uri="{FF2B5EF4-FFF2-40B4-BE49-F238E27FC236}">
              <a16:creationId xmlns:a16="http://schemas.microsoft.com/office/drawing/2014/main" id="{4F1CD975-AD8F-4331-BF8E-CE6063F4DCB7}"/>
            </a:ext>
          </a:extLst>
        </xdr:cNvPr>
        <xdr:cNvSpPr/>
      </xdr:nvSpPr>
      <xdr:spPr>
        <a:xfrm>
          <a:off x="185166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9" name="正方形/長方形 898">
          <a:extLst>
            <a:ext uri="{FF2B5EF4-FFF2-40B4-BE49-F238E27FC236}">
              <a16:creationId xmlns:a16="http://schemas.microsoft.com/office/drawing/2014/main" id="{40A9434A-C156-4E3B-905E-F11D08D68CCB}"/>
            </a:ext>
          </a:extLst>
        </xdr:cNvPr>
        <xdr:cNvSpPr/>
      </xdr:nvSpPr>
      <xdr:spPr>
        <a:xfrm>
          <a:off x="16459200" y="1590675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0" name="テキスト ボックス 899">
          <a:extLst>
            <a:ext uri="{FF2B5EF4-FFF2-40B4-BE49-F238E27FC236}">
              <a16:creationId xmlns:a16="http://schemas.microsoft.com/office/drawing/2014/main" id="{3581E3CB-B287-4D4F-93E7-FB4AB20E7423}"/>
            </a:ext>
          </a:extLst>
        </xdr:cNvPr>
        <xdr:cNvSpPr txBox="1"/>
      </xdr:nvSpPr>
      <xdr:spPr>
        <a:xfrm>
          <a:off x="16440150"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1" name="直線コネクタ 900">
          <a:extLst>
            <a:ext uri="{FF2B5EF4-FFF2-40B4-BE49-F238E27FC236}">
              <a16:creationId xmlns:a16="http://schemas.microsoft.com/office/drawing/2014/main" id="{3697A0A8-F3B5-4EE9-9CE2-99EE14687BC1}"/>
            </a:ext>
          </a:extLst>
        </xdr:cNvPr>
        <xdr:cNvCxnSpPr/>
      </xdr:nvCxnSpPr>
      <xdr:spPr>
        <a:xfrm>
          <a:off x="164592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2" name="直線コネクタ 901">
          <a:extLst>
            <a:ext uri="{FF2B5EF4-FFF2-40B4-BE49-F238E27FC236}">
              <a16:creationId xmlns:a16="http://schemas.microsoft.com/office/drawing/2014/main" id="{9E3D191C-88A2-46E9-8C16-1B97ED71FC3D}"/>
            </a:ext>
          </a:extLst>
        </xdr:cNvPr>
        <xdr:cNvCxnSpPr/>
      </xdr:nvCxnSpPr>
      <xdr:spPr>
        <a:xfrm>
          <a:off x="16459200" y="178661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3" name="テキスト ボックス 902">
          <a:extLst>
            <a:ext uri="{FF2B5EF4-FFF2-40B4-BE49-F238E27FC236}">
              <a16:creationId xmlns:a16="http://schemas.microsoft.com/office/drawing/2014/main" id="{C124A19E-5304-4BBF-965A-589BCF525C8B}"/>
            </a:ext>
          </a:extLst>
        </xdr:cNvPr>
        <xdr:cNvSpPr txBox="1"/>
      </xdr:nvSpPr>
      <xdr:spPr>
        <a:xfrm>
          <a:off x="16052346" y="177271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4" name="直線コネクタ 903">
          <a:extLst>
            <a:ext uri="{FF2B5EF4-FFF2-40B4-BE49-F238E27FC236}">
              <a16:creationId xmlns:a16="http://schemas.microsoft.com/office/drawing/2014/main" id="{248E8AE0-E4D6-4BF9-8D6D-324C5FF4BB23}"/>
            </a:ext>
          </a:extLst>
        </xdr:cNvPr>
        <xdr:cNvCxnSpPr/>
      </xdr:nvCxnSpPr>
      <xdr:spPr>
        <a:xfrm>
          <a:off x="16459200" y="175364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5" name="テキスト ボックス 904">
          <a:extLst>
            <a:ext uri="{FF2B5EF4-FFF2-40B4-BE49-F238E27FC236}">
              <a16:creationId xmlns:a16="http://schemas.microsoft.com/office/drawing/2014/main" id="{672D99F9-2CC6-4706-8545-534429B404F7}"/>
            </a:ext>
          </a:extLst>
        </xdr:cNvPr>
        <xdr:cNvSpPr txBox="1"/>
      </xdr:nvSpPr>
      <xdr:spPr>
        <a:xfrm>
          <a:off x="16052346" y="174005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6" name="直線コネクタ 905">
          <a:extLst>
            <a:ext uri="{FF2B5EF4-FFF2-40B4-BE49-F238E27FC236}">
              <a16:creationId xmlns:a16="http://schemas.microsoft.com/office/drawing/2014/main" id="{46F938D8-B27E-43EB-AB47-5EA131051400}"/>
            </a:ext>
          </a:extLst>
        </xdr:cNvPr>
        <xdr:cNvCxnSpPr/>
      </xdr:nvCxnSpPr>
      <xdr:spPr>
        <a:xfrm>
          <a:off x="16459200" y="1720986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7" name="テキスト ボックス 906">
          <a:extLst>
            <a:ext uri="{FF2B5EF4-FFF2-40B4-BE49-F238E27FC236}">
              <a16:creationId xmlns:a16="http://schemas.microsoft.com/office/drawing/2014/main" id="{3E101A59-486C-4A42-B3F8-7BB434E84CF0}"/>
            </a:ext>
          </a:extLst>
        </xdr:cNvPr>
        <xdr:cNvSpPr txBox="1"/>
      </xdr:nvSpPr>
      <xdr:spPr>
        <a:xfrm>
          <a:off x="16052346" y="170708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8" name="直線コネクタ 907">
          <a:extLst>
            <a:ext uri="{FF2B5EF4-FFF2-40B4-BE49-F238E27FC236}">
              <a16:creationId xmlns:a16="http://schemas.microsoft.com/office/drawing/2014/main" id="{9FC6598B-596E-45FA-A2A2-E907920792E6}"/>
            </a:ext>
          </a:extLst>
        </xdr:cNvPr>
        <xdr:cNvCxnSpPr/>
      </xdr:nvCxnSpPr>
      <xdr:spPr>
        <a:xfrm>
          <a:off x="16459200" y="168896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9" name="テキスト ボックス 908">
          <a:extLst>
            <a:ext uri="{FF2B5EF4-FFF2-40B4-BE49-F238E27FC236}">
              <a16:creationId xmlns:a16="http://schemas.microsoft.com/office/drawing/2014/main" id="{485CF973-6F00-4D16-AB96-F1338B591519}"/>
            </a:ext>
          </a:extLst>
        </xdr:cNvPr>
        <xdr:cNvSpPr txBox="1"/>
      </xdr:nvSpPr>
      <xdr:spPr>
        <a:xfrm>
          <a:off x="16052346" y="167442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0" name="直線コネクタ 909">
          <a:extLst>
            <a:ext uri="{FF2B5EF4-FFF2-40B4-BE49-F238E27FC236}">
              <a16:creationId xmlns:a16="http://schemas.microsoft.com/office/drawing/2014/main" id="{1B0D3673-E00D-40E2-972B-143F86289EB5}"/>
            </a:ext>
          </a:extLst>
        </xdr:cNvPr>
        <xdr:cNvCxnSpPr/>
      </xdr:nvCxnSpPr>
      <xdr:spPr>
        <a:xfrm>
          <a:off x="16459200" y="165630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1" name="テキスト ボックス 910">
          <a:extLst>
            <a:ext uri="{FF2B5EF4-FFF2-40B4-BE49-F238E27FC236}">
              <a16:creationId xmlns:a16="http://schemas.microsoft.com/office/drawing/2014/main" id="{270BE105-CA00-4BE1-ACA2-CC2856088770}"/>
            </a:ext>
          </a:extLst>
        </xdr:cNvPr>
        <xdr:cNvSpPr txBox="1"/>
      </xdr:nvSpPr>
      <xdr:spPr>
        <a:xfrm>
          <a:off x="16052346" y="164144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2" name="直線コネクタ 911">
          <a:extLst>
            <a:ext uri="{FF2B5EF4-FFF2-40B4-BE49-F238E27FC236}">
              <a16:creationId xmlns:a16="http://schemas.microsoft.com/office/drawing/2014/main" id="{36288B1B-3BD2-4E4A-A377-E0E1376BBF10}"/>
            </a:ext>
          </a:extLst>
        </xdr:cNvPr>
        <xdr:cNvCxnSpPr/>
      </xdr:nvCxnSpPr>
      <xdr:spPr>
        <a:xfrm>
          <a:off x="16459200" y="162333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3" name="テキスト ボックス 912">
          <a:extLst>
            <a:ext uri="{FF2B5EF4-FFF2-40B4-BE49-F238E27FC236}">
              <a16:creationId xmlns:a16="http://schemas.microsoft.com/office/drawing/2014/main" id="{FA7D0BBE-F422-4E9D-BBBE-27406630A2EA}"/>
            </a:ext>
          </a:extLst>
        </xdr:cNvPr>
        <xdr:cNvSpPr txBox="1"/>
      </xdr:nvSpPr>
      <xdr:spPr>
        <a:xfrm>
          <a:off x="16052346" y="160879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4" name="直線コネクタ 913">
          <a:extLst>
            <a:ext uri="{FF2B5EF4-FFF2-40B4-BE49-F238E27FC236}">
              <a16:creationId xmlns:a16="http://schemas.microsoft.com/office/drawing/2014/main" id="{7E127122-1D1E-40C1-BB8D-966C6FC7B136}"/>
            </a:ext>
          </a:extLst>
        </xdr:cNvPr>
        <xdr:cNvCxnSpPr/>
      </xdr:nvCxnSpPr>
      <xdr:spPr>
        <a:xfrm>
          <a:off x="16459200" y="1590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5" name="テキスト ボックス 914">
          <a:extLst>
            <a:ext uri="{FF2B5EF4-FFF2-40B4-BE49-F238E27FC236}">
              <a16:creationId xmlns:a16="http://schemas.microsoft.com/office/drawing/2014/main" id="{B204FBC2-9A09-410C-9E66-90EC36356C1C}"/>
            </a:ext>
          </a:extLst>
        </xdr:cNvPr>
        <xdr:cNvSpPr txBox="1"/>
      </xdr:nvSpPr>
      <xdr:spPr>
        <a:xfrm>
          <a:off x="16052346" y="15761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6" name="【公民館】&#10;一人当たり面積グラフ枠">
          <a:extLst>
            <a:ext uri="{FF2B5EF4-FFF2-40B4-BE49-F238E27FC236}">
              <a16:creationId xmlns:a16="http://schemas.microsoft.com/office/drawing/2014/main" id="{AC48F627-BF3F-42A3-8996-5A2C163CD1D8}"/>
            </a:ext>
          </a:extLst>
        </xdr:cNvPr>
        <xdr:cNvSpPr/>
      </xdr:nvSpPr>
      <xdr:spPr>
        <a:xfrm>
          <a:off x="16459200" y="1590675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156211</xdr:rowOff>
    </xdr:from>
    <xdr:to>
      <xdr:col>116</xdr:col>
      <xdr:colOff>62864</xdr:colOff>
      <xdr:row>109</xdr:row>
      <xdr:rowOff>20682</xdr:rowOff>
    </xdr:to>
    <xdr:cxnSp macro="">
      <xdr:nvCxnSpPr>
        <xdr:cNvPr id="917" name="直線コネクタ 916">
          <a:extLst>
            <a:ext uri="{FF2B5EF4-FFF2-40B4-BE49-F238E27FC236}">
              <a16:creationId xmlns:a16="http://schemas.microsoft.com/office/drawing/2014/main" id="{DC0215E0-FD39-4112-B82D-74ABA27A2D4F}"/>
            </a:ext>
          </a:extLst>
        </xdr:cNvPr>
        <xdr:cNvCxnSpPr/>
      </xdr:nvCxnSpPr>
      <xdr:spPr>
        <a:xfrm flipV="1">
          <a:off x="19954239" y="16447136"/>
          <a:ext cx="0" cy="1404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918" name="【公民館】&#10;一人当たり面積最小値テキスト">
          <a:extLst>
            <a:ext uri="{FF2B5EF4-FFF2-40B4-BE49-F238E27FC236}">
              <a16:creationId xmlns:a16="http://schemas.microsoft.com/office/drawing/2014/main" id="{B9B9051C-C3AC-443F-882D-280D7C272854}"/>
            </a:ext>
          </a:extLst>
        </xdr:cNvPr>
        <xdr:cNvSpPr txBox="1"/>
      </xdr:nvSpPr>
      <xdr:spPr>
        <a:xfrm>
          <a:off x="19992975" y="17858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919" name="直線コネクタ 918">
          <a:extLst>
            <a:ext uri="{FF2B5EF4-FFF2-40B4-BE49-F238E27FC236}">
              <a16:creationId xmlns:a16="http://schemas.microsoft.com/office/drawing/2014/main" id="{2607EB28-5B27-42EE-8EA9-451E2F5D0D16}"/>
            </a:ext>
          </a:extLst>
        </xdr:cNvPr>
        <xdr:cNvCxnSpPr/>
      </xdr:nvCxnSpPr>
      <xdr:spPr>
        <a:xfrm>
          <a:off x="19878675" y="1785148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102888</xdr:rowOff>
    </xdr:from>
    <xdr:ext cx="469744" cy="259045"/>
    <xdr:sp macro="" textlink="">
      <xdr:nvSpPr>
        <xdr:cNvPr id="920" name="【公民館】&#10;一人当たり面積最大値テキスト">
          <a:extLst>
            <a:ext uri="{FF2B5EF4-FFF2-40B4-BE49-F238E27FC236}">
              <a16:creationId xmlns:a16="http://schemas.microsoft.com/office/drawing/2014/main" id="{EDCF5430-9012-4E82-A94D-7F7F2EF22DF5}"/>
            </a:ext>
          </a:extLst>
        </xdr:cNvPr>
        <xdr:cNvSpPr txBox="1"/>
      </xdr:nvSpPr>
      <xdr:spPr>
        <a:xfrm>
          <a:off x="19992975" y="1622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156211</xdr:rowOff>
    </xdr:from>
    <xdr:to>
      <xdr:col>116</xdr:col>
      <xdr:colOff>152400</xdr:colOff>
      <xdr:row>100</xdr:row>
      <xdr:rowOff>156211</xdr:rowOff>
    </xdr:to>
    <xdr:cxnSp macro="">
      <xdr:nvCxnSpPr>
        <xdr:cNvPr id="921" name="直線コネクタ 920">
          <a:extLst>
            <a:ext uri="{FF2B5EF4-FFF2-40B4-BE49-F238E27FC236}">
              <a16:creationId xmlns:a16="http://schemas.microsoft.com/office/drawing/2014/main" id="{619062BE-D5A0-4223-ADB1-D3D81C7FB552}"/>
            </a:ext>
          </a:extLst>
        </xdr:cNvPr>
        <xdr:cNvCxnSpPr/>
      </xdr:nvCxnSpPr>
      <xdr:spPr>
        <a:xfrm>
          <a:off x="19878675" y="1644713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137721</xdr:rowOff>
    </xdr:from>
    <xdr:ext cx="469744" cy="259045"/>
    <xdr:sp macro="" textlink="">
      <xdr:nvSpPr>
        <xdr:cNvPr id="922" name="【公民館】&#10;一人当たり面積平均値テキスト">
          <a:extLst>
            <a:ext uri="{FF2B5EF4-FFF2-40B4-BE49-F238E27FC236}">
              <a16:creationId xmlns:a16="http://schemas.microsoft.com/office/drawing/2014/main" id="{804693C0-4A78-4AA2-9B2B-89AAD070AA24}"/>
            </a:ext>
          </a:extLst>
        </xdr:cNvPr>
        <xdr:cNvSpPr txBox="1"/>
      </xdr:nvSpPr>
      <xdr:spPr>
        <a:xfrm>
          <a:off x="19992975" y="174573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159294</xdr:rowOff>
    </xdr:from>
    <xdr:to>
      <xdr:col>116</xdr:col>
      <xdr:colOff>114300</xdr:colOff>
      <xdr:row>107</xdr:row>
      <xdr:rowOff>89444</xdr:rowOff>
    </xdr:to>
    <xdr:sp macro="" textlink="">
      <xdr:nvSpPr>
        <xdr:cNvPr id="923" name="フローチャート: 判断 922">
          <a:extLst>
            <a:ext uri="{FF2B5EF4-FFF2-40B4-BE49-F238E27FC236}">
              <a16:creationId xmlns:a16="http://schemas.microsoft.com/office/drawing/2014/main" id="{DB82B79E-C1AF-47E8-AE7D-05B4931B3D4A}"/>
            </a:ext>
          </a:extLst>
        </xdr:cNvPr>
        <xdr:cNvSpPr/>
      </xdr:nvSpPr>
      <xdr:spPr>
        <a:xfrm>
          <a:off x="19897725" y="1747891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141332</xdr:rowOff>
    </xdr:from>
    <xdr:to>
      <xdr:col>112</xdr:col>
      <xdr:colOff>38100</xdr:colOff>
      <xdr:row>107</xdr:row>
      <xdr:rowOff>71482</xdr:rowOff>
    </xdr:to>
    <xdr:sp macro="" textlink="">
      <xdr:nvSpPr>
        <xdr:cNvPr id="924" name="フローチャート: 判断 923">
          <a:extLst>
            <a:ext uri="{FF2B5EF4-FFF2-40B4-BE49-F238E27FC236}">
              <a16:creationId xmlns:a16="http://schemas.microsoft.com/office/drawing/2014/main" id="{83E79853-6444-4852-B2D9-0B1BB5357937}"/>
            </a:ext>
          </a:extLst>
        </xdr:cNvPr>
        <xdr:cNvSpPr/>
      </xdr:nvSpPr>
      <xdr:spPr>
        <a:xfrm>
          <a:off x="19154775" y="1746095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149498</xdr:rowOff>
    </xdr:from>
    <xdr:to>
      <xdr:col>107</xdr:col>
      <xdr:colOff>101600</xdr:colOff>
      <xdr:row>107</xdr:row>
      <xdr:rowOff>79648</xdr:rowOff>
    </xdr:to>
    <xdr:sp macro="" textlink="">
      <xdr:nvSpPr>
        <xdr:cNvPr id="925" name="フローチャート: 判断 924">
          <a:extLst>
            <a:ext uri="{FF2B5EF4-FFF2-40B4-BE49-F238E27FC236}">
              <a16:creationId xmlns:a16="http://schemas.microsoft.com/office/drawing/2014/main" id="{C7B627EC-5C76-4F1E-B89C-656F8191B0B9}"/>
            </a:ext>
          </a:extLst>
        </xdr:cNvPr>
        <xdr:cNvSpPr/>
      </xdr:nvSpPr>
      <xdr:spPr>
        <a:xfrm>
          <a:off x="18345150" y="1746594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141332</xdr:rowOff>
    </xdr:from>
    <xdr:to>
      <xdr:col>102</xdr:col>
      <xdr:colOff>165100</xdr:colOff>
      <xdr:row>107</xdr:row>
      <xdr:rowOff>71482</xdr:rowOff>
    </xdr:to>
    <xdr:sp macro="" textlink="">
      <xdr:nvSpPr>
        <xdr:cNvPr id="926" name="フローチャート: 判断 925">
          <a:extLst>
            <a:ext uri="{FF2B5EF4-FFF2-40B4-BE49-F238E27FC236}">
              <a16:creationId xmlns:a16="http://schemas.microsoft.com/office/drawing/2014/main" id="{5B152C24-F613-47C7-B27A-A3401B1F6118}"/>
            </a:ext>
          </a:extLst>
        </xdr:cNvPr>
        <xdr:cNvSpPr/>
      </xdr:nvSpPr>
      <xdr:spPr>
        <a:xfrm>
          <a:off x="17554575" y="1746095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151130</xdr:rowOff>
    </xdr:from>
    <xdr:to>
      <xdr:col>98</xdr:col>
      <xdr:colOff>38100</xdr:colOff>
      <xdr:row>107</xdr:row>
      <xdr:rowOff>81280</xdr:rowOff>
    </xdr:to>
    <xdr:sp macro="" textlink="">
      <xdr:nvSpPr>
        <xdr:cNvPr id="927" name="フローチャート: 判断 926">
          <a:extLst>
            <a:ext uri="{FF2B5EF4-FFF2-40B4-BE49-F238E27FC236}">
              <a16:creationId xmlns:a16="http://schemas.microsoft.com/office/drawing/2014/main" id="{0B8BDC39-7A74-4BA1-9318-08FD01AA4D20}"/>
            </a:ext>
          </a:extLst>
        </xdr:cNvPr>
        <xdr:cNvSpPr/>
      </xdr:nvSpPr>
      <xdr:spPr>
        <a:xfrm>
          <a:off x="16754475" y="1746758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2BD0A064-5AC9-4AEC-93E8-BB9F61CC63A3}"/>
            </a:ext>
          </a:extLst>
        </xdr:cNvPr>
        <xdr:cNvSpPr txBox="1"/>
      </xdr:nvSpPr>
      <xdr:spPr>
        <a:xfrm>
          <a:off x="197834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F7F39923-5405-4741-8138-11CC38BBDC98}"/>
            </a:ext>
          </a:extLst>
        </xdr:cNvPr>
        <xdr:cNvSpPr txBox="1"/>
      </xdr:nvSpPr>
      <xdr:spPr>
        <a:xfrm>
          <a:off x="19030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54380D2E-0D18-43E6-849E-DB7461D0C621}"/>
            </a:ext>
          </a:extLst>
        </xdr:cNvPr>
        <xdr:cNvSpPr txBox="1"/>
      </xdr:nvSpPr>
      <xdr:spPr>
        <a:xfrm>
          <a:off x="18221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9E8F4116-498B-40E1-926B-9FD2C3051B7D}"/>
            </a:ext>
          </a:extLst>
        </xdr:cNvPr>
        <xdr:cNvSpPr txBox="1"/>
      </xdr:nvSpPr>
      <xdr:spPr>
        <a:xfrm>
          <a:off x="174307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6C63C1A2-2359-4936-ADC9-E17AA1319DA3}"/>
            </a:ext>
          </a:extLst>
        </xdr:cNvPr>
        <xdr:cNvSpPr txBox="1"/>
      </xdr:nvSpPr>
      <xdr:spPr>
        <a:xfrm>
          <a:off x="166306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38463</xdr:rowOff>
    </xdr:from>
    <xdr:to>
      <xdr:col>116</xdr:col>
      <xdr:colOff>114300</xdr:colOff>
      <xdr:row>104</xdr:row>
      <xdr:rowOff>140063</xdr:rowOff>
    </xdr:to>
    <xdr:sp macro="" textlink="">
      <xdr:nvSpPr>
        <xdr:cNvPr id="933" name="楕円 932">
          <a:extLst>
            <a:ext uri="{FF2B5EF4-FFF2-40B4-BE49-F238E27FC236}">
              <a16:creationId xmlns:a16="http://schemas.microsoft.com/office/drawing/2014/main" id="{B9E7F711-A75E-4655-AA77-4C889ECC7846}"/>
            </a:ext>
          </a:extLst>
        </xdr:cNvPr>
        <xdr:cNvSpPr/>
      </xdr:nvSpPr>
      <xdr:spPr>
        <a:xfrm>
          <a:off x="19897725" y="1701201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61340</xdr:rowOff>
    </xdr:from>
    <xdr:ext cx="469744" cy="259045"/>
    <xdr:sp macro="" textlink="">
      <xdr:nvSpPr>
        <xdr:cNvPr id="934" name="【公民館】&#10;一人当たり面積該当値テキスト">
          <a:extLst>
            <a:ext uri="{FF2B5EF4-FFF2-40B4-BE49-F238E27FC236}">
              <a16:creationId xmlns:a16="http://schemas.microsoft.com/office/drawing/2014/main" id="{DF33BD55-2248-435F-A511-61396C8E2660}"/>
            </a:ext>
          </a:extLst>
        </xdr:cNvPr>
        <xdr:cNvSpPr txBox="1"/>
      </xdr:nvSpPr>
      <xdr:spPr>
        <a:xfrm>
          <a:off x="19992975" y="16866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139700</xdr:rowOff>
    </xdr:from>
    <xdr:to>
      <xdr:col>112</xdr:col>
      <xdr:colOff>38100</xdr:colOff>
      <xdr:row>103</xdr:row>
      <xdr:rowOff>69850</xdr:rowOff>
    </xdr:to>
    <xdr:sp macro="" textlink="">
      <xdr:nvSpPr>
        <xdr:cNvPr id="935" name="楕円 934">
          <a:extLst>
            <a:ext uri="{FF2B5EF4-FFF2-40B4-BE49-F238E27FC236}">
              <a16:creationId xmlns:a16="http://schemas.microsoft.com/office/drawing/2014/main" id="{6B72F508-991E-41A8-B4CD-E78654E00108}"/>
            </a:ext>
          </a:extLst>
        </xdr:cNvPr>
        <xdr:cNvSpPr/>
      </xdr:nvSpPr>
      <xdr:spPr>
        <a:xfrm>
          <a:off x="19154775" y="167735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19050</xdr:rowOff>
    </xdr:from>
    <xdr:to>
      <xdr:col>116</xdr:col>
      <xdr:colOff>63500</xdr:colOff>
      <xdr:row>104</xdr:row>
      <xdr:rowOff>89263</xdr:rowOff>
    </xdr:to>
    <xdr:cxnSp macro="">
      <xdr:nvCxnSpPr>
        <xdr:cNvPr id="936" name="直線コネクタ 935">
          <a:extLst>
            <a:ext uri="{FF2B5EF4-FFF2-40B4-BE49-F238E27FC236}">
              <a16:creationId xmlns:a16="http://schemas.microsoft.com/office/drawing/2014/main" id="{B5896A61-A631-48FA-8062-2DEDA2A0510C}"/>
            </a:ext>
          </a:extLst>
        </xdr:cNvPr>
        <xdr:cNvCxnSpPr/>
      </xdr:nvCxnSpPr>
      <xdr:spPr>
        <a:xfrm>
          <a:off x="19202400" y="16821150"/>
          <a:ext cx="752475" cy="238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160927</xdr:rowOff>
    </xdr:from>
    <xdr:to>
      <xdr:col>107</xdr:col>
      <xdr:colOff>101600</xdr:colOff>
      <xdr:row>103</xdr:row>
      <xdr:rowOff>91077</xdr:rowOff>
    </xdr:to>
    <xdr:sp macro="" textlink="">
      <xdr:nvSpPr>
        <xdr:cNvPr id="937" name="楕円 936">
          <a:extLst>
            <a:ext uri="{FF2B5EF4-FFF2-40B4-BE49-F238E27FC236}">
              <a16:creationId xmlns:a16="http://schemas.microsoft.com/office/drawing/2014/main" id="{F029D751-220F-4BDB-A1F4-6BA8C0A732B6}"/>
            </a:ext>
          </a:extLst>
        </xdr:cNvPr>
        <xdr:cNvSpPr/>
      </xdr:nvSpPr>
      <xdr:spPr>
        <a:xfrm>
          <a:off x="18345150" y="1679475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19050</xdr:rowOff>
    </xdr:from>
    <xdr:to>
      <xdr:col>111</xdr:col>
      <xdr:colOff>177800</xdr:colOff>
      <xdr:row>103</xdr:row>
      <xdr:rowOff>40277</xdr:rowOff>
    </xdr:to>
    <xdr:cxnSp macro="">
      <xdr:nvCxnSpPr>
        <xdr:cNvPr id="938" name="直線コネクタ 937">
          <a:extLst>
            <a:ext uri="{FF2B5EF4-FFF2-40B4-BE49-F238E27FC236}">
              <a16:creationId xmlns:a16="http://schemas.microsoft.com/office/drawing/2014/main" id="{BEFBBDCE-9E72-4782-B231-A44A9616868B}"/>
            </a:ext>
          </a:extLst>
        </xdr:cNvPr>
        <xdr:cNvCxnSpPr/>
      </xdr:nvCxnSpPr>
      <xdr:spPr>
        <a:xfrm flipV="1">
          <a:off x="18392775" y="16821150"/>
          <a:ext cx="809625"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5806</xdr:rowOff>
    </xdr:from>
    <xdr:to>
      <xdr:col>102</xdr:col>
      <xdr:colOff>165100</xdr:colOff>
      <xdr:row>103</xdr:row>
      <xdr:rowOff>107406</xdr:rowOff>
    </xdr:to>
    <xdr:sp macro="" textlink="">
      <xdr:nvSpPr>
        <xdr:cNvPr id="939" name="楕円 938">
          <a:extLst>
            <a:ext uri="{FF2B5EF4-FFF2-40B4-BE49-F238E27FC236}">
              <a16:creationId xmlns:a16="http://schemas.microsoft.com/office/drawing/2014/main" id="{B9E2E62C-4E1C-47E1-BA6D-4C5A6C4B76A9}"/>
            </a:ext>
          </a:extLst>
        </xdr:cNvPr>
        <xdr:cNvSpPr/>
      </xdr:nvSpPr>
      <xdr:spPr>
        <a:xfrm>
          <a:off x="17554575" y="1681108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40277</xdr:rowOff>
    </xdr:from>
    <xdr:to>
      <xdr:col>107</xdr:col>
      <xdr:colOff>50800</xdr:colOff>
      <xdr:row>103</xdr:row>
      <xdr:rowOff>56606</xdr:rowOff>
    </xdr:to>
    <xdr:cxnSp macro="">
      <xdr:nvCxnSpPr>
        <xdr:cNvPr id="940" name="直線コネクタ 939">
          <a:extLst>
            <a:ext uri="{FF2B5EF4-FFF2-40B4-BE49-F238E27FC236}">
              <a16:creationId xmlns:a16="http://schemas.microsoft.com/office/drawing/2014/main" id="{16C254D7-0AB3-4F10-964E-DEE8B8D65FD7}"/>
            </a:ext>
          </a:extLst>
        </xdr:cNvPr>
        <xdr:cNvCxnSpPr/>
      </xdr:nvCxnSpPr>
      <xdr:spPr>
        <a:xfrm flipV="1">
          <a:off x="17602200" y="16842377"/>
          <a:ext cx="790575"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27032</xdr:rowOff>
    </xdr:from>
    <xdr:to>
      <xdr:col>98</xdr:col>
      <xdr:colOff>38100</xdr:colOff>
      <xdr:row>103</xdr:row>
      <xdr:rowOff>128632</xdr:rowOff>
    </xdr:to>
    <xdr:sp macro="" textlink="">
      <xdr:nvSpPr>
        <xdr:cNvPr id="941" name="楕円 940">
          <a:extLst>
            <a:ext uri="{FF2B5EF4-FFF2-40B4-BE49-F238E27FC236}">
              <a16:creationId xmlns:a16="http://schemas.microsoft.com/office/drawing/2014/main" id="{A870C210-08D2-4242-ADB2-2B55DD5B183A}"/>
            </a:ext>
          </a:extLst>
        </xdr:cNvPr>
        <xdr:cNvSpPr/>
      </xdr:nvSpPr>
      <xdr:spPr>
        <a:xfrm>
          <a:off x="16754475" y="1683230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56606</xdr:rowOff>
    </xdr:from>
    <xdr:to>
      <xdr:col>102</xdr:col>
      <xdr:colOff>114300</xdr:colOff>
      <xdr:row>103</xdr:row>
      <xdr:rowOff>77832</xdr:rowOff>
    </xdr:to>
    <xdr:cxnSp macro="">
      <xdr:nvCxnSpPr>
        <xdr:cNvPr id="942" name="直線コネクタ 941">
          <a:extLst>
            <a:ext uri="{FF2B5EF4-FFF2-40B4-BE49-F238E27FC236}">
              <a16:creationId xmlns:a16="http://schemas.microsoft.com/office/drawing/2014/main" id="{61384252-EB50-4B85-9F25-7387F20397E9}"/>
            </a:ext>
          </a:extLst>
        </xdr:cNvPr>
        <xdr:cNvCxnSpPr/>
      </xdr:nvCxnSpPr>
      <xdr:spPr>
        <a:xfrm flipV="1">
          <a:off x="16802100" y="16858706"/>
          <a:ext cx="8001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62609</xdr:rowOff>
    </xdr:from>
    <xdr:ext cx="469744" cy="259045"/>
    <xdr:sp macro="" textlink="">
      <xdr:nvSpPr>
        <xdr:cNvPr id="943" name="n_1aveValue【公民館】&#10;一人当たり面積">
          <a:extLst>
            <a:ext uri="{FF2B5EF4-FFF2-40B4-BE49-F238E27FC236}">
              <a16:creationId xmlns:a16="http://schemas.microsoft.com/office/drawing/2014/main" id="{3DE90A64-EB2E-460B-86E5-184C8043E9EC}"/>
            </a:ext>
          </a:extLst>
        </xdr:cNvPr>
        <xdr:cNvSpPr txBox="1"/>
      </xdr:nvSpPr>
      <xdr:spPr>
        <a:xfrm>
          <a:off x="18983402" y="17553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70775</xdr:rowOff>
    </xdr:from>
    <xdr:ext cx="469744" cy="259045"/>
    <xdr:sp macro="" textlink="">
      <xdr:nvSpPr>
        <xdr:cNvPr id="944" name="n_2aveValue【公民館】&#10;一人当たり面積">
          <a:extLst>
            <a:ext uri="{FF2B5EF4-FFF2-40B4-BE49-F238E27FC236}">
              <a16:creationId xmlns:a16="http://schemas.microsoft.com/office/drawing/2014/main" id="{7BC0F76A-17EB-47B2-A2F7-397D595F22DA}"/>
            </a:ext>
          </a:extLst>
        </xdr:cNvPr>
        <xdr:cNvSpPr txBox="1"/>
      </xdr:nvSpPr>
      <xdr:spPr>
        <a:xfrm>
          <a:off x="18183302" y="17555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62609</xdr:rowOff>
    </xdr:from>
    <xdr:ext cx="469744" cy="259045"/>
    <xdr:sp macro="" textlink="">
      <xdr:nvSpPr>
        <xdr:cNvPr id="945" name="n_3aveValue【公民館】&#10;一人当たり面積">
          <a:extLst>
            <a:ext uri="{FF2B5EF4-FFF2-40B4-BE49-F238E27FC236}">
              <a16:creationId xmlns:a16="http://schemas.microsoft.com/office/drawing/2014/main" id="{D93C76C6-3640-48E4-8BFF-35B7B0000129}"/>
            </a:ext>
          </a:extLst>
        </xdr:cNvPr>
        <xdr:cNvSpPr txBox="1"/>
      </xdr:nvSpPr>
      <xdr:spPr>
        <a:xfrm>
          <a:off x="17383202" y="17553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72407</xdr:rowOff>
    </xdr:from>
    <xdr:ext cx="469744" cy="259045"/>
    <xdr:sp macro="" textlink="">
      <xdr:nvSpPr>
        <xdr:cNvPr id="946" name="n_4aveValue【公民館】&#10;一人当たり面積">
          <a:extLst>
            <a:ext uri="{FF2B5EF4-FFF2-40B4-BE49-F238E27FC236}">
              <a16:creationId xmlns:a16="http://schemas.microsoft.com/office/drawing/2014/main" id="{ECCFDDC7-24F7-4ECF-AC4D-32F88FD5966E}"/>
            </a:ext>
          </a:extLst>
        </xdr:cNvPr>
        <xdr:cNvSpPr txBox="1"/>
      </xdr:nvSpPr>
      <xdr:spPr>
        <a:xfrm>
          <a:off x="16592627" y="1755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86377</xdr:rowOff>
    </xdr:from>
    <xdr:ext cx="469744" cy="259045"/>
    <xdr:sp macro="" textlink="">
      <xdr:nvSpPr>
        <xdr:cNvPr id="947" name="n_1mainValue【公民館】&#10;一人当たり面積">
          <a:extLst>
            <a:ext uri="{FF2B5EF4-FFF2-40B4-BE49-F238E27FC236}">
              <a16:creationId xmlns:a16="http://schemas.microsoft.com/office/drawing/2014/main" id="{2FE67DFA-84C0-4776-AE2C-CABA1B395965}"/>
            </a:ext>
          </a:extLst>
        </xdr:cNvPr>
        <xdr:cNvSpPr txBox="1"/>
      </xdr:nvSpPr>
      <xdr:spPr>
        <a:xfrm>
          <a:off x="18983402" y="1654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107604</xdr:rowOff>
    </xdr:from>
    <xdr:ext cx="469744" cy="259045"/>
    <xdr:sp macro="" textlink="">
      <xdr:nvSpPr>
        <xdr:cNvPr id="948" name="n_2mainValue【公民館】&#10;一人当たり面積">
          <a:extLst>
            <a:ext uri="{FF2B5EF4-FFF2-40B4-BE49-F238E27FC236}">
              <a16:creationId xmlns:a16="http://schemas.microsoft.com/office/drawing/2014/main" id="{0E8DEE86-4E82-4683-9A16-E466EAED5DC4}"/>
            </a:ext>
          </a:extLst>
        </xdr:cNvPr>
        <xdr:cNvSpPr txBox="1"/>
      </xdr:nvSpPr>
      <xdr:spPr>
        <a:xfrm>
          <a:off x="18183302" y="16563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123933</xdr:rowOff>
    </xdr:from>
    <xdr:ext cx="469744" cy="259045"/>
    <xdr:sp macro="" textlink="">
      <xdr:nvSpPr>
        <xdr:cNvPr id="949" name="n_3mainValue【公民館】&#10;一人当たり面積">
          <a:extLst>
            <a:ext uri="{FF2B5EF4-FFF2-40B4-BE49-F238E27FC236}">
              <a16:creationId xmlns:a16="http://schemas.microsoft.com/office/drawing/2014/main" id="{7F34DD8D-FE52-48BA-A5D4-3C2C3232FD2D}"/>
            </a:ext>
          </a:extLst>
        </xdr:cNvPr>
        <xdr:cNvSpPr txBox="1"/>
      </xdr:nvSpPr>
      <xdr:spPr>
        <a:xfrm>
          <a:off x="17383202" y="16579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145159</xdr:rowOff>
    </xdr:from>
    <xdr:ext cx="469744" cy="259045"/>
    <xdr:sp macro="" textlink="">
      <xdr:nvSpPr>
        <xdr:cNvPr id="950" name="n_4mainValue【公民館】&#10;一人当たり面積">
          <a:extLst>
            <a:ext uri="{FF2B5EF4-FFF2-40B4-BE49-F238E27FC236}">
              <a16:creationId xmlns:a16="http://schemas.microsoft.com/office/drawing/2014/main" id="{2A8EC2C9-4FB0-4EAC-B582-92BB18BEAEA2}"/>
            </a:ext>
          </a:extLst>
        </xdr:cNvPr>
        <xdr:cNvSpPr txBox="1"/>
      </xdr:nvSpPr>
      <xdr:spPr>
        <a:xfrm>
          <a:off x="16592627" y="1660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1" name="正方形/長方形 950">
          <a:extLst>
            <a:ext uri="{FF2B5EF4-FFF2-40B4-BE49-F238E27FC236}">
              <a16:creationId xmlns:a16="http://schemas.microsoft.com/office/drawing/2014/main" id="{F54D1F4E-816B-4257-B4D0-53AA683E9EB8}"/>
            </a:ext>
          </a:extLst>
        </xdr:cNvPr>
        <xdr:cNvSpPr/>
      </xdr:nvSpPr>
      <xdr:spPr>
        <a:xfrm>
          <a:off x="685800" y="1857375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2" name="正方形/長方形 951">
          <a:extLst>
            <a:ext uri="{FF2B5EF4-FFF2-40B4-BE49-F238E27FC236}">
              <a16:creationId xmlns:a16="http://schemas.microsoft.com/office/drawing/2014/main" id="{8B8C6EF2-6435-43AF-8B68-B4E2C5B683DA}"/>
            </a:ext>
          </a:extLst>
        </xdr:cNvPr>
        <xdr:cNvSpPr/>
      </xdr:nvSpPr>
      <xdr:spPr>
        <a:xfrm>
          <a:off x="685800" y="18640425"/>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3" name="テキスト ボックス 952">
          <a:extLst>
            <a:ext uri="{FF2B5EF4-FFF2-40B4-BE49-F238E27FC236}">
              <a16:creationId xmlns:a16="http://schemas.microsoft.com/office/drawing/2014/main" id="{9FC84E6D-246B-490F-91C0-6A12941BE526}"/>
            </a:ext>
          </a:extLst>
        </xdr:cNvPr>
        <xdr:cNvSpPr txBox="1"/>
      </xdr:nvSpPr>
      <xdr:spPr>
        <a:xfrm>
          <a:off x="762000" y="18888075"/>
          <a:ext cx="19878675"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類似団体と比較して有形固定資産減価償却率が特に高くなっている施設は学校施設であり</a:t>
          </a:r>
          <a:r>
            <a:rPr kumimoji="1" lang="ja-JP" altLang="en-US" sz="1300">
              <a:solidFill>
                <a:schemeClr val="tx1"/>
              </a:solidFill>
              <a:latin typeface="ＭＳ Ｐゴシック" panose="020B0600070205080204" pitchFamily="50" charset="-128"/>
              <a:ea typeface="ＭＳ Ｐゴシック" panose="020B0600070205080204" pitchFamily="50" charset="-128"/>
            </a:rPr>
            <a:t>、特に低くなっている施設は認定こども園・幼稚園・保育所、令和３年度と比較して低くなった施設は公民館である。</a:t>
          </a:r>
        </a:p>
        <a:p>
          <a:r>
            <a:rPr kumimoji="1" lang="ja-JP" altLang="en-US" sz="1300">
              <a:latin typeface="ＭＳ Ｐゴシック" panose="020B0600070205080204" pitchFamily="50" charset="-128"/>
              <a:ea typeface="ＭＳ Ｐゴシック" panose="020B0600070205080204" pitchFamily="50" charset="-128"/>
            </a:rPr>
            <a:t>　学校施設については、小学校施設で</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施設、中学校施設で</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施設を保有しており、経過年数により有形固定資産減価償却率は増加傾向となっている。保育所については、公立保育園の民営化及び統合を推進し、令和元年度に明浜地域の</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施設を民営化、令和２年度は平成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年７月豪雨災害により被災した旧野村保育所の建替等を行っているが、経過年数により有形固定資産減価償却率は増加となっている。また、公民館については、公民館施設で</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施設、分館施設で</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施設保有しており、経過年数により有形固定資産減価償却率は増加傾向であることや、本市は広範な区域に集落が点在することから、類似団体と比較して一人当たりの面積が非常に高い状況となっているが、令和５年度からの地域づくり活動センターへの移行に伴い、分館施設を普通財産へ変更したため減少となっている。いずれにしても旧５町ごとに目的が重複する施設等があるため、公共施設等総合管理計画に基づき、施設の統廃合を含め全体の見直しを行い、適正な施設運営に努める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B89817B-E44E-4DD3-A9FD-743D0449C4C1}"/>
            </a:ext>
          </a:extLst>
        </xdr:cNvPr>
        <xdr:cNvSpPr/>
      </xdr:nvSpPr>
      <xdr:spPr>
        <a:xfrm>
          <a:off x="581025" y="123825"/>
          <a:ext cx="114204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4DC190F-A06C-4F73-A902-C53C8C922A1E}"/>
            </a:ext>
          </a:extLst>
        </xdr:cNvPr>
        <xdr:cNvSpPr/>
      </xdr:nvSpPr>
      <xdr:spPr>
        <a:xfrm>
          <a:off x="17145000" y="190500"/>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7169AB6-485D-40F7-9EB0-F8C05F5477C3}"/>
            </a:ext>
          </a:extLst>
        </xdr:cNvPr>
        <xdr:cNvSpPr/>
      </xdr:nvSpPr>
      <xdr:spPr>
        <a:xfrm>
          <a:off x="17164050" y="219075"/>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B52960B-3FE4-4D77-A9F8-2422AEE3664A}"/>
            </a:ext>
          </a:extLst>
        </xdr:cNvPr>
        <xdr:cNvSpPr/>
      </xdr:nvSpPr>
      <xdr:spPr>
        <a:xfrm>
          <a:off x="17192625" y="238125"/>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愛媛県西予市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31494E0-803A-4BBA-8CE4-ADDA0308B7A2}"/>
            </a:ext>
          </a:extLst>
        </xdr:cNvPr>
        <xdr:cNvSpPr/>
      </xdr:nvSpPr>
      <xdr:spPr>
        <a:xfrm>
          <a:off x="14639925" y="190500"/>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6709307-EBD8-4BF1-B4D2-AC39B6E95FA1}"/>
            </a:ext>
          </a:extLst>
        </xdr:cNvPr>
        <xdr:cNvSpPr/>
      </xdr:nvSpPr>
      <xdr:spPr>
        <a:xfrm>
          <a:off x="14658975" y="219075"/>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DC39A99-F726-466A-A3DD-818E5A617BAB}"/>
            </a:ext>
          </a:extLst>
        </xdr:cNvPr>
        <xdr:cNvSpPr/>
      </xdr:nvSpPr>
      <xdr:spPr>
        <a:xfrm>
          <a:off x="14687550" y="238125"/>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139D1E3-48D7-4869-96C2-001BA223CAA9}"/>
            </a:ext>
          </a:extLst>
        </xdr:cNvPr>
        <xdr:cNvSpPr/>
      </xdr:nvSpPr>
      <xdr:spPr>
        <a:xfrm>
          <a:off x="685800" y="847725"/>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850EDFE-B662-442D-858F-A3812E52C008}"/>
            </a:ext>
          </a:extLst>
        </xdr:cNvPr>
        <xdr:cNvSpPr/>
      </xdr:nvSpPr>
      <xdr:spPr>
        <a:xfrm>
          <a:off x="809625" y="885825"/>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2EE9783-4D88-4788-8056-35ABBA3A53E2}"/>
            </a:ext>
          </a:extLst>
        </xdr:cNvPr>
        <xdr:cNvSpPr/>
      </xdr:nvSpPr>
      <xdr:spPr>
        <a:xfrm>
          <a:off x="2009775" y="885825"/>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35,232
34,924
514.34
35,617,090
33,878,011
1,338,523
16,030,806
40,016,971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DD8BEA3-61B9-4C35-B339-147EF32FF420}"/>
            </a:ext>
          </a:extLst>
        </xdr:cNvPr>
        <xdr:cNvSpPr/>
      </xdr:nvSpPr>
      <xdr:spPr>
        <a:xfrm>
          <a:off x="3209925" y="885825"/>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3259847-E0C4-4E1D-9DD0-703CFA332D96}"/>
            </a:ext>
          </a:extLst>
        </xdr:cNvPr>
        <xdr:cNvSpPr/>
      </xdr:nvSpPr>
      <xdr:spPr>
        <a:xfrm>
          <a:off x="4581525" y="904875"/>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1F541EE-6388-4C75-8115-0FEC09965D74}"/>
            </a:ext>
          </a:extLst>
        </xdr:cNvPr>
        <xdr:cNvSpPr/>
      </xdr:nvSpPr>
      <xdr:spPr>
        <a:xfrm>
          <a:off x="6410325" y="904875"/>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73.7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F8958CB-6EFE-4604-86BF-15A4EF3D0157}"/>
            </a:ext>
          </a:extLst>
        </xdr:cNvPr>
        <xdr:cNvSpPr/>
      </xdr:nvSpPr>
      <xdr:spPr>
        <a:xfrm>
          <a:off x="7610475" y="914400"/>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C6BE9EC-A394-4864-9096-D96F02FD81B7}"/>
            </a:ext>
          </a:extLst>
        </xdr:cNvPr>
        <xdr:cNvSpPr/>
      </xdr:nvSpPr>
      <xdr:spPr>
        <a:xfrm>
          <a:off x="4581525" y="1628775"/>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7BCCA3E-498C-4F98-A4A1-6C3871E00B9E}"/>
            </a:ext>
          </a:extLst>
        </xdr:cNvPr>
        <xdr:cNvSpPr/>
      </xdr:nvSpPr>
      <xdr:spPr>
        <a:xfrm>
          <a:off x="6467475" y="1628775"/>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F7A079B-5A4C-4723-90CD-BB78D832EA8C}"/>
            </a:ext>
          </a:extLst>
        </xdr:cNvPr>
        <xdr:cNvSpPr/>
      </xdr:nvSpPr>
      <xdr:spPr>
        <a:xfrm>
          <a:off x="9972675" y="847725"/>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5C9F037-159A-4DEA-BFFF-1A10709F0BDD}"/>
            </a:ext>
          </a:extLst>
        </xdr:cNvPr>
        <xdr:cNvSpPr/>
      </xdr:nvSpPr>
      <xdr:spPr>
        <a:xfrm>
          <a:off x="10210800" y="914400"/>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9B72FD0-8E85-4346-BD18-EC0CABE78226}"/>
            </a:ext>
          </a:extLst>
        </xdr:cNvPr>
        <xdr:cNvSpPr/>
      </xdr:nvSpPr>
      <xdr:spPr>
        <a:xfrm>
          <a:off x="10210800" y="11620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87295C9-A2C5-4683-A482-7D1B792A0C6A}"/>
            </a:ext>
          </a:extLst>
        </xdr:cNvPr>
        <xdr:cNvSpPr/>
      </xdr:nvSpPr>
      <xdr:spPr>
        <a:xfrm>
          <a:off x="10210800" y="1476375"/>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CC177EC-77E6-4DA6-9456-73BBCBDE7A3D}"/>
            </a:ext>
          </a:extLst>
        </xdr:cNvPr>
        <xdr:cNvCxnSpPr/>
      </xdr:nvCxnSpPr>
      <xdr:spPr>
        <a:xfrm flipH="1">
          <a:off x="10048875" y="990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07C54ED-792D-468C-B472-2AEAE6848202}"/>
            </a:ext>
          </a:extLst>
        </xdr:cNvPr>
        <xdr:cNvSpPr/>
      </xdr:nvSpPr>
      <xdr:spPr>
        <a:xfrm>
          <a:off x="10102850" y="9525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18FC0EF-284B-4BF2-8768-7CD5168FD2F7}"/>
            </a:ext>
          </a:extLst>
        </xdr:cNvPr>
        <xdr:cNvSpPr/>
      </xdr:nvSpPr>
      <xdr:spPr>
        <a:xfrm>
          <a:off x="10102850" y="120015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421FF41-EA0A-4B35-AFAA-BDB58DD7DD9B}"/>
            </a:ext>
          </a:extLst>
        </xdr:cNvPr>
        <xdr:cNvCxnSpPr/>
      </xdr:nvCxnSpPr>
      <xdr:spPr>
        <a:xfrm>
          <a:off x="10131425" y="14573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E20545F-B291-433F-A2FA-1D6724FDFA13}"/>
            </a:ext>
          </a:extLst>
        </xdr:cNvPr>
        <xdr:cNvCxnSpPr/>
      </xdr:nvCxnSpPr>
      <xdr:spPr>
        <a:xfrm>
          <a:off x="10067925" y="14573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D182B4A-261E-4852-ADFE-E8FC818EB5F3}"/>
            </a:ext>
          </a:extLst>
        </xdr:cNvPr>
        <xdr:cNvCxnSpPr/>
      </xdr:nvCxnSpPr>
      <xdr:spPr>
        <a:xfrm flipV="1">
          <a:off x="10131425" y="1673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E51F4D5-280C-4959-88EC-129F312421ED}"/>
            </a:ext>
          </a:extLst>
        </xdr:cNvPr>
        <xdr:cNvCxnSpPr/>
      </xdr:nvCxnSpPr>
      <xdr:spPr>
        <a:xfrm>
          <a:off x="10067925" y="18097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DAEE918-7A72-4B94-9E40-C552B591086D}"/>
            </a:ext>
          </a:extLst>
        </xdr:cNvPr>
        <xdr:cNvSpPr txBox="1"/>
      </xdr:nvSpPr>
      <xdr:spPr>
        <a:xfrm>
          <a:off x="638175" y="26479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4667ECB-DF41-40C0-820C-7CF42418F64B}"/>
            </a:ext>
          </a:extLst>
        </xdr:cNvPr>
        <xdr:cNvSpPr txBox="1"/>
      </xdr:nvSpPr>
      <xdr:spPr>
        <a:xfrm>
          <a:off x="638175" y="2952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646BF47-B52C-44AA-9508-BD0BB1A591F2}"/>
            </a:ext>
          </a:extLst>
        </xdr:cNvPr>
        <xdr:cNvSpPr txBox="1"/>
      </xdr:nvSpPr>
      <xdr:spPr>
        <a:xfrm>
          <a:off x="638175" y="32480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9C2A6BF-3122-4020-8762-51ADE63D25DD}"/>
            </a:ext>
          </a:extLst>
        </xdr:cNvPr>
        <xdr:cNvSpPr txBox="1"/>
      </xdr:nvSpPr>
      <xdr:spPr>
        <a:xfrm>
          <a:off x="638175" y="35528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80A525D-B365-4983-8200-80CF88153563}"/>
            </a:ext>
          </a:extLst>
        </xdr:cNvPr>
        <xdr:cNvSpPr/>
      </xdr:nvSpPr>
      <xdr:spPr>
        <a:xfrm>
          <a:off x="6858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BDF5B2E-7DB9-4BA1-ACA0-6A8E9E777493}"/>
            </a:ext>
          </a:extLst>
        </xdr:cNvPr>
        <xdr:cNvSpPr/>
      </xdr:nvSpPr>
      <xdr:spPr>
        <a:xfrm>
          <a:off x="8096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D2D2863-7869-4560-84E9-0D477E069208}"/>
            </a:ext>
          </a:extLst>
        </xdr:cNvPr>
        <xdr:cNvSpPr/>
      </xdr:nvSpPr>
      <xdr:spPr>
        <a:xfrm>
          <a:off x="8096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43F3B54-2F65-41A9-9023-F74BC14C20F4}"/>
            </a:ext>
          </a:extLst>
        </xdr:cNvPr>
        <xdr:cNvSpPr/>
      </xdr:nvSpPr>
      <xdr:spPr>
        <a:xfrm>
          <a:off x="17145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E31E37C-F780-4871-9097-4D0FD9AC1006}"/>
            </a:ext>
          </a:extLst>
        </xdr:cNvPr>
        <xdr:cNvSpPr/>
      </xdr:nvSpPr>
      <xdr:spPr>
        <a:xfrm>
          <a:off x="17145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87DFA5B-0945-4BC6-A087-AA2BDC09F1DD}"/>
            </a:ext>
          </a:extLst>
        </xdr:cNvPr>
        <xdr:cNvSpPr/>
      </xdr:nvSpPr>
      <xdr:spPr>
        <a:xfrm>
          <a:off x="27432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7C1FAEE-795B-4DF8-8898-34F811B1B01D}"/>
            </a:ext>
          </a:extLst>
        </xdr:cNvPr>
        <xdr:cNvSpPr/>
      </xdr:nvSpPr>
      <xdr:spPr>
        <a:xfrm>
          <a:off x="27432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41EA699-575D-4F0A-8C03-A0005AEF93F1}"/>
            </a:ext>
          </a:extLst>
        </xdr:cNvPr>
        <xdr:cNvSpPr/>
      </xdr:nvSpPr>
      <xdr:spPr>
        <a:xfrm>
          <a:off x="6858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3E5E2BD-C34D-4856-9AC3-B16C808AEAAB}"/>
            </a:ext>
          </a:extLst>
        </xdr:cNvPr>
        <xdr:cNvSpPr txBox="1"/>
      </xdr:nvSpPr>
      <xdr:spPr>
        <a:xfrm>
          <a:off x="666750"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8B0030B-576B-49F2-BBEC-5A77E49A2E70}"/>
            </a:ext>
          </a:extLst>
        </xdr:cNvPr>
        <xdr:cNvCxnSpPr/>
      </xdr:nvCxnSpPr>
      <xdr:spPr>
        <a:xfrm>
          <a:off x="6858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370C405-2975-4686-AF1B-392ADD5CF106}"/>
            </a:ext>
          </a:extLst>
        </xdr:cNvPr>
        <xdr:cNvSpPr txBox="1"/>
      </xdr:nvSpPr>
      <xdr:spPr>
        <a:xfrm>
          <a:off x="2789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6D81FB18-7EB0-4692-8727-85429A2BFD3D}"/>
            </a:ext>
          </a:extLst>
        </xdr:cNvPr>
        <xdr:cNvCxnSpPr/>
      </xdr:nvCxnSpPr>
      <xdr:spPr>
        <a:xfrm>
          <a:off x="685800" y="6848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5B96563D-3C98-4B8D-B049-1F6E39B821C9}"/>
            </a:ext>
          </a:extLst>
        </xdr:cNvPr>
        <xdr:cNvSpPr txBox="1"/>
      </xdr:nvSpPr>
      <xdr:spPr>
        <a:xfrm>
          <a:off x="278946" y="6712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82BA3E1-6984-4417-A213-A2C7E8F7F231}"/>
            </a:ext>
          </a:extLst>
        </xdr:cNvPr>
        <xdr:cNvCxnSpPr/>
      </xdr:nvCxnSpPr>
      <xdr:spPr>
        <a:xfrm>
          <a:off x="685800" y="64865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4BDFA4E-14F9-4D62-9114-566C9EF74252}"/>
            </a:ext>
          </a:extLst>
        </xdr:cNvPr>
        <xdr:cNvSpPr txBox="1"/>
      </xdr:nvSpPr>
      <xdr:spPr>
        <a:xfrm>
          <a:off x="339891" y="6350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18C75A17-3504-40E1-996A-8D62832A4E4F}"/>
            </a:ext>
          </a:extLst>
        </xdr:cNvPr>
        <xdr:cNvCxnSpPr/>
      </xdr:nvCxnSpPr>
      <xdr:spPr>
        <a:xfrm>
          <a:off x="685800" y="613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8E689925-FDD4-46C2-9EFF-08C63F2B7AE5}"/>
            </a:ext>
          </a:extLst>
        </xdr:cNvPr>
        <xdr:cNvSpPr txBox="1"/>
      </xdr:nvSpPr>
      <xdr:spPr>
        <a:xfrm>
          <a:off x="339891" y="599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B594E736-9DDE-417A-8CE7-9CFCAD232CBC}"/>
            </a:ext>
          </a:extLst>
        </xdr:cNvPr>
        <xdr:cNvCxnSpPr/>
      </xdr:nvCxnSpPr>
      <xdr:spPr>
        <a:xfrm>
          <a:off x="685800" y="5772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DBB4ACC3-E85F-484B-9220-AD044FC6F013}"/>
            </a:ext>
          </a:extLst>
        </xdr:cNvPr>
        <xdr:cNvSpPr txBox="1"/>
      </xdr:nvSpPr>
      <xdr:spPr>
        <a:xfrm>
          <a:off x="339891" y="56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1CF9CECA-B616-4F58-ABC5-8DA219048EBD}"/>
            </a:ext>
          </a:extLst>
        </xdr:cNvPr>
        <xdr:cNvCxnSpPr/>
      </xdr:nvCxnSpPr>
      <xdr:spPr>
        <a:xfrm>
          <a:off x="685800" y="5410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F954C660-1BB6-42DB-BB6C-37D607D73EA1}"/>
            </a:ext>
          </a:extLst>
        </xdr:cNvPr>
        <xdr:cNvSpPr txBox="1"/>
      </xdr:nvSpPr>
      <xdr:spPr>
        <a:xfrm>
          <a:off x="388136" y="52743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817341FD-6943-493C-A2A0-3992C70893DD}"/>
            </a:ext>
          </a:extLst>
        </xdr:cNvPr>
        <xdr:cNvCxnSpPr/>
      </xdr:nvCxnSpPr>
      <xdr:spPr>
        <a:xfrm>
          <a:off x="6858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FF749453-71FC-47C4-8DBE-B1E0D7CAF7AF}"/>
            </a:ext>
          </a:extLst>
        </xdr:cNvPr>
        <xdr:cNvSpPr/>
      </xdr:nvSpPr>
      <xdr:spPr>
        <a:xfrm>
          <a:off x="6858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8D6DC683-7755-4AC8-962D-B876C200B373}"/>
            </a:ext>
          </a:extLst>
        </xdr:cNvPr>
        <xdr:cNvCxnSpPr/>
      </xdr:nvCxnSpPr>
      <xdr:spPr>
        <a:xfrm flipV="1">
          <a:off x="4180840" y="541020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4C48A9E3-093B-44F5-A54F-6563D81C0878}"/>
            </a:ext>
          </a:extLst>
        </xdr:cNvPr>
        <xdr:cNvSpPr txBox="1"/>
      </xdr:nvSpPr>
      <xdr:spPr>
        <a:xfrm>
          <a:off x="4219575" y="6617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62FE3CA0-88FC-4E52-A2BA-088B98FD2253}"/>
            </a:ext>
          </a:extLst>
        </xdr:cNvPr>
        <xdr:cNvCxnSpPr/>
      </xdr:nvCxnSpPr>
      <xdr:spPr>
        <a:xfrm>
          <a:off x="4105275" y="66103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8F47B53B-2CA5-4803-8727-4F83DFE0C459}"/>
            </a:ext>
          </a:extLst>
        </xdr:cNvPr>
        <xdr:cNvSpPr txBox="1"/>
      </xdr:nvSpPr>
      <xdr:spPr>
        <a:xfrm>
          <a:off x="4219575" y="5198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45498F77-7E72-4B04-BBE9-465EC1DC0AFD}"/>
            </a:ext>
          </a:extLst>
        </xdr:cNvPr>
        <xdr:cNvCxnSpPr/>
      </xdr:nvCxnSpPr>
      <xdr:spPr>
        <a:xfrm>
          <a:off x="4105275" y="54102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38117</xdr:rowOff>
    </xdr:from>
    <xdr:ext cx="405111" cy="259045"/>
    <xdr:sp macro="" textlink="">
      <xdr:nvSpPr>
        <xdr:cNvPr id="61" name="【図書館】&#10;有形固定資産減価償却率平均値テキスト">
          <a:extLst>
            <a:ext uri="{FF2B5EF4-FFF2-40B4-BE49-F238E27FC236}">
              <a16:creationId xmlns:a16="http://schemas.microsoft.com/office/drawing/2014/main" id="{CE933C40-EDB7-4AE8-9D13-D06E607D8E3B}"/>
            </a:ext>
          </a:extLst>
        </xdr:cNvPr>
        <xdr:cNvSpPr txBox="1"/>
      </xdr:nvSpPr>
      <xdr:spPr>
        <a:xfrm>
          <a:off x="4219575" y="5876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59690</xdr:rowOff>
    </xdr:from>
    <xdr:to>
      <xdr:col>24</xdr:col>
      <xdr:colOff>114300</xdr:colOff>
      <xdr:row>36</xdr:row>
      <xdr:rowOff>161290</xdr:rowOff>
    </xdr:to>
    <xdr:sp macro="" textlink="">
      <xdr:nvSpPr>
        <xdr:cNvPr id="62" name="フローチャート: 判断 61">
          <a:extLst>
            <a:ext uri="{FF2B5EF4-FFF2-40B4-BE49-F238E27FC236}">
              <a16:creationId xmlns:a16="http://schemas.microsoft.com/office/drawing/2014/main" id="{0619614D-4927-4083-8BE8-5B2606B2E819}"/>
            </a:ext>
          </a:extLst>
        </xdr:cNvPr>
        <xdr:cNvSpPr/>
      </xdr:nvSpPr>
      <xdr:spPr>
        <a:xfrm>
          <a:off x="4124325" y="589851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62230</xdr:rowOff>
    </xdr:from>
    <xdr:to>
      <xdr:col>20</xdr:col>
      <xdr:colOff>38100</xdr:colOff>
      <xdr:row>36</xdr:row>
      <xdr:rowOff>163830</xdr:rowOff>
    </xdr:to>
    <xdr:sp macro="" textlink="">
      <xdr:nvSpPr>
        <xdr:cNvPr id="63" name="フローチャート: 判断 62">
          <a:extLst>
            <a:ext uri="{FF2B5EF4-FFF2-40B4-BE49-F238E27FC236}">
              <a16:creationId xmlns:a16="http://schemas.microsoft.com/office/drawing/2014/main" id="{F9918968-713A-4716-B288-FFCAA9BC6E05}"/>
            </a:ext>
          </a:extLst>
        </xdr:cNvPr>
        <xdr:cNvSpPr/>
      </xdr:nvSpPr>
      <xdr:spPr>
        <a:xfrm>
          <a:off x="3381375" y="590423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41910</xdr:rowOff>
    </xdr:from>
    <xdr:to>
      <xdr:col>15</xdr:col>
      <xdr:colOff>101600</xdr:colOff>
      <xdr:row>36</xdr:row>
      <xdr:rowOff>143510</xdr:rowOff>
    </xdr:to>
    <xdr:sp macro="" textlink="">
      <xdr:nvSpPr>
        <xdr:cNvPr id="64" name="フローチャート: 判断 63">
          <a:extLst>
            <a:ext uri="{FF2B5EF4-FFF2-40B4-BE49-F238E27FC236}">
              <a16:creationId xmlns:a16="http://schemas.microsoft.com/office/drawing/2014/main" id="{B0278A87-9B2F-48E7-B9A6-E3F9717EB11B}"/>
            </a:ext>
          </a:extLst>
        </xdr:cNvPr>
        <xdr:cNvSpPr/>
      </xdr:nvSpPr>
      <xdr:spPr>
        <a:xfrm>
          <a:off x="2571750" y="588391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25400</xdr:rowOff>
    </xdr:from>
    <xdr:to>
      <xdr:col>10</xdr:col>
      <xdr:colOff>165100</xdr:colOff>
      <xdr:row>36</xdr:row>
      <xdr:rowOff>127000</xdr:rowOff>
    </xdr:to>
    <xdr:sp macro="" textlink="">
      <xdr:nvSpPr>
        <xdr:cNvPr id="65" name="フローチャート: 判断 64">
          <a:extLst>
            <a:ext uri="{FF2B5EF4-FFF2-40B4-BE49-F238E27FC236}">
              <a16:creationId xmlns:a16="http://schemas.microsoft.com/office/drawing/2014/main" id="{61F84F31-E9EA-4937-A531-84717783C41C}"/>
            </a:ext>
          </a:extLst>
        </xdr:cNvPr>
        <xdr:cNvSpPr/>
      </xdr:nvSpPr>
      <xdr:spPr>
        <a:xfrm>
          <a:off x="1781175" y="58674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19050</xdr:rowOff>
    </xdr:from>
    <xdr:to>
      <xdr:col>6</xdr:col>
      <xdr:colOff>38100</xdr:colOff>
      <xdr:row>36</xdr:row>
      <xdr:rowOff>120650</xdr:rowOff>
    </xdr:to>
    <xdr:sp macro="" textlink="">
      <xdr:nvSpPr>
        <xdr:cNvPr id="66" name="フローチャート: 判断 65">
          <a:extLst>
            <a:ext uri="{FF2B5EF4-FFF2-40B4-BE49-F238E27FC236}">
              <a16:creationId xmlns:a16="http://schemas.microsoft.com/office/drawing/2014/main" id="{4663519D-1A05-45E6-99CD-6C47CD9D5483}"/>
            </a:ext>
          </a:extLst>
        </xdr:cNvPr>
        <xdr:cNvSpPr/>
      </xdr:nvSpPr>
      <xdr:spPr>
        <a:xfrm>
          <a:off x="981075" y="585787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9829D136-833F-4E2F-8AB4-A4DBD8574FB3}"/>
            </a:ext>
          </a:extLst>
        </xdr:cNvPr>
        <xdr:cNvSpPr txBox="1"/>
      </xdr:nvSpPr>
      <xdr:spPr>
        <a:xfrm>
          <a:off x="40100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76809547-7413-4474-AC2B-DAED4BCAE130}"/>
            </a:ext>
          </a:extLst>
        </xdr:cNvPr>
        <xdr:cNvSpPr txBox="1"/>
      </xdr:nvSpPr>
      <xdr:spPr>
        <a:xfrm>
          <a:off x="32575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6B33717-3D66-4F07-9098-59D8575DC1F5}"/>
            </a:ext>
          </a:extLst>
        </xdr:cNvPr>
        <xdr:cNvSpPr txBox="1"/>
      </xdr:nvSpPr>
      <xdr:spPr>
        <a:xfrm>
          <a:off x="24479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A744D13-AA4C-4E13-87E1-0130602F1A49}"/>
            </a:ext>
          </a:extLst>
        </xdr:cNvPr>
        <xdr:cNvSpPr txBox="1"/>
      </xdr:nvSpPr>
      <xdr:spPr>
        <a:xfrm>
          <a:off x="1657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E6D6A7A-83D0-42B2-ADCE-F5D2B9236BA0}"/>
            </a:ext>
          </a:extLst>
        </xdr:cNvPr>
        <xdr:cNvSpPr txBox="1"/>
      </xdr:nvSpPr>
      <xdr:spPr>
        <a:xfrm>
          <a:off x="857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16510</xdr:rowOff>
    </xdr:from>
    <xdr:to>
      <xdr:col>24</xdr:col>
      <xdr:colOff>114300</xdr:colOff>
      <xdr:row>34</xdr:row>
      <xdr:rowOff>118110</xdr:rowOff>
    </xdr:to>
    <xdr:sp macro="" textlink="">
      <xdr:nvSpPr>
        <xdr:cNvPr id="72" name="楕円 71">
          <a:extLst>
            <a:ext uri="{FF2B5EF4-FFF2-40B4-BE49-F238E27FC236}">
              <a16:creationId xmlns:a16="http://schemas.microsoft.com/office/drawing/2014/main" id="{FFA5439C-D862-46D9-9D36-E1F04980CF9C}"/>
            </a:ext>
          </a:extLst>
        </xdr:cNvPr>
        <xdr:cNvSpPr/>
      </xdr:nvSpPr>
      <xdr:spPr>
        <a:xfrm>
          <a:off x="4124325" y="553148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39387</xdr:rowOff>
    </xdr:from>
    <xdr:ext cx="405111" cy="259045"/>
    <xdr:sp macro="" textlink="">
      <xdr:nvSpPr>
        <xdr:cNvPr id="73" name="【図書館】&#10;有形固定資産減価償却率該当値テキスト">
          <a:extLst>
            <a:ext uri="{FF2B5EF4-FFF2-40B4-BE49-F238E27FC236}">
              <a16:creationId xmlns:a16="http://schemas.microsoft.com/office/drawing/2014/main" id="{A7F44180-6D82-46F9-A812-5778CAACF039}"/>
            </a:ext>
          </a:extLst>
        </xdr:cNvPr>
        <xdr:cNvSpPr txBox="1"/>
      </xdr:nvSpPr>
      <xdr:spPr>
        <a:xfrm>
          <a:off x="4219575" y="539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137160</xdr:rowOff>
    </xdr:from>
    <xdr:to>
      <xdr:col>20</xdr:col>
      <xdr:colOff>38100</xdr:colOff>
      <xdr:row>34</xdr:row>
      <xdr:rowOff>67310</xdr:rowOff>
    </xdr:to>
    <xdr:sp macro="" textlink="">
      <xdr:nvSpPr>
        <xdr:cNvPr id="74" name="楕円 73">
          <a:extLst>
            <a:ext uri="{FF2B5EF4-FFF2-40B4-BE49-F238E27FC236}">
              <a16:creationId xmlns:a16="http://schemas.microsoft.com/office/drawing/2014/main" id="{24E02377-42C3-4F81-8895-90DAB95AE9C3}"/>
            </a:ext>
          </a:extLst>
        </xdr:cNvPr>
        <xdr:cNvSpPr/>
      </xdr:nvSpPr>
      <xdr:spPr>
        <a:xfrm>
          <a:off x="3381375" y="549338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16510</xdr:rowOff>
    </xdr:from>
    <xdr:to>
      <xdr:col>24</xdr:col>
      <xdr:colOff>63500</xdr:colOff>
      <xdr:row>34</xdr:row>
      <xdr:rowOff>67310</xdr:rowOff>
    </xdr:to>
    <xdr:cxnSp macro="">
      <xdr:nvCxnSpPr>
        <xdr:cNvPr id="75" name="直線コネクタ 74">
          <a:extLst>
            <a:ext uri="{FF2B5EF4-FFF2-40B4-BE49-F238E27FC236}">
              <a16:creationId xmlns:a16="http://schemas.microsoft.com/office/drawing/2014/main" id="{01518F34-EC72-4588-94E8-ABB7205A1D22}"/>
            </a:ext>
          </a:extLst>
        </xdr:cNvPr>
        <xdr:cNvCxnSpPr/>
      </xdr:nvCxnSpPr>
      <xdr:spPr>
        <a:xfrm>
          <a:off x="3429000" y="5531485"/>
          <a:ext cx="752475"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86360</xdr:rowOff>
    </xdr:from>
    <xdr:to>
      <xdr:col>15</xdr:col>
      <xdr:colOff>101600</xdr:colOff>
      <xdr:row>34</xdr:row>
      <xdr:rowOff>16510</xdr:rowOff>
    </xdr:to>
    <xdr:sp macro="" textlink="">
      <xdr:nvSpPr>
        <xdr:cNvPr id="76" name="楕円 75">
          <a:extLst>
            <a:ext uri="{FF2B5EF4-FFF2-40B4-BE49-F238E27FC236}">
              <a16:creationId xmlns:a16="http://schemas.microsoft.com/office/drawing/2014/main" id="{DDB75065-D5F5-4EA4-8B61-EC1063F942AA}"/>
            </a:ext>
          </a:extLst>
        </xdr:cNvPr>
        <xdr:cNvSpPr/>
      </xdr:nvSpPr>
      <xdr:spPr>
        <a:xfrm>
          <a:off x="2571750" y="543623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137160</xdr:rowOff>
    </xdr:from>
    <xdr:to>
      <xdr:col>19</xdr:col>
      <xdr:colOff>177800</xdr:colOff>
      <xdr:row>34</xdr:row>
      <xdr:rowOff>16510</xdr:rowOff>
    </xdr:to>
    <xdr:cxnSp macro="">
      <xdr:nvCxnSpPr>
        <xdr:cNvPr id="77" name="直線コネクタ 76">
          <a:extLst>
            <a:ext uri="{FF2B5EF4-FFF2-40B4-BE49-F238E27FC236}">
              <a16:creationId xmlns:a16="http://schemas.microsoft.com/office/drawing/2014/main" id="{A72BE34A-13CD-4028-9850-95396848100C}"/>
            </a:ext>
          </a:extLst>
        </xdr:cNvPr>
        <xdr:cNvCxnSpPr/>
      </xdr:nvCxnSpPr>
      <xdr:spPr>
        <a:xfrm>
          <a:off x="2619375" y="5493385"/>
          <a:ext cx="8096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35560</xdr:rowOff>
    </xdr:from>
    <xdr:to>
      <xdr:col>10</xdr:col>
      <xdr:colOff>165100</xdr:colOff>
      <xdr:row>33</xdr:row>
      <xdr:rowOff>137160</xdr:rowOff>
    </xdr:to>
    <xdr:sp macro="" textlink="">
      <xdr:nvSpPr>
        <xdr:cNvPr id="78" name="楕円 77">
          <a:extLst>
            <a:ext uri="{FF2B5EF4-FFF2-40B4-BE49-F238E27FC236}">
              <a16:creationId xmlns:a16="http://schemas.microsoft.com/office/drawing/2014/main" id="{3C85A80A-6AC8-43BA-81AD-161EA196B510}"/>
            </a:ext>
          </a:extLst>
        </xdr:cNvPr>
        <xdr:cNvSpPr/>
      </xdr:nvSpPr>
      <xdr:spPr>
        <a:xfrm>
          <a:off x="1781175" y="538861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86360</xdr:rowOff>
    </xdr:from>
    <xdr:to>
      <xdr:col>15</xdr:col>
      <xdr:colOff>50800</xdr:colOff>
      <xdr:row>33</xdr:row>
      <xdr:rowOff>137160</xdr:rowOff>
    </xdr:to>
    <xdr:cxnSp macro="">
      <xdr:nvCxnSpPr>
        <xdr:cNvPr id="79" name="直線コネクタ 78">
          <a:extLst>
            <a:ext uri="{FF2B5EF4-FFF2-40B4-BE49-F238E27FC236}">
              <a16:creationId xmlns:a16="http://schemas.microsoft.com/office/drawing/2014/main" id="{2B18D2B8-9BF0-40FD-BF29-B03DE2BAA9E2}"/>
            </a:ext>
          </a:extLst>
        </xdr:cNvPr>
        <xdr:cNvCxnSpPr/>
      </xdr:nvCxnSpPr>
      <xdr:spPr>
        <a:xfrm>
          <a:off x="1828800" y="5436235"/>
          <a:ext cx="79057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105410</xdr:rowOff>
    </xdr:from>
    <xdr:to>
      <xdr:col>6</xdr:col>
      <xdr:colOff>38100</xdr:colOff>
      <xdr:row>36</xdr:row>
      <xdr:rowOff>35560</xdr:rowOff>
    </xdr:to>
    <xdr:sp macro="" textlink="">
      <xdr:nvSpPr>
        <xdr:cNvPr id="80" name="楕円 79">
          <a:extLst>
            <a:ext uri="{FF2B5EF4-FFF2-40B4-BE49-F238E27FC236}">
              <a16:creationId xmlns:a16="http://schemas.microsoft.com/office/drawing/2014/main" id="{871D93A0-4714-4FBB-AAE6-0C64C93ED14E}"/>
            </a:ext>
          </a:extLst>
        </xdr:cNvPr>
        <xdr:cNvSpPr/>
      </xdr:nvSpPr>
      <xdr:spPr>
        <a:xfrm>
          <a:off x="981075" y="577913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86360</xdr:rowOff>
    </xdr:from>
    <xdr:to>
      <xdr:col>10</xdr:col>
      <xdr:colOff>114300</xdr:colOff>
      <xdr:row>35</xdr:row>
      <xdr:rowOff>156210</xdr:rowOff>
    </xdr:to>
    <xdr:cxnSp macro="">
      <xdr:nvCxnSpPr>
        <xdr:cNvPr id="81" name="直線コネクタ 80">
          <a:extLst>
            <a:ext uri="{FF2B5EF4-FFF2-40B4-BE49-F238E27FC236}">
              <a16:creationId xmlns:a16="http://schemas.microsoft.com/office/drawing/2014/main" id="{49313A42-8330-44F0-B2B5-C29681719C96}"/>
            </a:ext>
          </a:extLst>
        </xdr:cNvPr>
        <xdr:cNvCxnSpPr/>
      </xdr:nvCxnSpPr>
      <xdr:spPr>
        <a:xfrm flipV="1">
          <a:off x="1028700" y="5436235"/>
          <a:ext cx="8001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154957</xdr:rowOff>
    </xdr:from>
    <xdr:ext cx="405111" cy="259045"/>
    <xdr:sp macro="" textlink="">
      <xdr:nvSpPr>
        <xdr:cNvPr id="82" name="n_1aveValue【図書館】&#10;有形固定資産減価償却率">
          <a:extLst>
            <a:ext uri="{FF2B5EF4-FFF2-40B4-BE49-F238E27FC236}">
              <a16:creationId xmlns:a16="http://schemas.microsoft.com/office/drawing/2014/main" id="{A7DFE05A-C0A0-4E3F-B8F7-B798E1895D54}"/>
            </a:ext>
          </a:extLst>
        </xdr:cNvPr>
        <xdr:cNvSpPr txBox="1"/>
      </xdr:nvSpPr>
      <xdr:spPr>
        <a:xfrm>
          <a:off x="3239144" y="599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134637</xdr:rowOff>
    </xdr:from>
    <xdr:ext cx="405111" cy="259045"/>
    <xdr:sp macro="" textlink="">
      <xdr:nvSpPr>
        <xdr:cNvPr id="83" name="n_2aveValue【図書館】&#10;有形固定資産減価償却率">
          <a:extLst>
            <a:ext uri="{FF2B5EF4-FFF2-40B4-BE49-F238E27FC236}">
              <a16:creationId xmlns:a16="http://schemas.microsoft.com/office/drawing/2014/main" id="{A7CE0FC4-BAB7-4E55-9FC5-2BC6B1236F0D}"/>
            </a:ext>
          </a:extLst>
        </xdr:cNvPr>
        <xdr:cNvSpPr txBox="1"/>
      </xdr:nvSpPr>
      <xdr:spPr>
        <a:xfrm>
          <a:off x="2439044" y="5973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118127</xdr:rowOff>
    </xdr:from>
    <xdr:ext cx="405111" cy="259045"/>
    <xdr:sp macro="" textlink="">
      <xdr:nvSpPr>
        <xdr:cNvPr id="84" name="n_3aveValue【図書館】&#10;有形固定資産減価償却率">
          <a:extLst>
            <a:ext uri="{FF2B5EF4-FFF2-40B4-BE49-F238E27FC236}">
              <a16:creationId xmlns:a16="http://schemas.microsoft.com/office/drawing/2014/main" id="{E98C3443-43C8-4C1C-89F2-FE456396C037}"/>
            </a:ext>
          </a:extLst>
        </xdr:cNvPr>
        <xdr:cNvSpPr txBox="1"/>
      </xdr:nvSpPr>
      <xdr:spPr>
        <a:xfrm>
          <a:off x="1648469" y="5960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111777</xdr:rowOff>
    </xdr:from>
    <xdr:ext cx="405111" cy="259045"/>
    <xdr:sp macro="" textlink="">
      <xdr:nvSpPr>
        <xdr:cNvPr id="85" name="n_4aveValue【図書館】&#10;有形固定資産減価償却率">
          <a:extLst>
            <a:ext uri="{FF2B5EF4-FFF2-40B4-BE49-F238E27FC236}">
              <a16:creationId xmlns:a16="http://schemas.microsoft.com/office/drawing/2014/main" id="{3E5C3CDB-A3B6-455F-AACF-30DE28C8D777}"/>
            </a:ext>
          </a:extLst>
        </xdr:cNvPr>
        <xdr:cNvSpPr txBox="1"/>
      </xdr:nvSpPr>
      <xdr:spPr>
        <a:xfrm>
          <a:off x="848369" y="5950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83837</xdr:rowOff>
    </xdr:from>
    <xdr:ext cx="405111" cy="259045"/>
    <xdr:sp macro="" textlink="">
      <xdr:nvSpPr>
        <xdr:cNvPr id="86" name="n_1mainValue【図書館】&#10;有形固定資産減価償却率">
          <a:extLst>
            <a:ext uri="{FF2B5EF4-FFF2-40B4-BE49-F238E27FC236}">
              <a16:creationId xmlns:a16="http://schemas.microsoft.com/office/drawing/2014/main" id="{824DF287-9B93-44DC-BCB1-05D15A2915C6}"/>
            </a:ext>
          </a:extLst>
        </xdr:cNvPr>
        <xdr:cNvSpPr txBox="1"/>
      </xdr:nvSpPr>
      <xdr:spPr>
        <a:xfrm>
          <a:off x="3239144" y="5278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32</xdr:row>
      <xdr:rowOff>33037</xdr:rowOff>
    </xdr:from>
    <xdr:ext cx="340478" cy="259045"/>
    <xdr:sp macro="" textlink="">
      <xdr:nvSpPr>
        <xdr:cNvPr id="87" name="n_2mainValue【図書館】&#10;有形固定資産減価償却率">
          <a:extLst>
            <a:ext uri="{FF2B5EF4-FFF2-40B4-BE49-F238E27FC236}">
              <a16:creationId xmlns:a16="http://schemas.microsoft.com/office/drawing/2014/main" id="{FA299608-5CEB-4FA5-B323-A4BACA8F4120}"/>
            </a:ext>
          </a:extLst>
        </xdr:cNvPr>
        <xdr:cNvSpPr txBox="1"/>
      </xdr:nvSpPr>
      <xdr:spPr>
        <a:xfrm>
          <a:off x="2468186" y="52209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31</xdr:row>
      <xdr:rowOff>153687</xdr:rowOff>
    </xdr:from>
    <xdr:ext cx="340478" cy="259045"/>
    <xdr:sp macro="" textlink="">
      <xdr:nvSpPr>
        <xdr:cNvPr id="88" name="n_3mainValue【図書館】&#10;有形固定資産減価償却率">
          <a:extLst>
            <a:ext uri="{FF2B5EF4-FFF2-40B4-BE49-F238E27FC236}">
              <a16:creationId xmlns:a16="http://schemas.microsoft.com/office/drawing/2014/main" id="{1F260DF3-F77E-407F-B1C7-D5BABEFD3B5C}"/>
            </a:ext>
          </a:extLst>
        </xdr:cNvPr>
        <xdr:cNvSpPr txBox="1"/>
      </xdr:nvSpPr>
      <xdr:spPr>
        <a:xfrm>
          <a:off x="1677611" y="51828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52087</xdr:rowOff>
    </xdr:from>
    <xdr:ext cx="405111" cy="259045"/>
    <xdr:sp macro="" textlink="">
      <xdr:nvSpPr>
        <xdr:cNvPr id="89" name="n_4mainValue【図書館】&#10;有形固定資産減価償却率">
          <a:extLst>
            <a:ext uri="{FF2B5EF4-FFF2-40B4-BE49-F238E27FC236}">
              <a16:creationId xmlns:a16="http://schemas.microsoft.com/office/drawing/2014/main" id="{76359308-E74C-4BB4-A790-8D157FDAD741}"/>
            </a:ext>
          </a:extLst>
        </xdr:cNvPr>
        <xdr:cNvSpPr txBox="1"/>
      </xdr:nvSpPr>
      <xdr:spPr>
        <a:xfrm>
          <a:off x="848369" y="5563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C6D69784-7CBA-4E34-B18D-5CF457CFFEBD}"/>
            </a:ext>
          </a:extLst>
        </xdr:cNvPr>
        <xdr:cNvSpPr/>
      </xdr:nvSpPr>
      <xdr:spPr>
        <a:xfrm>
          <a:off x="59531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9D7A7BE6-3A8B-4AD3-8687-BB701601827C}"/>
            </a:ext>
          </a:extLst>
        </xdr:cNvPr>
        <xdr:cNvSpPr/>
      </xdr:nvSpPr>
      <xdr:spPr>
        <a:xfrm>
          <a:off x="60674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861AC00C-DC1A-4975-AE76-C56EA3BC6FEC}"/>
            </a:ext>
          </a:extLst>
        </xdr:cNvPr>
        <xdr:cNvSpPr/>
      </xdr:nvSpPr>
      <xdr:spPr>
        <a:xfrm>
          <a:off x="60674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044D1E04-1EC9-4F02-918C-1E39086EBFB1}"/>
            </a:ext>
          </a:extLst>
        </xdr:cNvPr>
        <xdr:cNvSpPr/>
      </xdr:nvSpPr>
      <xdr:spPr>
        <a:xfrm>
          <a:off x="69818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26124698-5876-49C1-9EE8-5AD997D3BCF0}"/>
            </a:ext>
          </a:extLst>
        </xdr:cNvPr>
        <xdr:cNvSpPr/>
      </xdr:nvSpPr>
      <xdr:spPr>
        <a:xfrm>
          <a:off x="69818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4FA562A6-44D8-4C0A-8935-60E88AEDF4A4}"/>
            </a:ext>
          </a:extLst>
        </xdr:cNvPr>
        <xdr:cNvSpPr/>
      </xdr:nvSpPr>
      <xdr:spPr>
        <a:xfrm>
          <a:off x="80105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A68DA416-ED0A-4882-B127-4DB2A1FCA9D3}"/>
            </a:ext>
          </a:extLst>
        </xdr:cNvPr>
        <xdr:cNvSpPr/>
      </xdr:nvSpPr>
      <xdr:spPr>
        <a:xfrm>
          <a:off x="80105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EB36326D-F3B1-4C18-B0F3-5829378F0DBD}"/>
            </a:ext>
          </a:extLst>
        </xdr:cNvPr>
        <xdr:cNvSpPr/>
      </xdr:nvSpPr>
      <xdr:spPr>
        <a:xfrm>
          <a:off x="59531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C0011A5D-AC97-49C5-BBC5-B1A86F95EFA5}"/>
            </a:ext>
          </a:extLst>
        </xdr:cNvPr>
        <xdr:cNvSpPr txBox="1"/>
      </xdr:nvSpPr>
      <xdr:spPr>
        <a:xfrm>
          <a:off x="5915025"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2164FE16-9C50-442A-99A6-A0261621A338}"/>
            </a:ext>
          </a:extLst>
        </xdr:cNvPr>
        <xdr:cNvCxnSpPr/>
      </xdr:nvCxnSpPr>
      <xdr:spPr>
        <a:xfrm>
          <a:off x="5953125" y="72104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9F4C6910-2F13-4BBF-822D-C71788433AD7}"/>
            </a:ext>
          </a:extLst>
        </xdr:cNvPr>
        <xdr:cNvCxnSpPr/>
      </xdr:nvCxnSpPr>
      <xdr:spPr>
        <a:xfrm>
          <a:off x="5953125" y="6848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25E91D64-1878-4D61-A743-F0B54B9EE101}"/>
            </a:ext>
          </a:extLst>
        </xdr:cNvPr>
        <xdr:cNvSpPr txBox="1"/>
      </xdr:nvSpPr>
      <xdr:spPr>
        <a:xfrm>
          <a:off x="5527221" y="6712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CC5EB7DF-44C6-4325-BE19-34F2F36C0EC0}"/>
            </a:ext>
          </a:extLst>
        </xdr:cNvPr>
        <xdr:cNvCxnSpPr/>
      </xdr:nvCxnSpPr>
      <xdr:spPr>
        <a:xfrm>
          <a:off x="5953125" y="64865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id="{9B6674EC-6929-4B9C-8396-D2190D189C62}"/>
            </a:ext>
          </a:extLst>
        </xdr:cNvPr>
        <xdr:cNvSpPr txBox="1"/>
      </xdr:nvSpPr>
      <xdr:spPr>
        <a:xfrm>
          <a:off x="5527221" y="63506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3E3590F7-720B-4F47-ADC4-BE2B9A6441C1}"/>
            </a:ext>
          </a:extLst>
        </xdr:cNvPr>
        <xdr:cNvCxnSpPr/>
      </xdr:nvCxnSpPr>
      <xdr:spPr>
        <a:xfrm>
          <a:off x="5953125" y="613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58DB2619-E5C2-4C72-9D60-F53297A4F39D}"/>
            </a:ext>
          </a:extLst>
        </xdr:cNvPr>
        <xdr:cNvSpPr txBox="1"/>
      </xdr:nvSpPr>
      <xdr:spPr>
        <a:xfrm>
          <a:off x="5527221" y="599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7A21C1FD-CC7C-4D0C-9560-085D4293BCCE}"/>
            </a:ext>
          </a:extLst>
        </xdr:cNvPr>
        <xdr:cNvCxnSpPr/>
      </xdr:nvCxnSpPr>
      <xdr:spPr>
        <a:xfrm>
          <a:off x="5953125" y="5772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a:extLst>
            <a:ext uri="{FF2B5EF4-FFF2-40B4-BE49-F238E27FC236}">
              <a16:creationId xmlns:a16="http://schemas.microsoft.com/office/drawing/2014/main" id="{A665D0B6-3809-450A-9D4B-21947D7DF5C6}"/>
            </a:ext>
          </a:extLst>
        </xdr:cNvPr>
        <xdr:cNvSpPr txBox="1"/>
      </xdr:nvSpPr>
      <xdr:spPr>
        <a:xfrm>
          <a:off x="5527221" y="56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03D99134-5C25-4DD9-BE9B-3D9174BBD839}"/>
            </a:ext>
          </a:extLst>
        </xdr:cNvPr>
        <xdr:cNvCxnSpPr/>
      </xdr:nvCxnSpPr>
      <xdr:spPr>
        <a:xfrm>
          <a:off x="5953125" y="5410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a:extLst>
            <a:ext uri="{FF2B5EF4-FFF2-40B4-BE49-F238E27FC236}">
              <a16:creationId xmlns:a16="http://schemas.microsoft.com/office/drawing/2014/main" id="{06139C2D-8EF5-412A-9B19-0866BABB5D80}"/>
            </a:ext>
          </a:extLst>
        </xdr:cNvPr>
        <xdr:cNvSpPr txBox="1"/>
      </xdr:nvSpPr>
      <xdr:spPr>
        <a:xfrm>
          <a:off x="5527221" y="5274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44985AB7-9C5B-4F57-AE26-258616BEE377}"/>
            </a:ext>
          </a:extLst>
        </xdr:cNvPr>
        <xdr:cNvCxnSpPr/>
      </xdr:nvCxnSpPr>
      <xdr:spPr>
        <a:xfrm>
          <a:off x="5953125" y="504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2270D0C5-3F68-46E1-B551-A6ABE396FD2E}"/>
            </a:ext>
          </a:extLst>
        </xdr:cNvPr>
        <xdr:cNvSpPr txBox="1"/>
      </xdr:nvSpPr>
      <xdr:spPr>
        <a:xfrm>
          <a:off x="5527221" y="491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B2EE2065-AD39-45C2-A7E8-2D678387CECB}"/>
            </a:ext>
          </a:extLst>
        </xdr:cNvPr>
        <xdr:cNvSpPr/>
      </xdr:nvSpPr>
      <xdr:spPr>
        <a:xfrm>
          <a:off x="59531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34290</xdr:rowOff>
    </xdr:from>
    <xdr:to>
      <xdr:col>54</xdr:col>
      <xdr:colOff>189865</xdr:colOff>
      <xdr:row>42</xdr:row>
      <xdr:rowOff>3810</xdr:rowOff>
    </xdr:to>
    <xdr:cxnSp macro="">
      <xdr:nvCxnSpPr>
        <xdr:cNvPr id="113" name="直線コネクタ 112">
          <a:extLst>
            <a:ext uri="{FF2B5EF4-FFF2-40B4-BE49-F238E27FC236}">
              <a16:creationId xmlns:a16="http://schemas.microsoft.com/office/drawing/2014/main" id="{9D01AC49-C304-40BE-B538-B14D9070C198}"/>
            </a:ext>
          </a:extLst>
        </xdr:cNvPr>
        <xdr:cNvCxnSpPr/>
      </xdr:nvCxnSpPr>
      <xdr:spPr>
        <a:xfrm flipV="1">
          <a:off x="9429115" y="5546090"/>
          <a:ext cx="0" cy="1271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4" name="【図書館】&#10;一人当たり面積最小値テキスト">
          <a:extLst>
            <a:ext uri="{FF2B5EF4-FFF2-40B4-BE49-F238E27FC236}">
              <a16:creationId xmlns:a16="http://schemas.microsoft.com/office/drawing/2014/main" id="{8EF99E27-16C9-4973-9C15-774132081A0A}"/>
            </a:ext>
          </a:extLst>
        </xdr:cNvPr>
        <xdr:cNvSpPr txBox="1"/>
      </xdr:nvSpPr>
      <xdr:spPr>
        <a:xfrm>
          <a:off x="9467850" y="682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5" name="直線コネクタ 114">
          <a:extLst>
            <a:ext uri="{FF2B5EF4-FFF2-40B4-BE49-F238E27FC236}">
              <a16:creationId xmlns:a16="http://schemas.microsoft.com/office/drawing/2014/main" id="{33E96363-4A2A-4E10-9D32-F2F9BC82E5DC}"/>
            </a:ext>
          </a:extLst>
        </xdr:cNvPr>
        <xdr:cNvCxnSpPr/>
      </xdr:nvCxnSpPr>
      <xdr:spPr>
        <a:xfrm>
          <a:off x="9363075" y="681736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152417</xdr:rowOff>
    </xdr:from>
    <xdr:ext cx="469744" cy="259045"/>
    <xdr:sp macro="" textlink="">
      <xdr:nvSpPr>
        <xdr:cNvPr id="116" name="【図書館】&#10;一人当たり面積最大値テキスト">
          <a:extLst>
            <a:ext uri="{FF2B5EF4-FFF2-40B4-BE49-F238E27FC236}">
              <a16:creationId xmlns:a16="http://schemas.microsoft.com/office/drawing/2014/main" id="{AB3CC6B2-2C18-4077-89C9-42AFC0DC6455}"/>
            </a:ext>
          </a:extLst>
        </xdr:cNvPr>
        <xdr:cNvSpPr txBox="1"/>
      </xdr:nvSpPr>
      <xdr:spPr>
        <a:xfrm>
          <a:off x="9467850" y="5343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34290</xdr:rowOff>
    </xdr:from>
    <xdr:to>
      <xdr:col>55</xdr:col>
      <xdr:colOff>88900</xdr:colOff>
      <xdr:row>34</xdr:row>
      <xdr:rowOff>34290</xdr:rowOff>
    </xdr:to>
    <xdr:cxnSp macro="">
      <xdr:nvCxnSpPr>
        <xdr:cNvPr id="117" name="直線コネクタ 116">
          <a:extLst>
            <a:ext uri="{FF2B5EF4-FFF2-40B4-BE49-F238E27FC236}">
              <a16:creationId xmlns:a16="http://schemas.microsoft.com/office/drawing/2014/main" id="{7819983B-CEE0-411B-809B-04AC0559F7C6}"/>
            </a:ext>
          </a:extLst>
        </xdr:cNvPr>
        <xdr:cNvCxnSpPr/>
      </xdr:nvCxnSpPr>
      <xdr:spPr>
        <a:xfrm>
          <a:off x="9363075" y="554609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38117</xdr:rowOff>
    </xdr:from>
    <xdr:ext cx="469744" cy="259045"/>
    <xdr:sp macro="" textlink="">
      <xdr:nvSpPr>
        <xdr:cNvPr id="118" name="【図書館】&#10;一人当たり面積平均値テキスト">
          <a:extLst>
            <a:ext uri="{FF2B5EF4-FFF2-40B4-BE49-F238E27FC236}">
              <a16:creationId xmlns:a16="http://schemas.microsoft.com/office/drawing/2014/main" id="{7761F486-51B7-4CD1-9665-5323469BA0D3}"/>
            </a:ext>
          </a:extLst>
        </xdr:cNvPr>
        <xdr:cNvSpPr txBox="1"/>
      </xdr:nvSpPr>
      <xdr:spPr>
        <a:xfrm>
          <a:off x="9467850" y="6524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59690</xdr:rowOff>
    </xdr:from>
    <xdr:to>
      <xdr:col>55</xdr:col>
      <xdr:colOff>50800</xdr:colOff>
      <xdr:row>40</xdr:row>
      <xdr:rowOff>161290</xdr:rowOff>
    </xdr:to>
    <xdr:sp macro="" textlink="">
      <xdr:nvSpPr>
        <xdr:cNvPr id="119" name="フローチャート: 判断 118">
          <a:extLst>
            <a:ext uri="{FF2B5EF4-FFF2-40B4-BE49-F238E27FC236}">
              <a16:creationId xmlns:a16="http://schemas.microsoft.com/office/drawing/2014/main" id="{70E78B19-6847-4A3F-996D-A819F6A23584}"/>
            </a:ext>
          </a:extLst>
        </xdr:cNvPr>
        <xdr:cNvSpPr/>
      </xdr:nvSpPr>
      <xdr:spPr>
        <a:xfrm>
          <a:off x="9401175" y="6546215"/>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67310</xdr:rowOff>
    </xdr:from>
    <xdr:to>
      <xdr:col>50</xdr:col>
      <xdr:colOff>165100</xdr:colOff>
      <xdr:row>40</xdr:row>
      <xdr:rowOff>168910</xdr:rowOff>
    </xdr:to>
    <xdr:sp macro="" textlink="">
      <xdr:nvSpPr>
        <xdr:cNvPr id="120" name="フローチャート: 判断 119">
          <a:extLst>
            <a:ext uri="{FF2B5EF4-FFF2-40B4-BE49-F238E27FC236}">
              <a16:creationId xmlns:a16="http://schemas.microsoft.com/office/drawing/2014/main" id="{CFFB9F3D-0574-45CA-8F30-BC76C1B72FDF}"/>
            </a:ext>
          </a:extLst>
        </xdr:cNvPr>
        <xdr:cNvSpPr/>
      </xdr:nvSpPr>
      <xdr:spPr>
        <a:xfrm>
          <a:off x="8639175" y="655066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74930</xdr:rowOff>
    </xdr:from>
    <xdr:to>
      <xdr:col>46</xdr:col>
      <xdr:colOff>38100</xdr:colOff>
      <xdr:row>41</xdr:row>
      <xdr:rowOff>5080</xdr:rowOff>
    </xdr:to>
    <xdr:sp macro="" textlink="">
      <xdr:nvSpPr>
        <xdr:cNvPr id="121" name="フローチャート: 判断 120">
          <a:extLst>
            <a:ext uri="{FF2B5EF4-FFF2-40B4-BE49-F238E27FC236}">
              <a16:creationId xmlns:a16="http://schemas.microsoft.com/office/drawing/2014/main" id="{C7930F71-A5D7-4D78-94E5-1BA0B08E7893}"/>
            </a:ext>
          </a:extLst>
        </xdr:cNvPr>
        <xdr:cNvSpPr/>
      </xdr:nvSpPr>
      <xdr:spPr>
        <a:xfrm>
          <a:off x="7839075" y="656145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78740</xdr:rowOff>
    </xdr:from>
    <xdr:to>
      <xdr:col>41</xdr:col>
      <xdr:colOff>101600</xdr:colOff>
      <xdr:row>41</xdr:row>
      <xdr:rowOff>8890</xdr:rowOff>
    </xdr:to>
    <xdr:sp macro="" textlink="">
      <xdr:nvSpPr>
        <xdr:cNvPr id="122" name="フローチャート: 判断 121">
          <a:extLst>
            <a:ext uri="{FF2B5EF4-FFF2-40B4-BE49-F238E27FC236}">
              <a16:creationId xmlns:a16="http://schemas.microsoft.com/office/drawing/2014/main" id="{3F6DA861-6AA6-43C5-8013-C6EA8B2F0F32}"/>
            </a:ext>
          </a:extLst>
        </xdr:cNvPr>
        <xdr:cNvSpPr/>
      </xdr:nvSpPr>
      <xdr:spPr>
        <a:xfrm>
          <a:off x="7029450" y="656526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86360</xdr:rowOff>
    </xdr:from>
    <xdr:to>
      <xdr:col>36</xdr:col>
      <xdr:colOff>165100</xdr:colOff>
      <xdr:row>41</xdr:row>
      <xdr:rowOff>16510</xdr:rowOff>
    </xdr:to>
    <xdr:sp macro="" textlink="">
      <xdr:nvSpPr>
        <xdr:cNvPr id="123" name="フローチャート: 判断 122">
          <a:extLst>
            <a:ext uri="{FF2B5EF4-FFF2-40B4-BE49-F238E27FC236}">
              <a16:creationId xmlns:a16="http://schemas.microsoft.com/office/drawing/2014/main" id="{FB5F8E92-17AF-44C9-BA0E-B423CBACDBCD}"/>
            </a:ext>
          </a:extLst>
        </xdr:cNvPr>
        <xdr:cNvSpPr/>
      </xdr:nvSpPr>
      <xdr:spPr>
        <a:xfrm>
          <a:off x="6238875" y="656971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CAA81489-7538-47BB-AE79-43CDBDFC4768}"/>
            </a:ext>
          </a:extLst>
        </xdr:cNvPr>
        <xdr:cNvSpPr txBox="1"/>
      </xdr:nvSpPr>
      <xdr:spPr>
        <a:xfrm>
          <a:off x="92583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B6B707CC-FD7C-4928-A41B-2FEF6FC79684}"/>
            </a:ext>
          </a:extLst>
        </xdr:cNvPr>
        <xdr:cNvSpPr txBox="1"/>
      </xdr:nvSpPr>
      <xdr:spPr>
        <a:xfrm>
          <a:off x="8515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307B309-3AED-4937-AE6C-E51FCCC938BC}"/>
            </a:ext>
          </a:extLst>
        </xdr:cNvPr>
        <xdr:cNvSpPr txBox="1"/>
      </xdr:nvSpPr>
      <xdr:spPr>
        <a:xfrm>
          <a:off x="7715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7B25DC8-66F1-4EBB-B1FA-D1FCE2902AB3}"/>
            </a:ext>
          </a:extLst>
        </xdr:cNvPr>
        <xdr:cNvSpPr txBox="1"/>
      </xdr:nvSpPr>
      <xdr:spPr>
        <a:xfrm>
          <a:off x="690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18EA1C05-E249-42BE-AB57-96F8674869F6}"/>
            </a:ext>
          </a:extLst>
        </xdr:cNvPr>
        <xdr:cNvSpPr txBox="1"/>
      </xdr:nvSpPr>
      <xdr:spPr>
        <a:xfrm>
          <a:off x="6115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xdr:rowOff>
    </xdr:from>
    <xdr:to>
      <xdr:col>55</xdr:col>
      <xdr:colOff>50800</xdr:colOff>
      <xdr:row>40</xdr:row>
      <xdr:rowOff>104140</xdr:rowOff>
    </xdr:to>
    <xdr:sp macro="" textlink="">
      <xdr:nvSpPr>
        <xdr:cNvPr id="129" name="楕円 128">
          <a:extLst>
            <a:ext uri="{FF2B5EF4-FFF2-40B4-BE49-F238E27FC236}">
              <a16:creationId xmlns:a16="http://schemas.microsoft.com/office/drawing/2014/main" id="{CC0A8D3E-6785-45A5-B588-4A42AE75E830}"/>
            </a:ext>
          </a:extLst>
        </xdr:cNvPr>
        <xdr:cNvSpPr/>
      </xdr:nvSpPr>
      <xdr:spPr>
        <a:xfrm>
          <a:off x="9401175" y="6489065"/>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25417</xdr:rowOff>
    </xdr:from>
    <xdr:ext cx="469744" cy="259045"/>
    <xdr:sp macro="" textlink="">
      <xdr:nvSpPr>
        <xdr:cNvPr id="130" name="【図書館】&#10;一人当たり面積該当値テキスト">
          <a:extLst>
            <a:ext uri="{FF2B5EF4-FFF2-40B4-BE49-F238E27FC236}">
              <a16:creationId xmlns:a16="http://schemas.microsoft.com/office/drawing/2014/main" id="{5039BB38-F8C4-4BC4-BC39-C2BA0D4FD085}"/>
            </a:ext>
          </a:extLst>
        </xdr:cNvPr>
        <xdr:cNvSpPr txBox="1"/>
      </xdr:nvSpPr>
      <xdr:spPr>
        <a:xfrm>
          <a:off x="9467850" y="635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10160</xdr:rowOff>
    </xdr:from>
    <xdr:to>
      <xdr:col>50</xdr:col>
      <xdr:colOff>165100</xdr:colOff>
      <xdr:row>40</xdr:row>
      <xdr:rowOff>111760</xdr:rowOff>
    </xdr:to>
    <xdr:sp macro="" textlink="">
      <xdr:nvSpPr>
        <xdr:cNvPr id="131" name="楕円 130">
          <a:extLst>
            <a:ext uri="{FF2B5EF4-FFF2-40B4-BE49-F238E27FC236}">
              <a16:creationId xmlns:a16="http://schemas.microsoft.com/office/drawing/2014/main" id="{F1950224-7FF8-4792-9824-B60BC46C7D69}"/>
            </a:ext>
          </a:extLst>
        </xdr:cNvPr>
        <xdr:cNvSpPr/>
      </xdr:nvSpPr>
      <xdr:spPr>
        <a:xfrm>
          <a:off x="8639175" y="649351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53340</xdr:rowOff>
    </xdr:from>
    <xdr:to>
      <xdr:col>55</xdr:col>
      <xdr:colOff>0</xdr:colOff>
      <xdr:row>40</xdr:row>
      <xdr:rowOff>60960</xdr:rowOff>
    </xdr:to>
    <xdr:cxnSp macro="">
      <xdr:nvCxnSpPr>
        <xdr:cNvPr id="132" name="直線コネクタ 131">
          <a:extLst>
            <a:ext uri="{FF2B5EF4-FFF2-40B4-BE49-F238E27FC236}">
              <a16:creationId xmlns:a16="http://schemas.microsoft.com/office/drawing/2014/main" id="{6F759B5D-FF56-454F-A77F-1C16172DC4B4}"/>
            </a:ext>
          </a:extLst>
        </xdr:cNvPr>
        <xdr:cNvCxnSpPr/>
      </xdr:nvCxnSpPr>
      <xdr:spPr>
        <a:xfrm flipV="1">
          <a:off x="8686800" y="6536690"/>
          <a:ext cx="74295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17780</xdr:rowOff>
    </xdr:from>
    <xdr:to>
      <xdr:col>46</xdr:col>
      <xdr:colOff>38100</xdr:colOff>
      <xdr:row>40</xdr:row>
      <xdr:rowOff>119380</xdr:rowOff>
    </xdr:to>
    <xdr:sp macro="" textlink="">
      <xdr:nvSpPr>
        <xdr:cNvPr id="133" name="楕円 132">
          <a:extLst>
            <a:ext uri="{FF2B5EF4-FFF2-40B4-BE49-F238E27FC236}">
              <a16:creationId xmlns:a16="http://schemas.microsoft.com/office/drawing/2014/main" id="{506E3CF2-6BFB-41E0-9434-EBA576C2A233}"/>
            </a:ext>
          </a:extLst>
        </xdr:cNvPr>
        <xdr:cNvSpPr/>
      </xdr:nvSpPr>
      <xdr:spPr>
        <a:xfrm>
          <a:off x="7839075" y="650430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60960</xdr:rowOff>
    </xdr:from>
    <xdr:to>
      <xdr:col>50</xdr:col>
      <xdr:colOff>114300</xdr:colOff>
      <xdr:row>40</xdr:row>
      <xdr:rowOff>68580</xdr:rowOff>
    </xdr:to>
    <xdr:cxnSp macro="">
      <xdr:nvCxnSpPr>
        <xdr:cNvPr id="134" name="直線コネクタ 133">
          <a:extLst>
            <a:ext uri="{FF2B5EF4-FFF2-40B4-BE49-F238E27FC236}">
              <a16:creationId xmlns:a16="http://schemas.microsoft.com/office/drawing/2014/main" id="{8012782F-9ADB-49B1-81D9-81A962A7874B}"/>
            </a:ext>
          </a:extLst>
        </xdr:cNvPr>
        <xdr:cNvCxnSpPr/>
      </xdr:nvCxnSpPr>
      <xdr:spPr>
        <a:xfrm flipV="1">
          <a:off x="7886700" y="6550660"/>
          <a:ext cx="8001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21590</xdr:rowOff>
    </xdr:from>
    <xdr:to>
      <xdr:col>41</xdr:col>
      <xdr:colOff>101600</xdr:colOff>
      <xdr:row>40</xdr:row>
      <xdr:rowOff>123190</xdr:rowOff>
    </xdr:to>
    <xdr:sp macro="" textlink="">
      <xdr:nvSpPr>
        <xdr:cNvPr id="135" name="楕円 134">
          <a:extLst>
            <a:ext uri="{FF2B5EF4-FFF2-40B4-BE49-F238E27FC236}">
              <a16:creationId xmlns:a16="http://schemas.microsoft.com/office/drawing/2014/main" id="{C0FE0976-B4E5-4150-951D-731EDCD48C68}"/>
            </a:ext>
          </a:extLst>
        </xdr:cNvPr>
        <xdr:cNvSpPr/>
      </xdr:nvSpPr>
      <xdr:spPr>
        <a:xfrm>
          <a:off x="7029450" y="650811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68580</xdr:rowOff>
    </xdr:from>
    <xdr:to>
      <xdr:col>45</xdr:col>
      <xdr:colOff>177800</xdr:colOff>
      <xdr:row>40</xdr:row>
      <xdr:rowOff>72390</xdr:rowOff>
    </xdr:to>
    <xdr:cxnSp macro="">
      <xdr:nvCxnSpPr>
        <xdr:cNvPr id="136" name="直線コネクタ 135">
          <a:extLst>
            <a:ext uri="{FF2B5EF4-FFF2-40B4-BE49-F238E27FC236}">
              <a16:creationId xmlns:a16="http://schemas.microsoft.com/office/drawing/2014/main" id="{3845E492-6AB9-4875-9096-5561D65FBA03}"/>
            </a:ext>
          </a:extLst>
        </xdr:cNvPr>
        <xdr:cNvCxnSpPr/>
      </xdr:nvCxnSpPr>
      <xdr:spPr>
        <a:xfrm flipV="1">
          <a:off x="7077075" y="6551930"/>
          <a:ext cx="80962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139700</xdr:rowOff>
    </xdr:from>
    <xdr:to>
      <xdr:col>36</xdr:col>
      <xdr:colOff>165100</xdr:colOff>
      <xdr:row>41</xdr:row>
      <xdr:rowOff>69850</xdr:rowOff>
    </xdr:to>
    <xdr:sp macro="" textlink="">
      <xdr:nvSpPr>
        <xdr:cNvPr id="137" name="楕円 136">
          <a:extLst>
            <a:ext uri="{FF2B5EF4-FFF2-40B4-BE49-F238E27FC236}">
              <a16:creationId xmlns:a16="http://schemas.microsoft.com/office/drawing/2014/main" id="{05E6FCF7-ECB0-4E25-87AD-80BE015CCF81}"/>
            </a:ext>
          </a:extLst>
        </xdr:cNvPr>
        <xdr:cNvSpPr/>
      </xdr:nvSpPr>
      <xdr:spPr>
        <a:xfrm>
          <a:off x="6238875" y="66294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72390</xdr:rowOff>
    </xdr:from>
    <xdr:to>
      <xdr:col>41</xdr:col>
      <xdr:colOff>50800</xdr:colOff>
      <xdr:row>41</xdr:row>
      <xdr:rowOff>19050</xdr:rowOff>
    </xdr:to>
    <xdr:cxnSp macro="">
      <xdr:nvCxnSpPr>
        <xdr:cNvPr id="138" name="直線コネクタ 137">
          <a:extLst>
            <a:ext uri="{FF2B5EF4-FFF2-40B4-BE49-F238E27FC236}">
              <a16:creationId xmlns:a16="http://schemas.microsoft.com/office/drawing/2014/main" id="{A73CAE79-87F9-4B6E-9284-137765EF2A6B}"/>
            </a:ext>
          </a:extLst>
        </xdr:cNvPr>
        <xdr:cNvCxnSpPr/>
      </xdr:nvCxnSpPr>
      <xdr:spPr>
        <a:xfrm flipV="1">
          <a:off x="6286500" y="6555740"/>
          <a:ext cx="790575" cy="11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160037</xdr:rowOff>
    </xdr:from>
    <xdr:ext cx="469744" cy="259045"/>
    <xdr:sp macro="" textlink="">
      <xdr:nvSpPr>
        <xdr:cNvPr id="139" name="n_1aveValue【図書館】&#10;一人当たり面積">
          <a:extLst>
            <a:ext uri="{FF2B5EF4-FFF2-40B4-BE49-F238E27FC236}">
              <a16:creationId xmlns:a16="http://schemas.microsoft.com/office/drawing/2014/main" id="{BC546D96-F333-464D-AF6A-62A9711DE80D}"/>
            </a:ext>
          </a:extLst>
        </xdr:cNvPr>
        <xdr:cNvSpPr txBox="1"/>
      </xdr:nvSpPr>
      <xdr:spPr>
        <a:xfrm>
          <a:off x="8458277" y="664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167657</xdr:rowOff>
    </xdr:from>
    <xdr:ext cx="469744" cy="259045"/>
    <xdr:sp macro="" textlink="">
      <xdr:nvSpPr>
        <xdr:cNvPr id="140" name="n_2aveValue【図書館】&#10;一人当たり面積">
          <a:extLst>
            <a:ext uri="{FF2B5EF4-FFF2-40B4-BE49-F238E27FC236}">
              <a16:creationId xmlns:a16="http://schemas.microsoft.com/office/drawing/2014/main" id="{42583CD5-05EB-4818-8808-C772A8349AB4}"/>
            </a:ext>
          </a:extLst>
        </xdr:cNvPr>
        <xdr:cNvSpPr txBox="1"/>
      </xdr:nvSpPr>
      <xdr:spPr>
        <a:xfrm>
          <a:off x="7677227" y="665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17</xdr:rowOff>
    </xdr:from>
    <xdr:ext cx="469744" cy="259045"/>
    <xdr:sp macro="" textlink="">
      <xdr:nvSpPr>
        <xdr:cNvPr id="141" name="n_3aveValue【図書館】&#10;一人当たり面積">
          <a:extLst>
            <a:ext uri="{FF2B5EF4-FFF2-40B4-BE49-F238E27FC236}">
              <a16:creationId xmlns:a16="http://schemas.microsoft.com/office/drawing/2014/main" id="{F4C881C1-CE87-426F-BD42-C47B9FD441C3}"/>
            </a:ext>
          </a:extLst>
        </xdr:cNvPr>
        <xdr:cNvSpPr txBox="1"/>
      </xdr:nvSpPr>
      <xdr:spPr>
        <a:xfrm>
          <a:off x="6867602" y="664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33037</xdr:rowOff>
    </xdr:from>
    <xdr:ext cx="469744" cy="259045"/>
    <xdr:sp macro="" textlink="">
      <xdr:nvSpPr>
        <xdr:cNvPr id="142" name="n_4aveValue【図書館】&#10;一人当たり面積">
          <a:extLst>
            <a:ext uri="{FF2B5EF4-FFF2-40B4-BE49-F238E27FC236}">
              <a16:creationId xmlns:a16="http://schemas.microsoft.com/office/drawing/2014/main" id="{B8B97C12-6823-499A-89CE-6E2DEE2F5E6B}"/>
            </a:ext>
          </a:extLst>
        </xdr:cNvPr>
        <xdr:cNvSpPr txBox="1"/>
      </xdr:nvSpPr>
      <xdr:spPr>
        <a:xfrm>
          <a:off x="6067502" y="6354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128287</xdr:rowOff>
    </xdr:from>
    <xdr:ext cx="469744" cy="259045"/>
    <xdr:sp macro="" textlink="">
      <xdr:nvSpPr>
        <xdr:cNvPr id="143" name="n_1mainValue【図書館】&#10;一人当たり面積">
          <a:extLst>
            <a:ext uri="{FF2B5EF4-FFF2-40B4-BE49-F238E27FC236}">
              <a16:creationId xmlns:a16="http://schemas.microsoft.com/office/drawing/2014/main" id="{38BD2DA2-DA45-4228-BCA6-65F62844C9BD}"/>
            </a:ext>
          </a:extLst>
        </xdr:cNvPr>
        <xdr:cNvSpPr txBox="1"/>
      </xdr:nvSpPr>
      <xdr:spPr>
        <a:xfrm>
          <a:off x="8458277" y="6287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135907</xdr:rowOff>
    </xdr:from>
    <xdr:ext cx="469744" cy="259045"/>
    <xdr:sp macro="" textlink="">
      <xdr:nvSpPr>
        <xdr:cNvPr id="144" name="n_2mainValue【図書館】&#10;一人当たり面積">
          <a:extLst>
            <a:ext uri="{FF2B5EF4-FFF2-40B4-BE49-F238E27FC236}">
              <a16:creationId xmlns:a16="http://schemas.microsoft.com/office/drawing/2014/main" id="{3CCFF6C6-7FE4-4AD4-93BE-F5F039E92881}"/>
            </a:ext>
          </a:extLst>
        </xdr:cNvPr>
        <xdr:cNvSpPr txBox="1"/>
      </xdr:nvSpPr>
      <xdr:spPr>
        <a:xfrm>
          <a:off x="7677227" y="629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139717</xdr:rowOff>
    </xdr:from>
    <xdr:ext cx="469744" cy="259045"/>
    <xdr:sp macro="" textlink="">
      <xdr:nvSpPr>
        <xdr:cNvPr id="145" name="n_3mainValue【図書館】&#10;一人当たり面積">
          <a:extLst>
            <a:ext uri="{FF2B5EF4-FFF2-40B4-BE49-F238E27FC236}">
              <a16:creationId xmlns:a16="http://schemas.microsoft.com/office/drawing/2014/main" id="{B7F72C69-8F18-463D-AE1C-B561EC32E5B6}"/>
            </a:ext>
          </a:extLst>
        </xdr:cNvPr>
        <xdr:cNvSpPr txBox="1"/>
      </xdr:nvSpPr>
      <xdr:spPr>
        <a:xfrm>
          <a:off x="6867602" y="630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60977</xdr:rowOff>
    </xdr:from>
    <xdr:ext cx="469744" cy="259045"/>
    <xdr:sp macro="" textlink="">
      <xdr:nvSpPr>
        <xdr:cNvPr id="146" name="n_4mainValue【図書館】&#10;一人当たり面積">
          <a:extLst>
            <a:ext uri="{FF2B5EF4-FFF2-40B4-BE49-F238E27FC236}">
              <a16:creationId xmlns:a16="http://schemas.microsoft.com/office/drawing/2014/main" id="{7E8D0946-1219-4382-87CA-37026C151A60}"/>
            </a:ext>
          </a:extLst>
        </xdr:cNvPr>
        <xdr:cNvSpPr txBox="1"/>
      </xdr:nvSpPr>
      <xdr:spPr>
        <a:xfrm>
          <a:off x="6067502" y="6712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755BA760-4458-4BE1-B00B-9249B87902DE}"/>
            </a:ext>
          </a:extLst>
        </xdr:cNvPr>
        <xdr:cNvSpPr/>
      </xdr:nvSpPr>
      <xdr:spPr>
        <a:xfrm>
          <a:off x="6858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DD6D2DEB-A157-41D5-B7ED-5656BED06453}"/>
            </a:ext>
          </a:extLst>
        </xdr:cNvPr>
        <xdr:cNvSpPr/>
      </xdr:nvSpPr>
      <xdr:spPr>
        <a:xfrm>
          <a:off x="8096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4BB18621-62A9-4166-99D5-6F4B7070F8D8}"/>
            </a:ext>
          </a:extLst>
        </xdr:cNvPr>
        <xdr:cNvSpPr/>
      </xdr:nvSpPr>
      <xdr:spPr>
        <a:xfrm>
          <a:off x="8096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924AFAD-EF99-4B5D-94FA-F4DCDA7A2465}"/>
            </a:ext>
          </a:extLst>
        </xdr:cNvPr>
        <xdr:cNvSpPr/>
      </xdr:nvSpPr>
      <xdr:spPr>
        <a:xfrm>
          <a:off x="17145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F142C1FB-006E-4E81-B661-7D5E1860B3AB}"/>
            </a:ext>
          </a:extLst>
        </xdr:cNvPr>
        <xdr:cNvSpPr/>
      </xdr:nvSpPr>
      <xdr:spPr>
        <a:xfrm>
          <a:off x="17145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186FC788-5373-4F73-A360-FCC4D4F1C13B}"/>
            </a:ext>
          </a:extLst>
        </xdr:cNvPr>
        <xdr:cNvSpPr/>
      </xdr:nvSpPr>
      <xdr:spPr>
        <a:xfrm>
          <a:off x="27432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966A7D99-03E3-4569-A5F9-6D222B715AA7}"/>
            </a:ext>
          </a:extLst>
        </xdr:cNvPr>
        <xdr:cNvSpPr/>
      </xdr:nvSpPr>
      <xdr:spPr>
        <a:xfrm>
          <a:off x="27432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1F13FDF9-FEE7-4E3B-8D90-6A57B9D937C3}"/>
            </a:ext>
          </a:extLst>
        </xdr:cNvPr>
        <xdr:cNvSpPr/>
      </xdr:nvSpPr>
      <xdr:spPr>
        <a:xfrm>
          <a:off x="6858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80720AC6-8DD7-4126-9A40-A2EBA7BFD4F1}"/>
            </a:ext>
          </a:extLst>
        </xdr:cNvPr>
        <xdr:cNvSpPr txBox="1"/>
      </xdr:nvSpPr>
      <xdr:spPr>
        <a:xfrm>
          <a:off x="666750"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3B4836B0-4039-4F08-A1C0-B55F06FF75D0}"/>
            </a:ext>
          </a:extLst>
        </xdr:cNvPr>
        <xdr:cNvCxnSpPr/>
      </xdr:nvCxnSpPr>
      <xdr:spPr>
        <a:xfrm>
          <a:off x="6858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70FAFB4D-05E0-49A2-BA94-1FF4843EDED5}"/>
            </a:ext>
          </a:extLst>
        </xdr:cNvPr>
        <xdr:cNvSpPr txBox="1"/>
      </xdr:nvSpPr>
      <xdr:spPr>
        <a:xfrm>
          <a:off x="2789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585F9BDE-A4B0-4684-868E-523E8241A1C5}"/>
            </a:ext>
          </a:extLst>
        </xdr:cNvPr>
        <xdr:cNvCxnSpPr/>
      </xdr:nvCxnSpPr>
      <xdr:spPr>
        <a:xfrm>
          <a:off x="685800" y="10448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16D6DE9D-9E46-41E1-BBD4-5FE87601B143}"/>
            </a:ext>
          </a:extLst>
        </xdr:cNvPr>
        <xdr:cNvSpPr txBox="1"/>
      </xdr:nvSpPr>
      <xdr:spPr>
        <a:xfrm>
          <a:off x="278946" y="103130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6C06C324-BAC3-4840-BCB0-7584BA39AB14}"/>
            </a:ext>
          </a:extLst>
        </xdr:cNvPr>
        <xdr:cNvCxnSpPr/>
      </xdr:nvCxnSpPr>
      <xdr:spPr>
        <a:xfrm>
          <a:off x="685800" y="100869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A5200605-3C91-49C7-BBCD-AE42E5468422}"/>
            </a:ext>
          </a:extLst>
        </xdr:cNvPr>
        <xdr:cNvSpPr txBox="1"/>
      </xdr:nvSpPr>
      <xdr:spPr>
        <a:xfrm>
          <a:off x="339891" y="99511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14B81FEC-BFA6-45FC-9E6E-4ED09587A094}"/>
            </a:ext>
          </a:extLst>
        </xdr:cNvPr>
        <xdr:cNvCxnSpPr/>
      </xdr:nvCxnSpPr>
      <xdr:spPr>
        <a:xfrm>
          <a:off x="685800" y="972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AF312E0B-161A-4CE7-9277-BF6028508996}"/>
            </a:ext>
          </a:extLst>
        </xdr:cNvPr>
        <xdr:cNvSpPr txBox="1"/>
      </xdr:nvSpPr>
      <xdr:spPr>
        <a:xfrm>
          <a:off x="339891" y="958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612C332D-F572-47A3-A992-973A40C1B016}"/>
            </a:ext>
          </a:extLst>
        </xdr:cNvPr>
        <xdr:cNvCxnSpPr/>
      </xdr:nvCxnSpPr>
      <xdr:spPr>
        <a:xfrm>
          <a:off x="685800" y="937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0293F83C-9E80-40D9-ADBA-2D563BC5FC24}"/>
            </a:ext>
          </a:extLst>
        </xdr:cNvPr>
        <xdr:cNvSpPr txBox="1"/>
      </xdr:nvSpPr>
      <xdr:spPr>
        <a:xfrm>
          <a:off x="339891" y="923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2CE0866C-7D82-401F-9C11-9A4827100DE0}"/>
            </a:ext>
          </a:extLst>
        </xdr:cNvPr>
        <xdr:cNvCxnSpPr/>
      </xdr:nvCxnSpPr>
      <xdr:spPr>
        <a:xfrm>
          <a:off x="685800" y="901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66E47D79-2327-4D37-AEA7-7708F28DA352}"/>
            </a:ext>
          </a:extLst>
        </xdr:cNvPr>
        <xdr:cNvSpPr txBox="1"/>
      </xdr:nvSpPr>
      <xdr:spPr>
        <a:xfrm>
          <a:off x="339891" y="887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960F440B-A414-45C6-98BF-2446A74C6D62}"/>
            </a:ext>
          </a:extLst>
        </xdr:cNvPr>
        <xdr:cNvCxnSpPr/>
      </xdr:nvCxnSpPr>
      <xdr:spPr>
        <a:xfrm>
          <a:off x="6858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F3396E5B-5E73-452E-B11D-8C051E0B7C77}"/>
            </a:ext>
          </a:extLst>
        </xdr:cNvPr>
        <xdr:cNvSpPr txBox="1"/>
      </xdr:nvSpPr>
      <xdr:spPr>
        <a:xfrm>
          <a:off x="388136" y="85128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D2242CE8-CE58-4C42-9E08-4078A268606F}"/>
            </a:ext>
          </a:extLst>
        </xdr:cNvPr>
        <xdr:cNvSpPr/>
      </xdr:nvSpPr>
      <xdr:spPr>
        <a:xfrm>
          <a:off x="6858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38100</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BE9A3BCD-2EF5-440B-B9AE-8586C14A9BB7}"/>
            </a:ext>
          </a:extLst>
        </xdr:cNvPr>
        <xdr:cNvCxnSpPr/>
      </xdr:nvCxnSpPr>
      <xdr:spPr>
        <a:xfrm flipV="1">
          <a:off x="4180840" y="8953500"/>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11D8B7FD-3889-44BF-B64E-8CC13D25AF96}"/>
            </a:ext>
          </a:extLst>
        </xdr:cNvPr>
        <xdr:cNvSpPr txBox="1"/>
      </xdr:nvSpPr>
      <xdr:spPr>
        <a:xfrm>
          <a:off x="4219575" y="1045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B8EEA08F-39A5-4C33-A66E-195CD33B01F4}"/>
            </a:ext>
          </a:extLst>
        </xdr:cNvPr>
        <xdr:cNvCxnSpPr/>
      </xdr:nvCxnSpPr>
      <xdr:spPr>
        <a:xfrm>
          <a:off x="4105275" y="104489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156227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C2EDA026-47FC-4650-BD10-3025924CEDC1}"/>
            </a:ext>
          </a:extLst>
        </xdr:cNvPr>
        <xdr:cNvSpPr txBox="1"/>
      </xdr:nvSpPr>
      <xdr:spPr>
        <a:xfrm>
          <a:off x="4219575" y="875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38100</xdr:rowOff>
    </xdr:from>
    <xdr:to>
      <xdr:col>24</xdr:col>
      <xdr:colOff>152400</xdr:colOff>
      <xdr:row>55</xdr:row>
      <xdr:rowOff>38100</xdr:rowOff>
    </xdr:to>
    <xdr:cxnSp macro="">
      <xdr:nvCxnSpPr>
        <xdr:cNvPr id="175" name="直線コネクタ 174">
          <a:extLst>
            <a:ext uri="{FF2B5EF4-FFF2-40B4-BE49-F238E27FC236}">
              <a16:creationId xmlns:a16="http://schemas.microsoft.com/office/drawing/2014/main" id="{EDDA559D-AAC4-4F04-B6BC-A76F4394546A}"/>
            </a:ext>
          </a:extLst>
        </xdr:cNvPr>
        <xdr:cNvCxnSpPr/>
      </xdr:nvCxnSpPr>
      <xdr:spPr>
        <a:xfrm>
          <a:off x="4105275" y="89535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97807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48C16083-0DA5-4D19-A834-8256A062364C}"/>
            </a:ext>
          </a:extLst>
        </xdr:cNvPr>
        <xdr:cNvSpPr txBox="1"/>
      </xdr:nvSpPr>
      <xdr:spPr>
        <a:xfrm>
          <a:off x="4219575" y="9660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77" name="フローチャート: 判断 176">
          <a:extLst>
            <a:ext uri="{FF2B5EF4-FFF2-40B4-BE49-F238E27FC236}">
              <a16:creationId xmlns:a16="http://schemas.microsoft.com/office/drawing/2014/main" id="{D07D3497-5E3C-45D2-ADF4-B1A9B3B2554B}"/>
            </a:ext>
          </a:extLst>
        </xdr:cNvPr>
        <xdr:cNvSpPr/>
      </xdr:nvSpPr>
      <xdr:spPr>
        <a:xfrm>
          <a:off x="4124325" y="979995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19685</xdr:rowOff>
    </xdr:from>
    <xdr:to>
      <xdr:col>20</xdr:col>
      <xdr:colOff>38100</xdr:colOff>
      <xdr:row>60</xdr:row>
      <xdr:rowOff>121285</xdr:rowOff>
    </xdr:to>
    <xdr:sp macro="" textlink="">
      <xdr:nvSpPr>
        <xdr:cNvPr id="178" name="フローチャート: 判断 177">
          <a:extLst>
            <a:ext uri="{FF2B5EF4-FFF2-40B4-BE49-F238E27FC236}">
              <a16:creationId xmlns:a16="http://schemas.microsoft.com/office/drawing/2014/main" id="{58CA6496-739A-4612-A19A-450879EE996F}"/>
            </a:ext>
          </a:extLst>
        </xdr:cNvPr>
        <xdr:cNvSpPr/>
      </xdr:nvSpPr>
      <xdr:spPr>
        <a:xfrm>
          <a:off x="3381375" y="974471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xdr:rowOff>
    </xdr:from>
    <xdr:to>
      <xdr:col>15</xdr:col>
      <xdr:colOff>101600</xdr:colOff>
      <xdr:row>60</xdr:row>
      <xdr:rowOff>109855</xdr:rowOff>
    </xdr:to>
    <xdr:sp macro="" textlink="">
      <xdr:nvSpPr>
        <xdr:cNvPr id="179" name="フローチャート: 判断 178">
          <a:extLst>
            <a:ext uri="{FF2B5EF4-FFF2-40B4-BE49-F238E27FC236}">
              <a16:creationId xmlns:a16="http://schemas.microsoft.com/office/drawing/2014/main" id="{6BC65783-E1C8-4199-A4F6-3EC5CEF1A2F4}"/>
            </a:ext>
          </a:extLst>
        </xdr:cNvPr>
        <xdr:cNvSpPr/>
      </xdr:nvSpPr>
      <xdr:spPr>
        <a:xfrm>
          <a:off x="2571750" y="973645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80" name="フローチャート: 判断 179">
          <a:extLst>
            <a:ext uri="{FF2B5EF4-FFF2-40B4-BE49-F238E27FC236}">
              <a16:creationId xmlns:a16="http://schemas.microsoft.com/office/drawing/2014/main" id="{526B65B6-BB3F-4AB3-B2BB-74164A0AC4BC}"/>
            </a:ext>
          </a:extLst>
        </xdr:cNvPr>
        <xdr:cNvSpPr/>
      </xdr:nvSpPr>
      <xdr:spPr>
        <a:xfrm>
          <a:off x="1781175" y="972502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151130</xdr:rowOff>
    </xdr:from>
    <xdr:to>
      <xdr:col>6</xdr:col>
      <xdr:colOff>38100</xdr:colOff>
      <xdr:row>60</xdr:row>
      <xdr:rowOff>81280</xdr:rowOff>
    </xdr:to>
    <xdr:sp macro="" textlink="">
      <xdr:nvSpPr>
        <xdr:cNvPr id="181" name="フローチャート: 判断 180">
          <a:extLst>
            <a:ext uri="{FF2B5EF4-FFF2-40B4-BE49-F238E27FC236}">
              <a16:creationId xmlns:a16="http://schemas.microsoft.com/office/drawing/2014/main" id="{D2C5D58E-6B62-420C-A5B1-1B92F42FFCA2}"/>
            </a:ext>
          </a:extLst>
        </xdr:cNvPr>
        <xdr:cNvSpPr/>
      </xdr:nvSpPr>
      <xdr:spPr>
        <a:xfrm>
          <a:off x="981075" y="971423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670ED846-9B73-44CC-966B-F1C48D704084}"/>
            </a:ext>
          </a:extLst>
        </xdr:cNvPr>
        <xdr:cNvSpPr txBox="1"/>
      </xdr:nvSpPr>
      <xdr:spPr>
        <a:xfrm>
          <a:off x="40100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55558136-E4FF-4216-91D0-3C2173295C51}"/>
            </a:ext>
          </a:extLst>
        </xdr:cNvPr>
        <xdr:cNvSpPr txBox="1"/>
      </xdr:nvSpPr>
      <xdr:spPr>
        <a:xfrm>
          <a:off x="32575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52B19557-D5B2-4B34-8EA7-366709C97CC5}"/>
            </a:ext>
          </a:extLst>
        </xdr:cNvPr>
        <xdr:cNvSpPr txBox="1"/>
      </xdr:nvSpPr>
      <xdr:spPr>
        <a:xfrm>
          <a:off x="24479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2310A76-C1FD-46C7-815D-700BE26E82A3}"/>
            </a:ext>
          </a:extLst>
        </xdr:cNvPr>
        <xdr:cNvSpPr txBox="1"/>
      </xdr:nvSpPr>
      <xdr:spPr>
        <a:xfrm>
          <a:off x="1657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95E9FDA6-7D5E-4E1C-802F-32FD775F485C}"/>
            </a:ext>
          </a:extLst>
        </xdr:cNvPr>
        <xdr:cNvSpPr txBox="1"/>
      </xdr:nvSpPr>
      <xdr:spPr>
        <a:xfrm>
          <a:off x="857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31115</xdr:rowOff>
    </xdr:from>
    <xdr:to>
      <xdr:col>24</xdr:col>
      <xdr:colOff>114300</xdr:colOff>
      <xdr:row>61</xdr:row>
      <xdr:rowOff>132715</xdr:rowOff>
    </xdr:to>
    <xdr:sp macro="" textlink="">
      <xdr:nvSpPr>
        <xdr:cNvPr id="187" name="楕円 186">
          <a:extLst>
            <a:ext uri="{FF2B5EF4-FFF2-40B4-BE49-F238E27FC236}">
              <a16:creationId xmlns:a16="http://schemas.microsoft.com/office/drawing/2014/main" id="{A139A321-7733-4A0D-8FAE-08AEB7C5D0A7}"/>
            </a:ext>
          </a:extLst>
        </xdr:cNvPr>
        <xdr:cNvSpPr/>
      </xdr:nvSpPr>
      <xdr:spPr>
        <a:xfrm>
          <a:off x="4124325" y="991489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9542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E41061A9-74D4-4C1F-9E1D-2E891B1DC895}"/>
            </a:ext>
          </a:extLst>
        </xdr:cNvPr>
        <xdr:cNvSpPr txBox="1"/>
      </xdr:nvSpPr>
      <xdr:spPr>
        <a:xfrm>
          <a:off x="4219575" y="989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124460</xdr:rowOff>
    </xdr:from>
    <xdr:to>
      <xdr:col>20</xdr:col>
      <xdr:colOff>38100</xdr:colOff>
      <xdr:row>62</xdr:row>
      <xdr:rowOff>54610</xdr:rowOff>
    </xdr:to>
    <xdr:sp macro="" textlink="">
      <xdr:nvSpPr>
        <xdr:cNvPr id="189" name="楕円 188">
          <a:extLst>
            <a:ext uri="{FF2B5EF4-FFF2-40B4-BE49-F238E27FC236}">
              <a16:creationId xmlns:a16="http://schemas.microsoft.com/office/drawing/2014/main" id="{5D8AA28D-61FD-40F5-B26E-317E5D070269}"/>
            </a:ext>
          </a:extLst>
        </xdr:cNvPr>
        <xdr:cNvSpPr/>
      </xdr:nvSpPr>
      <xdr:spPr>
        <a:xfrm>
          <a:off x="3381375" y="1000823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81915</xdr:rowOff>
    </xdr:from>
    <xdr:to>
      <xdr:col>24</xdr:col>
      <xdr:colOff>63500</xdr:colOff>
      <xdr:row>62</xdr:row>
      <xdr:rowOff>3810</xdr:rowOff>
    </xdr:to>
    <xdr:cxnSp macro="">
      <xdr:nvCxnSpPr>
        <xdr:cNvPr id="190" name="直線コネクタ 189">
          <a:extLst>
            <a:ext uri="{FF2B5EF4-FFF2-40B4-BE49-F238E27FC236}">
              <a16:creationId xmlns:a16="http://schemas.microsoft.com/office/drawing/2014/main" id="{8819E54F-BC2A-4EE5-B4DE-A76AE4CAC8E0}"/>
            </a:ext>
          </a:extLst>
        </xdr:cNvPr>
        <xdr:cNvCxnSpPr/>
      </xdr:nvCxnSpPr>
      <xdr:spPr>
        <a:xfrm flipV="1">
          <a:off x="3429000" y="9972040"/>
          <a:ext cx="752475"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139700</xdr:rowOff>
    </xdr:from>
    <xdr:to>
      <xdr:col>15</xdr:col>
      <xdr:colOff>101600</xdr:colOff>
      <xdr:row>62</xdr:row>
      <xdr:rowOff>69850</xdr:rowOff>
    </xdr:to>
    <xdr:sp macro="" textlink="">
      <xdr:nvSpPr>
        <xdr:cNvPr id="191" name="楕円 190">
          <a:extLst>
            <a:ext uri="{FF2B5EF4-FFF2-40B4-BE49-F238E27FC236}">
              <a16:creationId xmlns:a16="http://schemas.microsoft.com/office/drawing/2014/main" id="{140DE193-76D7-4215-982F-ECB27AC9E7B3}"/>
            </a:ext>
          </a:extLst>
        </xdr:cNvPr>
        <xdr:cNvSpPr/>
      </xdr:nvSpPr>
      <xdr:spPr>
        <a:xfrm>
          <a:off x="2571750" y="100298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3810</xdr:rowOff>
    </xdr:from>
    <xdr:to>
      <xdr:col>19</xdr:col>
      <xdr:colOff>177800</xdr:colOff>
      <xdr:row>62</xdr:row>
      <xdr:rowOff>19050</xdr:rowOff>
    </xdr:to>
    <xdr:cxnSp macro="">
      <xdr:nvCxnSpPr>
        <xdr:cNvPr id="192" name="直線コネクタ 191">
          <a:extLst>
            <a:ext uri="{FF2B5EF4-FFF2-40B4-BE49-F238E27FC236}">
              <a16:creationId xmlns:a16="http://schemas.microsoft.com/office/drawing/2014/main" id="{1F032019-12A3-415D-B7BC-680769F8FBF5}"/>
            </a:ext>
          </a:extLst>
        </xdr:cNvPr>
        <xdr:cNvCxnSpPr/>
      </xdr:nvCxnSpPr>
      <xdr:spPr>
        <a:xfrm flipV="1">
          <a:off x="2619375" y="10055860"/>
          <a:ext cx="809625"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137795</xdr:rowOff>
    </xdr:from>
    <xdr:to>
      <xdr:col>10</xdr:col>
      <xdr:colOff>165100</xdr:colOff>
      <xdr:row>62</xdr:row>
      <xdr:rowOff>67945</xdr:rowOff>
    </xdr:to>
    <xdr:sp macro="" textlink="">
      <xdr:nvSpPr>
        <xdr:cNvPr id="193" name="楕円 192">
          <a:extLst>
            <a:ext uri="{FF2B5EF4-FFF2-40B4-BE49-F238E27FC236}">
              <a16:creationId xmlns:a16="http://schemas.microsoft.com/office/drawing/2014/main" id="{C1320A66-45EA-4FD9-AE44-AC1F7D52C54D}"/>
            </a:ext>
          </a:extLst>
        </xdr:cNvPr>
        <xdr:cNvSpPr/>
      </xdr:nvSpPr>
      <xdr:spPr>
        <a:xfrm>
          <a:off x="1781175" y="1002792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17145</xdr:rowOff>
    </xdr:from>
    <xdr:to>
      <xdr:col>15</xdr:col>
      <xdr:colOff>50800</xdr:colOff>
      <xdr:row>62</xdr:row>
      <xdr:rowOff>19050</xdr:rowOff>
    </xdr:to>
    <xdr:cxnSp macro="">
      <xdr:nvCxnSpPr>
        <xdr:cNvPr id="194" name="直線コネクタ 193">
          <a:extLst>
            <a:ext uri="{FF2B5EF4-FFF2-40B4-BE49-F238E27FC236}">
              <a16:creationId xmlns:a16="http://schemas.microsoft.com/office/drawing/2014/main" id="{787A8BD8-52D7-43C2-9715-FA7F1FDE9B7C}"/>
            </a:ext>
          </a:extLst>
        </xdr:cNvPr>
        <xdr:cNvCxnSpPr/>
      </xdr:nvCxnSpPr>
      <xdr:spPr>
        <a:xfrm>
          <a:off x="1828800" y="10066020"/>
          <a:ext cx="790575"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114935</xdr:rowOff>
    </xdr:from>
    <xdr:to>
      <xdr:col>6</xdr:col>
      <xdr:colOff>38100</xdr:colOff>
      <xdr:row>62</xdr:row>
      <xdr:rowOff>45085</xdr:rowOff>
    </xdr:to>
    <xdr:sp macro="" textlink="">
      <xdr:nvSpPr>
        <xdr:cNvPr id="195" name="楕円 194">
          <a:extLst>
            <a:ext uri="{FF2B5EF4-FFF2-40B4-BE49-F238E27FC236}">
              <a16:creationId xmlns:a16="http://schemas.microsoft.com/office/drawing/2014/main" id="{2A833916-70E3-4F1B-955D-A4AF06A423AE}"/>
            </a:ext>
          </a:extLst>
        </xdr:cNvPr>
        <xdr:cNvSpPr/>
      </xdr:nvSpPr>
      <xdr:spPr>
        <a:xfrm>
          <a:off x="981075" y="1000188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165735</xdr:rowOff>
    </xdr:from>
    <xdr:to>
      <xdr:col>10</xdr:col>
      <xdr:colOff>114300</xdr:colOff>
      <xdr:row>62</xdr:row>
      <xdr:rowOff>17145</xdr:rowOff>
    </xdr:to>
    <xdr:cxnSp macro="">
      <xdr:nvCxnSpPr>
        <xdr:cNvPr id="196" name="直線コネクタ 195">
          <a:extLst>
            <a:ext uri="{FF2B5EF4-FFF2-40B4-BE49-F238E27FC236}">
              <a16:creationId xmlns:a16="http://schemas.microsoft.com/office/drawing/2014/main" id="{8E61D964-688F-45CD-9B99-0BE9B16D5C34}"/>
            </a:ext>
          </a:extLst>
        </xdr:cNvPr>
        <xdr:cNvCxnSpPr/>
      </xdr:nvCxnSpPr>
      <xdr:spPr>
        <a:xfrm>
          <a:off x="1028700" y="10049510"/>
          <a:ext cx="8001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137812</xdr:rowOff>
    </xdr:from>
    <xdr:ext cx="405111" cy="259045"/>
    <xdr:sp macro="" textlink="">
      <xdr:nvSpPr>
        <xdr:cNvPr id="197" name="n_1aveValue【体育館・プール】&#10;有形固定資産減価償却率">
          <a:extLst>
            <a:ext uri="{FF2B5EF4-FFF2-40B4-BE49-F238E27FC236}">
              <a16:creationId xmlns:a16="http://schemas.microsoft.com/office/drawing/2014/main" id="{66F96C32-5660-4688-B476-AB1D4E3DD6D6}"/>
            </a:ext>
          </a:extLst>
        </xdr:cNvPr>
        <xdr:cNvSpPr txBox="1"/>
      </xdr:nvSpPr>
      <xdr:spPr>
        <a:xfrm>
          <a:off x="3239144" y="9542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126382</xdr:rowOff>
    </xdr:from>
    <xdr:ext cx="405111" cy="259045"/>
    <xdr:sp macro="" textlink="">
      <xdr:nvSpPr>
        <xdr:cNvPr id="198" name="n_2aveValue【体育館・プール】&#10;有形固定資産減価償却率">
          <a:extLst>
            <a:ext uri="{FF2B5EF4-FFF2-40B4-BE49-F238E27FC236}">
              <a16:creationId xmlns:a16="http://schemas.microsoft.com/office/drawing/2014/main" id="{207D4D40-844F-4B29-B939-5DB78174F4A1}"/>
            </a:ext>
          </a:extLst>
        </xdr:cNvPr>
        <xdr:cNvSpPr txBox="1"/>
      </xdr:nvSpPr>
      <xdr:spPr>
        <a:xfrm>
          <a:off x="2439044" y="9524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105427</xdr:rowOff>
    </xdr:from>
    <xdr:ext cx="405111" cy="259045"/>
    <xdr:sp macro="" textlink="">
      <xdr:nvSpPr>
        <xdr:cNvPr id="199" name="n_3aveValue【体育館・プール】&#10;有形固定資産減価償却率">
          <a:extLst>
            <a:ext uri="{FF2B5EF4-FFF2-40B4-BE49-F238E27FC236}">
              <a16:creationId xmlns:a16="http://schemas.microsoft.com/office/drawing/2014/main" id="{91D4C6FD-8A1C-444A-AD43-5EF80895D8C6}"/>
            </a:ext>
          </a:extLst>
        </xdr:cNvPr>
        <xdr:cNvSpPr txBox="1"/>
      </xdr:nvSpPr>
      <xdr:spPr>
        <a:xfrm>
          <a:off x="1648469" y="9503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97807</xdr:rowOff>
    </xdr:from>
    <xdr:ext cx="405111" cy="259045"/>
    <xdr:sp macro="" textlink="">
      <xdr:nvSpPr>
        <xdr:cNvPr id="200" name="n_4aveValue【体育館・プール】&#10;有形固定資産減価償却率">
          <a:extLst>
            <a:ext uri="{FF2B5EF4-FFF2-40B4-BE49-F238E27FC236}">
              <a16:creationId xmlns:a16="http://schemas.microsoft.com/office/drawing/2014/main" id="{01227355-B093-4092-B328-202763B7EF38}"/>
            </a:ext>
          </a:extLst>
        </xdr:cNvPr>
        <xdr:cNvSpPr txBox="1"/>
      </xdr:nvSpPr>
      <xdr:spPr>
        <a:xfrm>
          <a:off x="848369" y="949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45737</xdr:rowOff>
    </xdr:from>
    <xdr:ext cx="405111" cy="259045"/>
    <xdr:sp macro="" textlink="">
      <xdr:nvSpPr>
        <xdr:cNvPr id="201" name="n_1mainValue【体育館・プール】&#10;有形固定資産減価償却率">
          <a:extLst>
            <a:ext uri="{FF2B5EF4-FFF2-40B4-BE49-F238E27FC236}">
              <a16:creationId xmlns:a16="http://schemas.microsoft.com/office/drawing/2014/main" id="{3012E8D7-0AAB-453E-B279-B70DFD2A31A5}"/>
            </a:ext>
          </a:extLst>
        </xdr:cNvPr>
        <xdr:cNvSpPr txBox="1"/>
      </xdr:nvSpPr>
      <xdr:spPr>
        <a:xfrm>
          <a:off x="3239144" y="10097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60977</xdr:rowOff>
    </xdr:from>
    <xdr:ext cx="405111" cy="259045"/>
    <xdr:sp macro="" textlink="">
      <xdr:nvSpPr>
        <xdr:cNvPr id="202" name="n_2mainValue【体育館・プール】&#10;有形固定資産減価償却率">
          <a:extLst>
            <a:ext uri="{FF2B5EF4-FFF2-40B4-BE49-F238E27FC236}">
              <a16:creationId xmlns:a16="http://schemas.microsoft.com/office/drawing/2014/main" id="{478960E4-B500-4278-A5CA-42EAE839B8FE}"/>
            </a:ext>
          </a:extLst>
        </xdr:cNvPr>
        <xdr:cNvSpPr txBox="1"/>
      </xdr:nvSpPr>
      <xdr:spPr>
        <a:xfrm>
          <a:off x="2439044" y="10113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59072</xdr:rowOff>
    </xdr:from>
    <xdr:ext cx="405111" cy="259045"/>
    <xdr:sp macro="" textlink="">
      <xdr:nvSpPr>
        <xdr:cNvPr id="203" name="n_3mainValue【体育館・プール】&#10;有形固定資産減価償却率">
          <a:extLst>
            <a:ext uri="{FF2B5EF4-FFF2-40B4-BE49-F238E27FC236}">
              <a16:creationId xmlns:a16="http://schemas.microsoft.com/office/drawing/2014/main" id="{D356DAFA-51F3-4BAD-AE2D-5E74AB2712DF}"/>
            </a:ext>
          </a:extLst>
        </xdr:cNvPr>
        <xdr:cNvSpPr txBox="1"/>
      </xdr:nvSpPr>
      <xdr:spPr>
        <a:xfrm>
          <a:off x="1648469" y="1010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36212</xdr:rowOff>
    </xdr:from>
    <xdr:ext cx="405111" cy="259045"/>
    <xdr:sp macro="" textlink="">
      <xdr:nvSpPr>
        <xdr:cNvPr id="204" name="n_4mainValue【体育館・プール】&#10;有形固定資産減価償却率">
          <a:extLst>
            <a:ext uri="{FF2B5EF4-FFF2-40B4-BE49-F238E27FC236}">
              <a16:creationId xmlns:a16="http://schemas.microsoft.com/office/drawing/2014/main" id="{91D9B392-E41D-4508-8BE9-0AE26DD43CDA}"/>
            </a:ext>
          </a:extLst>
        </xdr:cNvPr>
        <xdr:cNvSpPr txBox="1"/>
      </xdr:nvSpPr>
      <xdr:spPr>
        <a:xfrm>
          <a:off x="848369" y="10085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40BCBFDF-D67E-41DA-AE17-14210B8871D8}"/>
            </a:ext>
          </a:extLst>
        </xdr:cNvPr>
        <xdr:cNvSpPr/>
      </xdr:nvSpPr>
      <xdr:spPr>
        <a:xfrm>
          <a:off x="59531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C32BE203-3779-4452-8BF8-6465CC9A95A4}"/>
            </a:ext>
          </a:extLst>
        </xdr:cNvPr>
        <xdr:cNvSpPr/>
      </xdr:nvSpPr>
      <xdr:spPr>
        <a:xfrm>
          <a:off x="60674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F3E8FC67-D58F-49BF-8004-C266461F6353}"/>
            </a:ext>
          </a:extLst>
        </xdr:cNvPr>
        <xdr:cNvSpPr/>
      </xdr:nvSpPr>
      <xdr:spPr>
        <a:xfrm>
          <a:off x="60674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2BE08E6A-2C11-4AB3-B8BA-09FAC45A6D70}"/>
            </a:ext>
          </a:extLst>
        </xdr:cNvPr>
        <xdr:cNvSpPr/>
      </xdr:nvSpPr>
      <xdr:spPr>
        <a:xfrm>
          <a:off x="69818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1D7DB791-5F41-4594-8DE3-4140EB2DDD06}"/>
            </a:ext>
          </a:extLst>
        </xdr:cNvPr>
        <xdr:cNvSpPr/>
      </xdr:nvSpPr>
      <xdr:spPr>
        <a:xfrm>
          <a:off x="69818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95BA1075-20C4-49AF-BFFB-88DA24068E5A}"/>
            </a:ext>
          </a:extLst>
        </xdr:cNvPr>
        <xdr:cNvSpPr/>
      </xdr:nvSpPr>
      <xdr:spPr>
        <a:xfrm>
          <a:off x="80105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663590F5-A8EC-4627-9A87-FA6AC25E8311}"/>
            </a:ext>
          </a:extLst>
        </xdr:cNvPr>
        <xdr:cNvSpPr/>
      </xdr:nvSpPr>
      <xdr:spPr>
        <a:xfrm>
          <a:off x="80105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93411BF3-8F5F-4D4E-8C5C-6F5076312DC6}"/>
            </a:ext>
          </a:extLst>
        </xdr:cNvPr>
        <xdr:cNvSpPr/>
      </xdr:nvSpPr>
      <xdr:spPr>
        <a:xfrm>
          <a:off x="59531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ACDEA2F2-FDE1-4FB1-AC63-2568B318C210}"/>
            </a:ext>
          </a:extLst>
        </xdr:cNvPr>
        <xdr:cNvSpPr txBox="1"/>
      </xdr:nvSpPr>
      <xdr:spPr>
        <a:xfrm>
          <a:off x="5915025"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C6171D49-59CA-4730-928D-9C2186BB6D0E}"/>
            </a:ext>
          </a:extLst>
        </xdr:cNvPr>
        <xdr:cNvCxnSpPr/>
      </xdr:nvCxnSpPr>
      <xdr:spPr>
        <a:xfrm>
          <a:off x="5953125" y="108108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870F1F65-4331-416B-B9F9-E2780C3A858D}"/>
            </a:ext>
          </a:extLst>
        </xdr:cNvPr>
        <xdr:cNvCxnSpPr/>
      </xdr:nvCxnSpPr>
      <xdr:spPr>
        <a:xfrm>
          <a:off x="5953125" y="104489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3AD69E96-EB60-4195-96D2-8A7D2D02981F}"/>
            </a:ext>
          </a:extLst>
        </xdr:cNvPr>
        <xdr:cNvSpPr txBox="1"/>
      </xdr:nvSpPr>
      <xdr:spPr>
        <a:xfrm>
          <a:off x="5527221" y="103130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7117D2F4-0DB3-4228-86BB-183EC73BEAA1}"/>
            </a:ext>
          </a:extLst>
        </xdr:cNvPr>
        <xdr:cNvCxnSpPr/>
      </xdr:nvCxnSpPr>
      <xdr:spPr>
        <a:xfrm>
          <a:off x="5953125" y="100869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6E44D242-D43A-4E35-AAE7-0E61847218E3}"/>
            </a:ext>
          </a:extLst>
        </xdr:cNvPr>
        <xdr:cNvSpPr txBox="1"/>
      </xdr:nvSpPr>
      <xdr:spPr>
        <a:xfrm>
          <a:off x="5527221" y="9951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99B30310-9CE2-4117-88BE-971A58D8DF7D}"/>
            </a:ext>
          </a:extLst>
        </xdr:cNvPr>
        <xdr:cNvCxnSpPr/>
      </xdr:nvCxnSpPr>
      <xdr:spPr>
        <a:xfrm>
          <a:off x="5953125" y="972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7743DED9-17D8-4B3D-8F52-317B4459B4D8}"/>
            </a:ext>
          </a:extLst>
        </xdr:cNvPr>
        <xdr:cNvSpPr txBox="1"/>
      </xdr:nvSpPr>
      <xdr:spPr>
        <a:xfrm>
          <a:off x="5527221" y="958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C785C3DC-21CB-41F3-8B13-BAE41FC9D85C}"/>
            </a:ext>
          </a:extLst>
        </xdr:cNvPr>
        <xdr:cNvCxnSpPr/>
      </xdr:nvCxnSpPr>
      <xdr:spPr>
        <a:xfrm>
          <a:off x="5953125" y="9372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964E3C8D-152D-4F7A-82C1-F8AFC7CDBEC1}"/>
            </a:ext>
          </a:extLst>
        </xdr:cNvPr>
        <xdr:cNvSpPr txBox="1"/>
      </xdr:nvSpPr>
      <xdr:spPr>
        <a:xfrm>
          <a:off x="5527221" y="923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FA64F50E-150B-4727-AA8D-DF026DA40608}"/>
            </a:ext>
          </a:extLst>
        </xdr:cNvPr>
        <xdr:cNvCxnSpPr/>
      </xdr:nvCxnSpPr>
      <xdr:spPr>
        <a:xfrm>
          <a:off x="5953125" y="901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B8BBCB97-AB45-4F34-BD49-FA7ABCE6E8D6}"/>
            </a:ext>
          </a:extLst>
        </xdr:cNvPr>
        <xdr:cNvSpPr txBox="1"/>
      </xdr:nvSpPr>
      <xdr:spPr>
        <a:xfrm>
          <a:off x="55272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FBBB33D7-7275-4E53-94C0-A5928734EDF0}"/>
            </a:ext>
          </a:extLst>
        </xdr:cNvPr>
        <xdr:cNvCxnSpPr/>
      </xdr:nvCxnSpPr>
      <xdr:spPr>
        <a:xfrm>
          <a:off x="5953125" y="864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4EDEEEEA-B401-4046-A965-9859D4BE686E}"/>
            </a:ext>
          </a:extLst>
        </xdr:cNvPr>
        <xdr:cNvSpPr txBox="1"/>
      </xdr:nvSpPr>
      <xdr:spPr>
        <a:xfrm>
          <a:off x="5527221" y="851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C7246A21-20AF-4EBF-9933-7C3CF6769A88}"/>
            </a:ext>
          </a:extLst>
        </xdr:cNvPr>
        <xdr:cNvSpPr/>
      </xdr:nvSpPr>
      <xdr:spPr>
        <a:xfrm>
          <a:off x="59531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117729</xdr:rowOff>
    </xdr:from>
    <xdr:to>
      <xdr:col>54</xdr:col>
      <xdr:colOff>189865</xdr:colOff>
      <xdr:row>64</xdr:row>
      <xdr:rowOff>75819</xdr:rowOff>
    </xdr:to>
    <xdr:cxnSp macro="">
      <xdr:nvCxnSpPr>
        <xdr:cNvPr id="228" name="直線コネクタ 227">
          <a:extLst>
            <a:ext uri="{FF2B5EF4-FFF2-40B4-BE49-F238E27FC236}">
              <a16:creationId xmlns:a16="http://schemas.microsoft.com/office/drawing/2014/main" id="{2F31EE75-6662-4048-A768-62F14F8622DF}"/>
            </a:ext>
          </a:extLst>
        </xdr:cNvPr>
        <xdr:cNvCxnSpPr/>
      </xdr:nvCxnSpPr>
      <xdr:spPr>
        <a:xfrm flipV="1">
          <a:off x="9429115" y="9198229"/>
          <a:ext cx="0" cy="1250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29" name="【体育館・プール】&#10;一人当たり面積最小値テキスト">
          <a:extLst>
            <a:ext uri="{FF2B5EF4-FFF2-40B4-BE49-F238E27FC236}">
              <a16:creationId xmlns:a16="http://schemas.microsoft.com/office/drawing/2014/main" id="{D989BCD0-7865-4964-A55F-601AB7B859DC}"/>
            </a:ext>
          </a:extLst>
        </xdr:cNvPr>
        <xdr:cNvSpPr txBox="1"/>
      </xdr:nvSpPr>
      <xdr:spPr>
        <a:xfrm>
          <a:off x="9467850" y="10455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0" name="直線コネクタ 229">
          <a:extLst>
            <a:ext uri="{FF2B5EF4-FFF2-40B4-BE49-F238E27FC236}">
              <a16:creationId xmlns:a16="http://schemas.microsoft.com/office/drawing/2014/main" id="{FE34A1B8-DEBD-4C2C-A8DE-E7D8D8F11B72}"/>
            </a:ext>
          </a:extLst>
        </xdr:cNvPr>
        <xdr:cNvCxnSpPr/>
      </xdr:nvCxnSpPr>
      <xdr:spPr>
        <a:xfrm>
          <a:off x="9363075" y="1044854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64406</xdr:rowOff>
    </xdr:from>
    <xdr:ext cx="469744" cy="259045"/>
    <xdr:sp macro="" textlink="">
      <xdr:nvSpPr>
        <xdr:cNvPr id="231" name="【体育館・プール】&#10;一人当たり面積最大値テキスト">
          <a:extLst>
            <a:ext uri="{FF2B5EF4-FFF2-40B4-BE49-F238E27FC236}">
              <a16:creationId xmlns:a16="http://schemas.microsoft.com/office/drawing/2014/main" id="{E217B1EB-A477-4128-984E-4C41D77D1BE6}"/>
            </a:ext>
          </a:extLst>
        </xdr:cNvPr>
        <xdr:cNvSpPr txBox="1"/>
      </xdr:nvSpPr>
      <xdr:spPr>
        <a:xfrm>
          <a:off x="9467850" y="898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117729</xdr:rowOff>
    </xdr:from>
    <xdr:to>
      <xdr:col>55</xdr:col>
      <xdr:colOff>88900</xdr:colOff>
      <xdr:row>56</xdr:row>
      <xdr:rowOff>117729</xdr:rowOff>
    </xdr:to>
    <xdr:cxnSp macro="">
      <xdr:nvCxnSpPr>
        <xdr:cNvPr id="232" name="直線コネクタ 231">
          <a:extLst>
            <a:ext uri="{FF2B5EF4-FFF2-40B4-BE49-F238E27FC236}">
              <a16:creationId xmlns:a16="http://schemas.microsoft.com/office/drawing/2014/main" id="{23A7DDD5-276D-43B8-9BEC-4921723DA4F8}"/>
            </a:ext>
          </a:extLst>
        </xdr:cNvPr>
        <xdr:cNvCxnSpPr/>
      </xdr:nvCxnSpPr>
      <xdr:spPr>
        <a:xfrm>
          <a:off x="9363075" y="919822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16400</xdr:rowOff>
    </xdr:from>
    <xdr:ext cx="469744" cy="259045"/>
    <xdr:sp macro="" textlink="">
      <xdr:nvSpPr>
        <xdr:cNvPr id="233" name="【体育館・プール】&#10;一人当たり面積平均値テキスト">
          <a:extLst>
            <a:ext uri="{FF2B5EF4-FFF2-40B4-BE49-F238E27FC236}">
              <a16:creationId xmlns:a16="http://schemas.microsoft.com/office/drawing/2014/main" id="{0C029062-797A-4498-BD20-ED16A2D5D37B}"/>
            </a:ext>
          </a:extLst>
        </xdr:cNvPr>
        <xdr:cNvSpPr txBox="1"/>
      </xdr:nvSpPr>
      <xdr:spPr>
        <a:xfrm>
          <a:off x="9467850" y="102272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37973</xdr:rowOff>
    </xdr:from>
    <xdr:to>
      <xdr:col>55</xdr:col>
      <xdr:colOff>50800</xdr:colOff>
      <xdr:row>63</xdr:row>
      <xdr:rowOff>139573</xdr:rowOff>
    </xdr:to>
    <xdr:sp macro="" textlink="">
      <xdr:nvSpPr>
        <xdr:cNvPr id="234" name="フローチャート: 判断 233">
          <a:extLst>
            <a:ext uri="{FF2B5EF4-FFF2-40B4-BE49-F238E27FC236}">
              <a16:creationId xmlns:a16="http://schemas.microsoft.com/office/drawing/2014/main" id="{6BBCDD6A-1CC0-4926-A2C6-654C0E5DC222}"/>
            </a:ext>
          </a:extLst>
        </xdr:cNvPr>
        <xdr:cNvSpPr/>
      </xdr:nvSpPr>
      <xdr:spPr>
        <a:xfrm>
          <a:off x="9401175" y="10248773"/>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42545</xdr:rowOff>
    </xdr:from>
    <xdr:to>
      <xdr:col>50</xdr:col>
      <xdr:colOff>165100</xdr:colOff>
      <xdr:row>63</xdr:row>
      <xdr:rowOff>144145</xdr:rowOff>
    </xdr:to>
    <xdr:sp macro="" textlink="">
      <xdr:nvSpPr>
        <xdr:cNvPr id="235" name="フローチャート: 判断 234">
          <a:extLst>
            <a:ext uri="{FF2B5EF4-FFF2-40B4-BE49-F238E27FC236}">
              <a16:creationId xmlns:a16="http://schemas.microsoft.com/office/drawing/2014/main" id="{702EDC9A-1637-4CE2-95AA-BF42233DF2FD}"/>
            </a:ext>
          </a:extLst>
        </xdr:cNvPr>
        <xdr:cNvSpPr/>
      </xdr:nvSpPr>
      <xdr:spPr>
        <a:xfrm>
          <a:off x="8639175" y="1025652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53594</xdr:rowOff>
    </xdr:from>
    <xdr:to>
      <xdr:col>46</xdr:col>
      <xdr:colOff>38100</xdr:colOff>
      <xdr:row>63</xdr:row>
      <xdr:rowOff>155194</xdr:rowOff>
    </xdr:to>
    <xdr:sp macro="" textlink="">
      <xdr:nvSpPr>
        <xdr:cNvPr id="236" name="フローチャート: 判断 235">
          <a:extLst>
            <a:ext uri="{FF2B5EF4-FFF2-40B4-BE49-F238E27FC236}">
              <a16:creationId xmlns:a16="http://schemas.microsoft.com/office/drawing/2014/main" id="{3EBEC38F-E4EA-4D65-91AB-261C877F974C}"/>
            </a:ext>
          </a:extLst>
        </xdr:cNvPr>
        <xdr:cNvSpPr/>
      </xdr:nvSpPr>
      <xdr:spPr>
        <a:xfrm>
          <a:off x="7839075" y="1026121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65786</xdr:rowOff>
    </xdr:from>
    <xdr:to>
      <xdr:col>41</xdr:col>
      <xdr:colOff>101600</xdr:colOff>
      <xdr:row>63</xdr:row>
      <xdr:rowOff>167386</xdr:rowOff>
    </xdr:to>
    <xdr:sp macro="" textlink="">
      <xdr:nvSpPr>
        <xdr:cNvPr id="237" name="フローチャート: 判断 236">
          <a:extLst>
            <a:ext uri="{FF2B5EF4-FFF2-40B4-BE49-F238E27FC236}">
              <a16:creationId xmlns:a16="http://schemas.microsoft.com/office/drawing/2014/main" id="{315530D4-1528-4CF7-83A4-16043A59115D}"/>
            </a:ext>
          </a:extLst>
        </xdr:cNvPr>
        <xdr:cNvSpPr/>
      </xdr:nvSpPr>
      <xdr:spPr>
        <a:xfrm>
          <a:off x="7029450" y="1027976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68834</xdr:rowOff>
    </xdr:from>
    <xdr:to>
      <xdr:col>36</xdr:col>
      <xdr:colOff>165100</xdr:colOff>
      <xdr:row>63</xdr:row>
      <xdr:rowOff>170434</xdr:rowOff>
    </xdr:to>
    <xdr:sp macro="" textlink="">
      <xdr:nvSpPr>
        <xdr:cNvPr id="238" name="フローチャート: 判断 237">
          <a:extLst>
            <a:ext uri="{FF2B5EF4-FFF2-40B4-BE49-F238E27FC236}">
              <a16:creationId xmlns:a16="http://schemas.microsoft.com/office/drawing/2014/main" id="{E354637E-1723-4F3A-A99A-56A9716B21D0}"/>
            </a:ext>
          </a:extLst>
        </xdr:cNvPr>
        <xdr:cNvSpPr/>
      </xdr:nvSpPr>
      <xdr:spPr>
        <a:xfrm>
          <a:off x="6238875" y="1027645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5FD2AA7-B7FF-4A04-8807-221167D48046}"/>
            </a:ext>
          </a:extLst>
        </xdr:cNvPr>
        <xdr:cNvSpPr txBox="1"/>
      </xdr:nvSpPr>
      <xdr:spPr>
        <a:xfrm>
          <a:off x="92583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74CDF45D-DF4E-46A4-B2DD-312DE3B9D247}"/>
            </a:ext>
          </a:extLst>
        </xdr:cNvPr>
        <xdr:cNvSpPr txBox="1"/>
      </xdr:nvSpPr>
      <xdr:spPr>
        <a:xfrm>
          <a:off x="8515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7753785-C92B-4619-96C4-720785E43B5B}"/>
            </a:ext>
          </a:extLst>
        </xdr:cNvPr>
        <xdr:cNvSpPr txBox="1"/>
      </xdr:nvSpPr>
      <xdr:spPr>
        <a:xfrm>
          <a:off x="7715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753ACFB2-5468-4598-965B-47837B857D02}"/>
            </a:ext>
          </a:extLst>
        </xdr:cNvPr>
        <xdr:cNvSpPr txBox="1"/>
      </xdr:nvSpPr>
      <xdr:spPr>
        <a:xfrm>
          <a:off x="690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C4BC0507-18A7-40D4-BD0A-D4E809E3B547}"/>
            </a:ext>
          </a:extLst>
        </xdr:cNvPr>
        <xdr:cNvSpPr txBox="1"/>
      </xdr:nvSpPr>
      <xdr:spPr>
        <a:xfrm>
          <a:off x="6115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93980</xdr:rowOff>
    </xdr:from>
    <xdr:to>
      <xdr:col>55</xdr:col>
      <xdr:colOff>50800</xdr:colOff>
      <xdr:row>63</xdr:row>
      <xdr:rowOff>24130</xdr:rowOff>
    </xdr:to>
    <xdr:sp macro="" textlink="">
      <xdr:nvSpPr>
        <xdr:cNvPr id="244" name="楕円 243">
          <a:extLst>
            <a:ext uri="{FF2B5EF4-FFF2-40B4-BE49-F238E27FC236}">
              <a16:creationId xmlns:a16="http://schemas.microsoft.com/office/drawing/2014/main" id="{31C103AC-34B5-498C-BAE8-79DC7E5695E3}"/>
            </a:ext>
          </a:extLst>
        </xdr:cNvPr>
        <xdr:cNvSpPr/>
      </xdr:nvSpPr>
      <xdr:spPr>
        <a:xfrm>
          <a:off x="9401175" y="1014285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116857</xdr:rowOff>
    </xdr:from>
    <xdr:ext cx="469744" cy="259045"/>
    <xdr:sp macro="" textlink="">
      <xdr:nvSpPr>
        <xdr:cNvPr id="245" name="【体育館・プール】&#10;一人当たり面積該当値テキスト">
          <a:extLst>
            <a:ext uri="{FF2B5EF4-FFF2-40B4-BE49-F238E27FC236}">
              <a16:creationId xmlns:a16="http://schemas.microsoft.com/office/drawing/2014/main" id="{82073AFE-1943-4EA4-9416-9D08337A0584}"/>
            </a:ext>
          </a:extLst>
        </xdr:cNvPr>
        <xdr:cNvSpPr txBox="1"/>
      </xdr:nvSpPr>
      <xdr:spPr>
        <a:xfrm>
          <a:off x="9467850" y="1000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98552</xdr:rowOff>
    </xdr:from>
    <xdr:to>
      <xdr:col>50</xdr:col>
      <xdr:colOff>165100</xdr:colOff>
      <xdr:row>63</xdr:row>
      <xdr:rowOff>28702</xdr:rowOff>
    </xdr:to>
    <xdr:sp macro="" textlink="">
      <xdr:nvSpPr>
        <xdr:cNvPr id="246" name="楕円 245">
          <a:extLst>
            <a:ext uri="{FF2B5EF4-FFF2-40B4-BE49-F238E27FC236}">
              <a16:creationId xmlns:a16="http://schemas.microsoft.com/office/drawing/2014/main" id="{717C26EE-2A2E-4DCA-9718-A228EE3A21C7}"/>
            </a:ext>
          </a:extLst>
        </xdr:cNvPr>
        <xdr:cNvSpPr/>
      </xdr:nvSpPr>
      <xdr:spPr>
        <a:xfrm>
          <a:off x="8639175" y="10150602"/>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144780</xdr:rowOff>
    </xdr:from>
    <xdr:to>
      <xdr:col>55</xdr:col>
      <xdr:colOff>0</xdr:colOff>
      <xdr:row>62</xdr:row>
      <xdr:rowOff>149352</xdr:rowOff>
    </xdr:to>
    <xdr:cxnSp macro="">
      <xdr:nvCxnSpPr>
        <xdr:cNvPr id="247" name="直線コネクタ 246">
          <a:extLst>
            <a:ext uri="{FF2B5EF4-FFF2-40B4-BE49-F238E27FC236}">
              <a16:creationId xmlns:a16="http://schemas.microsoft.com/office/drawing/2014/main" id="{4406473B-FCF0-41A7-BEB1-473EB4FE0FE2}"/>
            </a:ext>
          </a:extLst>
        </xdr:cNvPr>
        <xdr:cNvCxnSpPr/>
      </xdr:nvCxnSpPr>
      <xdr:spPr>
        <a:xfrm flipV="1">
          <a:off x="8686800" y="10190480"/>
          <a:ext cx="742950"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79502</xdr:rowOff>
    </xdr:from>
    <xdr:to>
      <xdr:col>46</xdr:col>
      <xdr:colOff>38100</xdr:colOff>
      <xdr:row>63</xdr:row>
      <xdr:rowOff>9652</xdr:rowOff>
    </xdr:to>
    <xdr:sp macro="" textlink="">
      <xdr:nvSpPr>
        <xdr:cNvPr id="248" name="楕円 247">
          <a:extLst>
            <a:ext uri="{FF2B5EF4-FFF2-40B4-BE49-F238E27FC236}">
              <a16:creationId xmlns:a16="http://schemas.microsoft.com/office/drawing/2014/main" id="{7C52E242-FBC7-46BF-8624-06B0EB873026}"/>
            </a:ext>
          </a:extLst>
        </xdr:cNvPr>
        <xdr:cNvSpPr/>
      </xdr:nvSpPr>
      <xdr:spPr>
        <a:xfrm>
          <a:off x="7839075" y="10131552"/>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130302</xdr:rowOff>
    </xdr:from>
    <xdr:to>
      <xdr:col>50</xdr:col>
      <xdr:colOff>114300</xdr:colOff>
      <xdr:row>62</xdr:row>
      <xdr:rowOff>149352</xdr:rowOff>
    </xdr:to>
    <xdr:cxnSp macro="">
      <xdr:nvCxnSpPr>
        <xdr:cNvPr id="249" name="直線コネクタ 248">
          <a:extLst>
            <a:ext uri="{FF2B5EF4-FFF2-40B4-BE49-F238E27FC236}">
              <a16:creationId xmlns:a16="http://schemas.microsoft.com/office/drawing/2014/main" id="{28B45558-5264-4A10-BA9D-EB310E18BE44}"/>
            </a:ext>
          </a:extLst>
        </xdr:cNvPr>
        <xdr:cNvCxnSpPr/>
      </xdr:nvCxnSpPr>
      <xdr:spPr>
        <a:xfrm>
          <a:off x="7886700" y="10179177"/>
          <a:ext cx="8001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71501</xdr:rowOff>
    </xdr:from>
    <xdr:to>
      <xdr:col>41</xdr:col>
      <xdr:colOff>101600</xdr:colOff>
      <xdr:row>63</xdr:row>
      <xdr:rowOff>1651</xdr:rowOff>
    </xdr:to>
    <xdr:sp macro="" textlink="">
      <xdr:nvSpPr>
        <xdr:cNvPr id="250" name="楕円 249">
          <a:extLst>
            <a:ext uri="{FF2B5EF4-FFF2-40B4-BE49-F238E27FC236}">
              <a16:creationId xmlns:a16="http://schemas.microsoft.com/office/drawing/2014/main" id="{EE172F1F-3E5F-4F8A-86A0-056B1D159734}"/>
            </a:ext>
          </a:extLst>
        </xdr:cNvPr>
        <xdr:cNvSpPr/>
      </xdr:nvSpPr>
      <xdr:spPr>
        <a:xfrm>
          <a:off x="7029450" y="1011720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122301</xdr:rowOff>
    </xdr:from>
    <xdr:to>
      <xdr:col>45</xdr:col>
      <xdr:colOff>177800</xdr:colOff>
      <xdr:row>62</xdr:row>
      <xdr:rowOff>130302</xdr:rowOff>
    </xdr:to>
    <xdr:cxnSp macro="">
      <xdr:nvCxnSpPr>
        <xdr:cNvPr id="251" name="直線コネクタ 250">
          <a:extLst>
            <a:ext uri="{FF2B5EF4-FFF2-40B4-BE49-F238E27FC236}">
              <a16:creationId xmlns:a16="http://schemas.microsoft.com/office/drawing/2014/main" id="{8938B0DE-E2CC-47E3-88EC-4E312A7248A6}"/>
            </a:ext>
          </a:extLst>
        </xdr:cNvPr>
        <xdr:cNvCxnSpPr/>
      </xdr:nvCxnSpPr>
      <xdr:spPr>
        <a:xfrm>
          <a:off x="7077075" y="10174351"/>
          <a:ext cx="809625"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77597</xdr:rowOff>
    </xdr:from>
    <xdr:to>
      <xdr:col>36</xdr:col>
      <xdr:colOff>165100</xdr:colOff>
      <xdr:row>63</xdr:row>
      <xdr:rowOff>7747</xdr:rowOff>
    </xdr:to>
    <xdr:sp macro="" textlink="">
      <xdr:nvSpPr>
        <xdr:cNvPr id="252" name="楕円 251">
          <a:extLst>
            <a:ext uri="{FF2B5EF4-FFF2-40B4-BE49-F238E27FC236}">
              <a16:creationId xmlns:a16="http://schemas.microsoft.com/office/drawing/2014/main" id="{DAD65B14-34F8-4853-8309-44C01971ECD0}"/>
            </a:ext>
          </a:extLst>
        </xdr:cNvPr>
        <xdr:cNvSpPr/>
      </xdr:nvSpPr>
      <xdr:spPr>
        <a:xfrm>
          <a:off x="6238875" y="1012647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122301</xdr:rowOff>
    </xdr:from>
    <xdr:to>
      <xdr:col>41</xdr:col>
      <xdr:colOff>50800</xdr:colOff>
      <xdr:row>62</xdr:row>
      <xdr:rowOff>128397</xdr:rowOff>
    </xdr:to>
    <xdr:cxnSp macro="">
      <xdr:nvCxnSpPr>
        <xdr:cNvPr id="253" name="直線コネクタ 252">
          <a:extLst>
            <a:ext uri="{FF2B5EF4-FFF2-40B4-BE49-F238E27FC236}">
              <a16:creationId xmlns:a16="http://schemas.microsoft.com/office/drawing/2014/main" id="{D7E971DF-78D1-493D-A94F-A96A5A91BF97}"/>
            </a:ext>
          </a:extLst>
        </xdr:cNvPr>
        <xdr:cNvCxnSpPr/>
      </xdr:nvCxnSpPr>
      <xdr:spPr>
        <a:xfrm flipV="1">
          <a:off x="6286500" y="10174351"/>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135272</xdr:rowOff>
    </xdr:from>
    <xdr:ext cx="469744" cy="259045"/>
    <xdr:sp macro="" textlink="">
      <xdr:nvSpPr>
        <xdr:cNvPr id="254" name="n_1aveValue【体育館・プール】&#10;一人当たり面積">
          <a:extLst>
            <a:ext uri="{FF2B5EF4-FFF2-40B4-BE49-F238E27FC236}">
              <a16:creationId xmlns:a16="http://schemas.microsoft.com/office/drawing/2014/main" id="{411745C3-50C3-4D2B-B823-85C790FDC66C}"/>
            </a:ext>
          </a:extLst>
        </xdr:cNvPr>
        <xdr:cNvSpPr txBox="1"/>
      </xdr:nvSpPr>
      <xdr:spPr>
        <a:xfrm>
          <a:off x="8458277" y="1034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146321</xdr:rowOff>
    </xdr:from>
    <xdr:ext cx="469744" cy="259045"/>
    <xdr:sp macro="" textlink="">
      <xdr:nvSpPr>
        <xdr:cNvPr id="255" name="n_2aveValue【体育館・プール】&#10;一人当たり面積">
          <a:extLst>
            <a:ext uri="{FF2B5EF4-FFF2-40B4-BE49-F238E27FC236}">
              <a16:creationId xmlns:a16="http://schemas.microsoft.com/office/drawing/2014/main" id="{47CA27D9-1C2E-45CF-883A-2E2FA0D38503}"/>
            </a:ext>
          </a:extLst>
        </xdr:cNvPr>
        <xdr:cNvSpPr txBox="1"/>
      </xdr:nvSpPr>
      <xdr:spPr>
        <a:xfrm>
          <a:off x="7677227" y="10353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158513</xdr:rowOff>
    </xdr:from>
    <xdr:ext cx="469744" cy="259045"/>
    <xdr:sp macro="" textlink="">
      <xdr:nvSpPr>
        <xdr:cNvPr id="256" name="n_3aveValue【体育館・プール】&#10;一人当たり面積">
          <a:extLst>
            <a:ext uri="{FF2B5EF4-FFF2-40B4-BE49-F238E27FC236}">
              <a16:creationId xmlns:a16="http://schemas.microsoft.com/office/drawing/2014/main" id="{DE8ABB26-6D5F-47DA-89A1-560EC3551B15}"/>
            </a:ext>
          </a:extLst>
        </xdr:cNvPr>
        <xdr:cNvSpPr txBox="1"/>
      </xdr:nvSpPr>
      <xdr:spPr>
        <a:xfrm>
          <a:off x="6867602" y="1037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161561</xdr:rowOff>
    </xdr:from>
    <xdr:ext cx="469744" cy="259045"/>
    <xdr:sp macro="" textlink="">
      <xdr:nvSpPr>
        <xdr:cNvPr id="257" name="n_4aveValue【体育館・プール】&#10;一人当たり面積">
          <a:extLst>
            <a:ext uri="{FF2B5EF4-FFF2-40B4-BE49-F238E27FC236}">
              <a16:creationId xmlns:a16="http://schemas.microsoft.com/office/drawing/2014/main" id="{F0807E3F-51AE-4D44-9B12-1C66D05F3863}"/>
            </a:ext>
          </a:extLst>
        </xdr:cNvPr>
        <xdr:cNvSpPr txBox="1"/>
      </xdr:nvSpPr>
      <xdr:spPr>
        <a:xfrm>
          <a:off x="6067502" y="10375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45229</xdr:rowOff>
    </xdr:from>
    <xdr:ext cx="469744" cy="259045"/>
    <xdr:sp macro="" textlink="">
      <xdr:nvSpPr>
        <xdr:cNvPr id="258" name="n_1mainValue【体育館・プール】&#10;一人当たり面積">
          <a:extLst>
            <a:ext uri="{FF2B5EF4-FFF2-40B4-BE49-F238E27FC236}">
              <a16:creationId xmlns:a16="http://schemas.microsoft.com/office/drawing/2014/main" id="{C0BD97E5-564B-4BD8-8FDD-F35174EF8309}"/>
            </a:ext>
          </a:extLst>
        </xdr:cNvPr>
        <xdr:cNvSpPr txBox="1"/>
      </xdr:nvSpPr>
      <xdr:spPr>
        <a:xfrm>
          <a:off x="8458277" y="9935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26179</xdr:rowOff>
    </xdr:from>
    <xdr:ext cx="469744" cy="259045"/>
    <xdr:sp macro="" textlink="">
      <xdr:nvSpPr>
        <xdr:cNvPr id="259" name="n_2mainValue【体育館・プール】&#10;一人当たり面積">
          <a:extLst>
            <a:ext uri="{FF2B5EF4-FFF2-40B4-BE49-F238E27FC236}">
              <a16:creationId xmlns:a16="http://schemas.microsoft.com/office/drawing/2014/main" id="{4AE0E99B-3D8E-4BB7-856A-D739492E6A8F}"/>
            </a:ext>
          </a:extLst>
        </xdr:cNvPr>
        <xdr:cNvSpPr txBox="1"/>
      </xdr:nvSpPr>
      <xdr:spPr>
        <a:xfrm>
          <a:off x="7677227" y="9916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18178</xdr:rowOff>
    </xdr:from>
    <xdr:ext cx="469744" cy="259045"/>
    <xdr:sp macro="" textlink="">
      <xdr:nvSpPr>
        <xdr:cNvPr id="260" name="n_3mainValue【体育館・プール】&#10;一人当たり面積">
          <a:extLst>
            <a:ext uri="{FF2B5EF4-FFF2-40B4-BE49-F238E27FC236}">
              <a16:creationId xmlns:a16="http://schemas.microsoft.com/office/drawing/2014/main" id="{A7A5F679-7BBD-4FD6-97B0-4B1AFBF7DC3C}"/>
            </a:ext>
          </a:extLst>
        </xdr:cNvPr>
        <xdr:cNvSpPr txBox="1"/>
      </xdr:nvSpPr>
      <xdr:spPr>
        <a:xfrm>
          <a:off x="6867602" y="9905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24274</xdr:rowOff>
    </xdr:from>
    <xdr:ext cx="469744" cy="259045"/>
    <xdr:sp macro="" textlink="">
      <xdr:nvSpPr>
        <xdr:cNvPr id="261" name="n_4mainValue【体育館・プール】&#10;一人当たり面積">
          <a:extLst>
            <a:ext uri="{FF2B5EF4-FFF2-40B4-BE49-F238E27FC236}">
              <a16:creationId xmlns:a16="http://schemas.microsoft.com/office/drawing/2014/main" id="{581C3D3C-D9A8-4BDF-87BA-A2B272063AA8}"/>
            </a:ext>
          </a:extLst>
        </xdr:cNvPr>
        <xdr:cNvSpPr txBox="1"/>
      </xdr:nvSpPr>
      <xdr:spPr>
        <a:xfrm>
          <a:off x="6067502" y="9914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2566F863-F7B3-42D1-A1A8-459945283238}"/>
            </a:ext>
          </a:extLst>
        </xdr:cNvPr>
        <xdr:cNvSpPr/>
      </xdr:nvSpPr>
      <xdr:spPr>
        <a:xfrm>
          <a:off x="6858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20CACF9C-3EBE-4977-B076-E98134248C23}"/>
            </a:ext>
          </a:extLst>
        </xdr:cNvPr>
        <xdr:cNvSpPr/>
      </xdr:nvSpPr>
      <xdr:spPr>
        <a:xfrm>
          <a:off x="8096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B5E7A9C3-1B72-421C-92B4-650C1A7EDF2F}"/>
            </a:ext>
          </a:extLst>
        </xdr:cNvPr>
        <xdr:cNvSpPr/>
      </xdr:nvSpPr>
      <xdr:spPr>
        <a:xfrm>
          <a:off x="8096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9224142-A1A2-4F03-8D85-EAE7EEC04C48}"/>
            </a:ext>
          </a:extLst>
        </xdr:cNvPr>
        <xdr:cNvSpPr/>
      </xdr:nvSpPr>
      <xdr:spPr>
        <a:xfrm>
          <a:off x="17145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DA1C1BF0-A50B-4376-BF79-DCAA1D0987F9}"/>
            </a:ext>
          </a:extLst>
        </xdr:cNvPr>
        <xdr:cNvSpPr/>
      </xdr:nvSpPr>
      <xdr:spPr>
        <a:xfrm>
          <a:off x="17145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FD0FF9EA-A887-4B13-85E9-CDC5C6325E56}"/>
            </a:ext>
          </a:extLst>
        </xdr:cNvPr>
        <xdr:cNvSpPr/>
      </xdr:nvSpPr>
      <xdr:spPr>
        <a:xfrm>
          <a:off x="27432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EF2F5039-D19D-4658-9BE1-3721E68B1ED7}"/>
            </a:ext>
          </a:extLst>
        </xdr:cNvPr>
        <xdr:cNvSpPr/>
      </xdr:nvSpPr>
      <xdr:spPr>
        <a:xfrm>
          <a:off x="27432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84B8D6D5-71E5-44BA-99DF-2332F45CCAEE}"/>
            </a:ext>
          </a:extLst>
        </xdr:cNvPr>
        <xdr:cNvSpPr/>
      </xdr:nvSpPr>
      <xdr:spPr>
        <a:xfrm>
          <a:off x="6858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90610382-28C9-4575-B53C-70D1B357BD48}"/>
            </a:ext>
          </a:extLst>
        </xdr:cNvPr>
        <xdr:cNvSpPr txBox="1"/>
      </xdr:nvSpPr>
      <xdr:spPr>
        <a:xfrm>
          <a:off x="666750"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3E1751D8-4221-4794-994D-4E76CDBFBA0D}"/>
            </a:ext>
          </a:extLst>
        </xdr:cNvPr>
        <xdr:cNvCxnSpPr/>
      </xdr:nvCxnSpPr>
      <xdr:spPr>
        <a:xfrm>
          <a:off x="6858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5E385A70-D249-4387-8188-0F493D690470}"/>
            </a:ext>
          </a:extLst>
        </xdr:cNvPr>
        <xdr:cNvSpPr txBox="1"/>
      </xdr:nvSpPr>
      <xdr:spPr>
        <a:xfrm>
          <a:off x="278946"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6A9CEEF7-696B-4C9E-97C1-418B49648668}"/>
            </a:ext>
          </a:extLst>
        </xdr:cNvPr>
        <xdr:cNvCxnSpPr/>
      </xdr:nvCxnSpPr>
      <xdr:spPr>
        <a:xfrm>
          <a:off x="685800" y="140942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E90BED9D-83DC-4BDA-8B7A-EDEC9589A855}"/>
            </a:ext>
          </a:extLst>
        </xdr:cNvPr>
        <xdr:cNvSpPr txBox="1"/>
      </xdr:nvSpPr>
      <xdr:spPr>
        <a:xfrm>
          <a:off x="278946" y="139647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621ECF5B-08A3-4B11-927E-EF598CE72C34}"/>
            </a:ext>
          </a:extLst>
        </xdr:cNvPr>
        <xdr:cNvCxnSpPr/>
      </xdr:nvCxnSpPr>
      <xdr:spPr>
        <a:xfrm>
          <a:off x="685800" y="137835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1F73560F-729C-4CB3-ABCA-11349C328308}"/>
            </a:ext>
          </a:extLst>
        </xdr:cNvPr>
        <xdr:cNvSpPr txBox="1"/>
      </xdr:nvSpPr>
      <xdr:spPr>
        <a:xfrm>
          <a:off x="339891" y="136572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A5D04AB1-E8B5-4E7E-9490-C16CE91B59DC}"/>
            </a:ext>
          </a:extLst>
        </xdr:cNvPr>
        <xdr:cNvCxnSpPr/>
      </xdr:nvCxnSpPr>
      <xdr:spPr>
        <a:xfrm>
          <a:off x="685800" y="1347606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C26DE7B6-A13C-49E0-8DA9-C5696B849DD9}"/>
            </a:ext>
          </a:extLst>
        </xdr:cNvPr>
        <xdr:cNvSpPr txBox="1"/>
      </xdr:nvSpPr>
      <xdr:spPr>
        <a:xfrm>
          <a:off x="339891" y="1334653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35E0232D-715D-4E1E-BE54-2E88D7D29D56}"/>
            </a:ext>
          </a:extLst>
        </xdr:cNvPr>
        <xdr:cNvCxnSpPr/>
      </xdr:nvCxnSpPr>
      <xdr:spPr>
        <a:xfrm>
          <a:off x="685800" y="131748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9C629785-2FDA-421E-B037-989A0CD8131E}"/>
            </a:ext>
          </a:extLst>
        </xdr:cNvPr>
        <xdr:cNvSpPr txBox="1"/>
      </xdr:nvSpPr>
      <xdr:spPr>
        <a:xfrm>
          <a:off x="339891" y="130390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C892E1CB-E196-485C-A359-05452BDEC419}"/>
            </a:ext>
          </a:extLst>
        </xdr:cNvPr>
        <xdr:cNvCxnSpPr/>
      </xdr:nvCxnSpPr>
      <xdr:spPr>
        <a:xfrm>
          <a:off x="685800" y="128673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4A5DD6B9-5D0F-4F7D-9C8F-51827E0BBEF2}"/>
            </a:ext>
          </a:extLst>
        </xdr:cNvPr>
        <xdr:cNvSpPr txBox="1"/>
      </xdr:nvSpPr>
      <xdr:spPr>
        <a:xfrm>
          <a:off x="339891" y="127283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83576A9D-49E4-4E0B-B3AB-39B37820DBAD}"/>
            </a:ext>
          </a:extLst>
        </xdr:cNvPr>
        <xdr:cNvCxnSpPr/>
      </xdr:nvCxnSpPr>
      <xdr:spPr>
        <a:xfrm>
          <a:off x="685800" y="125566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742AE7EA-012A-4815-BE5D-177C869F6E73}"/>
            </a:ext>
          </a:extLst>
        </xdr:cNvPr>
        <xdr:cNvSpPr txBox="1"/>
      </xdr:nvSpPr>
      <xdr:spPr>
        <a:xfrm>
          <a:off x="388136" y="124207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515B3C57-6650-494E-80AF-13836B924F34}"/>
            </a:ext>
          </a:extLst>
        </xdr:cNvPr>
        <xdr:cNvCxnSpPr/>
      </xdr:nvCxnSpPr>
      <xdr:spPr>
        <a:xfrm>
          <a:off x="6858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E218658A-3B5F-42F7-88ED-5DD3BD986AC0}"/>
            </a:ext>
          </a:extLst>
        </xdr:cNvPr>
        <xdr:cNvSpPr/>
      </xdr:nvSpPr>
      <xdr:spPr>
        <a:xfrm>
          <a:off x="6858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118111</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75B85247-6A2D-4CD4-B40F-3C1605C276ED}"/>
            </a:ext>
          </a:extLst>
        </xdr:cNvPr>
        <xdr:cNvCxnSpPr/>
      </xdr:nvCxnSpPr>
      <xdr:spPr>
        <a:xfrm flipV="1">
          <a:off x="4180840" y="12760961"/>
          <a:ext cx="0" cy="1333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E951E2AB-1B20-435D-9D76-A4BC097B1F21}"/>
            </a:ext>
          </a:extLst>
        </xdr:cNvPr>
        <xdr:cNvSpPr txBox="1"/>
      </xdr:nvSpPr>
      <xdr:spPr>
        <a:xfrm>
          <a:off x="4219575" y="14098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54719289-FEDF-4E90-9E62-CAE50524B1AF}"/>
            </a:ext>
          </a:extLst>
        </xdr:cNvPr>
        <xdr:cNvCxnSpPr/>
      </xdr:nvCxnSpPr>
      <xdr:spPr>
        <a:xfrm>
          <a:off x="4105275" y="1409427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64788</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947F72BF-47DA-4320-9176-917F36B0DEAD}"/>
            </a:ext>
          </a:extLst>
        </xdr:cNvPr>
        <xdr:cNvSpPr txBox="1"/>
      </xdr:nvSpPr>
      <xdr:spPr>
        <a:xfrm>
          <a:off x="4219575" y="1254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118111</xdr:rowOff>
    </xdr:from>
    <xdr:to>
      <xdr:col>24</xdr:col>
      <xdr:colOff>152400</xdr:colOff>
      <xdr:row>78</xdr:row>
      <xdr:rowOff>118111</xdr:rowOff>
    </xdr:to>
    <xdr:cxnSp macro="">
      <xdr:nvCxnSpPr>
        <xdr:cNvPr id="291" name="直線コネクタ 290">
          <a:extLst>
            <a:ext uri="{FF2B5EF4-FFF2-40B4-BE49-F238E27FC236}">
              <a16:creationId xmlns:a16="http://schemas.microsoft.com/office/drawing/2014/main" id="{8C249B24-4E2E-4DBC-BFB8-829A9083548E}"/>
            </a:ext>
          </a:extLst>
        </xdr:cNvPr>
        <xdr:cNvCxnSpPr/>
      </xdr:nvCxnSpPr>
      <xdr:spPr>
        <a:xfrm>
          <a:off x="4105275" y="1276096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147338</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EBD15124-2BEF-4AFD-A724-E3A17F327101}"/>
            </a:ext>
          </a:extLst>
        </xdr:cNvPr>
        <xdr:cNvSpPr txBox="1"/>
      </xdr:nvSpPr>
      <xdr:spPr>
        <a:xfrm>
          <a:off x="4219575" y="13269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124461</xdr:rowOff>
    </xdr:from>
    <xdr:to>
      <xdr:col>24</xdr:col>
      <xdr:colOff>114300</xdr:colOff>
      <xdr:row>83</xdr:row>
      <xdr:rowOff>54611</xdr:rowOff>
    </xdr:to>
    <xdr:sp macro="" textlink="">
      <xdr:nvSpPr>
        <xdr:cNvPr id="293" name="フローチャート: 判断 292">
          <a:extLst>
            <a:ext uri="{FF2B5EF4-FFF2-40B4-BE49-F238E27FC236}">
              <a16:creationId xmlns:a16="http://schemas.microsoft.com/office/drawing/2014/main" id="{32909626-6808-4BE5-AF8D-7E8908261590}"/>
            </a:ext>
          </a:extLst>
        </xdr:cNvPr>
        <xdr:cNvSpPr/>
      </xdr:nvSpPr>
      <xdr:spPr>
        <a:xfrm>
          <a:off x="4124325" y="1340866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103232</xdr:rowOff>
    </xdr:from>
    <xdr:to>
      <xdr:col>20</xdr:col>
      <xdr:colOff>38100</xdr:colOff>
      <xdr:row>83</xdr:row>
      <xdr:rowOff>33382</xdr:rowOff>
    </xdr:to>
    <xdr:sp macro="" textlink="">
      <xdr:nvSpPr>
        <xdr:cNvPr id="294" name="フローチャート: 判断 293">
          <a:extLst>
            <a:ext uri="{FF2B5EF4-FFF2-40B4-BE49-F238E27FC236}">
              <a16:creationId xmlns:a16="http://schemas.microsoft.com/office/drawing/2014/main" id="{CBD057EF-5FBC-415F-BE29-846FB4FDDFCB}"/>
            </a:ext>
          </a:extLst>
        </xdr:cNvPr>
        <xdr:cNvSpPr/>
      </xdr:nvSpPr>
      <xdr:spPr>
        <a:xfrm>
          <a:off x="3381375" y="13393782"/>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72208</xdr:rowOff>
    </xdr:from>
    <xdr:to>
      <xdr:col>15</xdr:col>
      <xdr:colOff>101600</xdr:colOff>
      <xdr:row>83</xdr:row>
      <xdr:rowOff>2358</xdr:rowOff>
    </xdr:to>
    <xdr:sp macro="" textlink="">
      <xdr:nvSpPr>
        <xdr:cNvPr id="295" name="フローチャート: 判断 294">
          <a:extLst>
            <a:ext uri="{FF2B5EF4-FFF2-40B4-BE49-F238E27FC236}">
              <a16:creationId xmlns:a16="http://schemas.microsoft.com/office/drawing/2014/main" id="{DCE840BF-5B25-4250-AE7B-F5B8FD4BD99C}"/>
            </a:ext>
          </a:extLst>
        </xdr:cNvPr>
        <xdr:cNvSpPr/>
      </xdr:nvSpPr>
      <xdr:spPr>
        <a:xfrm>
          <a:off x="2571750" y="1335640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96701</xdr:rowOff>
    </xdr:from>
    <xdr:to>
      <xdr:col>10</xdr:col>
      <xdr:colOff>165100</xdr:colOff>
      <xdr:row>83</xdr:row>
      <xdr:rowOff>26851</xdr:rowOff>
    </xdr:to>
    <xdr:sp macro="" textlink="">
      <xdr:nvSpPr>
        <xdr:cNvPr id="296" name="フローチャート: 判断 295">
          <a:extLst>
            <a:ext uri="{FF2B5EF4-FFF2-40B4-BE49-F238E27FC236}">
              <a16:creationId xmlns:a16="http://schemas.microsoft.com/office/drawing/2014/main" id="{B0FBEF9A-FAB0-4FB9-B9D9-40211F9738DE}"/>
            </a:ext>
          </a:extLst>
        </xdr:cNvPr>
        <xdr:cNvSpPr/>
      </xdr:nvSpPr>
      <xdr:spPr>
        <a:xfrm>
          <a:off x="1781175" y="1338407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73842</xdr:rowOff>
    </xdr:from>
    <xdr:to>
      <xdr:col>6</xdr:col>
      <xdr:colOff>38100</xdr:colOff>
      <xdr:row>83</xdr:row>
      <xdr:rowOff>3992</xdr:rowOff>
    </xdr:to>
    <xdr:sp macro="" textlink="">
      <xdr:nvSpPr>
        <xdr:cNvPr id="297" name="フローチャート: 判断 296">
          <a:extLst>
            <a:ext uri="{FF2B5EF4-FFF2-40B4-BE49-F238E27FC236}">
              <a16:creationId xmlns:a16="http://schemas.microsoft.com/office/drawing/2014/main" id="{393B8CCD-B50C-4300-8705-9A6ECE6A8208}"/>
            </a:ext>
          </a:extLst>
        </xdr:cNvPr>
        <xdr:cNvSpPr/>
      </xdr:nvSpPr>
      <xdr:spPr>
        <a:xfrm>
          <a:off x="981075" y="1336121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4468038-7D24-426C-AB99-6169D2055771}"/>
            </a:ext>
          </a:extLst>
        </xdr:cNvPr>
        <xdr:cNvSpPr txBox="1"/>
      </xdr:nvSpPr>
      <xdr:spPr>
        <a:xfrm>
          <a:off x="40100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53270480-E4ED-4796-8782-1EEF7513126B}"/>
            </a:ext>
          </a:extLst>
        </xdr:cNvPr>
        <xdr:cNvSpPr txBox="1"/>
      </xdr:nvSpPr>
      <xdr:spPr>
        <a:xfrm>
          <a:off x="32575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32079FF3-86C7-487C-AAC0-9D97F4F49075}"/>
            </a:ext>
          </a:extLst>
        </xdr:cNvPr>
        <xdr:cNvSpPr txBox="1"/>
      </xdr:nvSpPr>
      <xdr:spPr>
        <a:xfrm>
          <a:off x="24479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BE0C568E-B4B7-409F-8DAD-4CF62AD25388}"/>
            </a:ext>
          </a:extLst>
        </xdr:cNvPr>
        <xdr:cNvSpPr txBox="1"/>
      </xdr:nvSpPr>
      <xdr:spPr>
        <a:xfrm>
          <a:off x="1657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1F057B6D-8943-4AD4-8C10-468866294AD0}"/>
            </a:ext>
          </a:extLst>
        </xdr:cNvPr>
        <xdr:cNvSpPr txBox="1"/>
      </xdr:nvSpPr>
      <xdr:spPr>
        <a:xfrm>
          <a:off x="857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72208</xdr:rowOff>
    </xdr:from>
    <xdr:to>
      <xdr:col>24</xdr:col>
      <xdr:colOff>114300</xdr:colOff>
      <xdr:row>87</xdr:row>
      <xdr:rowOff>2358</xdr:rowOff>
    </xdr:to>
    <xdr:sp macro="" textlink="">
      <xdr:nvSpPr>
        <xdr:cNvPr id="303" name="楕円 302">
          <a:extLst>
            <a:ext uri="{FF2B5EF4-FFF2-40B4-BE49-F238E27FC236}">
              <a16:creationId xmlns:a16="http://schemas.microsoft.com/office/drawing/2014/main" id="{0FAB73B2-91CD-4707-823A-E9256F51D6F6}"/>
            </a:ext>
          </a:extLst>
        </xdr:cNvPr>
        <xdr:cNvSpPr/>
      </xdr:nvSpPr>
      <xdr:spPr>
        <a:xfrm>
          <a:off x="4124325" y="1400410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158585</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EEF5C723-2474-4A5F-B7D6-4B8AFBF41116}"/>
            </a:ext>
          </a:extLst>
        </xdr:cNvPr>
        <xdr:cNvSpPr txBox="1"/>
      </xdr:nvSpPr>
      <xdr:spPr>
        <a:xfrm>
          <a:off x="4219575" y="13934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75474</xdr:rowOff>
    </xdr:from>
    <xdr:to>
      <xdr:col>20</xdr:col>
      <xdr:colOff>38100</xdr:colOff>
      <xdr:row>86</xdr:row>
      <xdr:rowOff>5624</xdr:rowOff>
    </xdr:to>
    <xdr:sp macro="" textlink="">
      <xdr:nvSpPr>
        <xdr:cNvPr id="305" name="楕円 304">
          <a:extLst>
            <a:ext uri="{FF2B5EF4-FFF2-40B4-BE49-F238E27FC236}">
              <a16:creationId xmlns:a16="http://schemas.microsoft.com/office/drawing/2014/main" id="{99D6704B-09DE-478F-9E0C-F04F0ED2BBF2}"/>
            </a:ext>
          </a:extLst>
        </xdr:cNvPr>
        <xdr:cNvSpPr/>
      </xdr:nvSpPr>
      <xdr:spPr>
        <a:xfrm>
          <a:off x="3381375" y="1384862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126274</xdr:rowOff>
    </xdr:from>
    <xdr:to>
      <xdr:col>24</xdr:col>
      <xdr:colOff>63500</xdr:colOff>
      <xdr:row>86</xdr:row>
      <xdr:rowOff>123008</xdr:rowOff>
    </xdr:to>
    <xdr:cxnSp macro="">
      <xdr:nvCxnSpPr>
        <xdr:cNvPr id="306" name="直線コネクタ 305">
          <a:extLst>
            <a:ext uri="{FF2B5EF4-FFF2-40B4-BE49-F238E27FC236}">
              <a16:creationId xmlns:a16="http://schemas.microsoft.com/office/drawing/2014/main" id="{CD385D9C-CA2C-4D7F-BA57-094E262B3D40}"/>
            </a:ext>
          </a:extLst>
        </xdr:cNvPr>
        <xdr:cNvCxnSpPr/>
      </xdr:nvCxnSpPr>
      <xdr:spPr>
        <a:xfrm>
          <a:off x="3429000" y="13896249"/>
          <a:ext cx="752475" cy="165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95069</xdr:rowOff>
    </xdr:from>
    <xdr:to>
      <xdr:col>15</xdr:col>
      <xdr:colOff>101600</xdr:colOff>
      <xdr:row>86</xdr:row>
      <xdr:rowOff>25219</xdr:rowOff>
    </xdr:to>
    <xdr:sp macro="" textlink="">
      <xdr:nvSpPr>
        <xdr:cNvPr id="307" name="楕円 306">
          <a:extLst>
            <a:ext uri="{FF2B5EF4-FFF2-40B4-BE49-F238E27FC236}">
              <a16:creationId xmlns:a16="http://schemas.microsoft.com/office/drawing/2014/main" id="{E2271B81-0A00-4F1C-8EC7-4032E1D21C39}"/>
            </a:ext>
          </a:extLst>
        </xdr:cNvPr>
        <xdr:cNvSpPr/>
      </xdr:nvSpPr>
      <xdr:spPr>
        <a:xfrm>
          <a:off x="2571750" y="1386821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126274</xdr:rowOff>
    </xdr:from>
    <xdr:to>
      <xdr:col>19</xdr:col>
      <xdr:colOff>177800</xdr:colOff>
      <xdr:row>85</xdr:row>
      <xdr:rowOff>145869</xdr:rowOff>
    </xdr:to>
    <xdr:cxnSp macro="">
      <xdr:nvCxnSpPr>
        <xdr:cNvPr id="308" name="直線コネクタ 307">
          <a:extLst>
            <a:ext uri="{FF2B5EF4-FFF2-40B4-BE49-F238E27FC236}">
              <a16:creationId xmlns:a16="http://schemas.microsoft.com/office/drawing/2014/main" id="{995FC165-42E8-419C-8D28-47601349B69F}"/>
            </a:ext>
          </a:extLst>
        </xdr:cNvPr>
        <xdr:cNvCxnSpPr/>
      </xdr:nvCxnSpPr>
      <xdr:spPr>
        <a:xfrm flipV="1">
          <a:off x="2619375" y="13896249"/>
          <a:ext cx="809625"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72208</xdr:rowOff>
    </xdr:from>
    <xdr:to>
      <xdr:col>10</xdr:col>
      <xdr:colOff>165100</xdr:colOff>
      <xdr:row>86</xdr:row>
      <xdr:rowOff>2358</xdr:rowOff>
    </xdr:to>
    <xdr:sp macro="" textlink="">
      <xdr:nvSpPr>
        <xdr:cNvPr id="309" name="楕円 308">
          <a:extLst>
            <a:ext uri="{FF2B5EF4-FFF2-40B4-BE49-F238E27FC236}">
              <a16:creationId xmlns:a16="http://schemas.microsoft.com/office/drawing/2014/main" id="{43682C75-08A2-424C-997C-EB6EEA716307}"/>
            </a:ext>
          </a:extLst>
        </xdr:cNvPr>
        <xdr:cNvSpPr/>
      </xdr:nvSpPr>
      <xdr:spPr>
        <a:xfrm>
          <a:off x="1781175" y="1384218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123008</xdr:rowOff>
    </xdr:from>
    <xdr:to>
      <xdr:col>15</xdr:col>
      <xdr:colOff>50800</xdr:colOff>
      <xdr:row>85</xdr:row>
      <xdr:rowOff>145869</xdr:rowOff>
    </xdr:to>
    <xdr:cxnSp macro="">
      <xdr:nvCxnSpPr>
        <xdr:cNvPr id="310" name="直線コネクタ 309">
          <a:extLst>
            <a:ext uri="{FF2B5EF4-FFF2-40B4-BE49-F238E27FC236}">
              <a16:creationId xmlns:a16="http://schemas.microsoft.com/office/drawing/2014/main" id="{C7DDF598-D9BC-4F3A-9CAC-71DC0FBF6FC1}"/>
            </a:ext>
          </a:extLst>
        </xdr:cNvPr>
        <xdr:cNvCxnSpPr/>
      </xdr:nvCxnSpPr>
      <xdr:spPr>
        <a:xfrm>
          <a:off x="1828800" y="13899333"/>
          <a:ext cx="790575" cy="1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50981</xdr:rowOff>
    </xdr:from>
    <xdr:to>
      <xdr:col>6</xdr:col>
      <xdr:colOff>38100</xdr:colOff>
      <xdr:row>85</xdr:row>
      <xdr:rowOff>152581</xdr:rowOff>
    </xdr:to>
    <xdr:sp macro="" textlink="">
      <xdr:nvSpPr>
        <xdr:cNvPr id="311" name="楕円 310">
          <a:extLst>
            <a:ext uri="{FF2B5EF4-FFF2-40B4-BE49-F238E27FC236}">
              <a16:creationId xmlns:a16="http://schemas.microsoft.com/office/drawing/2014/main" id="{E9302FC9-DF29-4F27-885E-385B9C19B805}"/>
            </a:ext>
          </a:extLst>
        </xdr:cNvPr>
        <xdr:cNvSpPr/>
      </xdr:nvSpPr>
      <xdr:spPr>
        <a:xfrm>
          <a:off x="981075" y="1382095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101781</xdr:rowOff>
    </xdr:from>
    <xdr:to>
      <xdr:col>10</xdr:col>
      <xdr:colOff>114300</xdr:colOff>
      <xdr:row>85</xdr:row>
      <xdr:rowOff>123008</xdr:rowOff>
    </xdr:to>
    <xdr:cxnSp macro="">
      <xdr:nvCxnSpPr>
        <xdr:cNvPr id="312" name="直線コネクタ 311">
          <a:extLst>
            <a:ext uri="{FF2B5EF4-FFF2-40B4-BE49-F238E27FC236}">
              <a16:creationId xmlns:a16="http://schemas.microsoft.com/office/drawing/2014/main" id="{8E4C75A1-7A7E-480C-A1A3-6E69CD145894}"/>
            </a:ext>
          </a:extLst>
        </xdr:cNvPr>
        <xdr:cNvCxnSpPr/>
      </xdr:nvCxnSpPr>
      <xdr:spPr>
        <a:xfrm>
          <a:off x="1028700" y="13878106"/>
          <a:ext cx="8001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49909</xdr:rowOff>
    </xdr:from>
    <xdr:ext cx="405111" cy="259045"/>
    <xdr:sp macro="" textlink="">
      <xdr:nvSpPr>
        <xdr:cNvPr id="313" name="n_1aveValue【福祉施設】&#10;有形固定資産減価償却率">
          <a:extLst>
            <a:ext uri="{FF2B5EF4-FFF2-40B4-BE49-F238E27FC236}">
              <a16:creationId xmlns:a16="http://schemas.microsoft.com/office/drawing/2014/main" id="{6C058267-B6FC-4B9C-893C-E0521945C1C9}"/>
            </a:ext>
          </a:extLst>
        </xdr:cNvPr>
        <xdr:cNvSpPr txBox="1"/>
      </xdr:nvSpPr>
      <xdr:spPr>
        <a:xfrm>
          <a:off x="3239144" y="13172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18885</xdr:rowOff>
    </xdr:from>
    <xdr:ext cx="405111" cy="259045"/>
    <xdr:sp macro="" textlink="">
      <xdr:nvSpPr>
        <xdr:cNvPr id="314" name="n_2aveValue【福祉施設】&#10;有形固定資産減価償却率">
          <a:extLst>
            <a:ext uri="{FF2B5EF4-FFF2-40B4-BE49-F238E27FC236}">
              <a16:creationId xmlns:a16="http://schemas.microsoft.com/office/drawing/2014/main" id="{350E1E25-09CC-4446-8295-188F34A9E039}"/>
            </a:ext>
          </a:extLst>
        </xdr:cNvPr>
        <xdr:cNvSpPr txBox="1"/>
      </xdr:nvSpPr>
      <xdr:spPr>
        <a:xfrm>
          <a:off x="2439044" y="13144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43378</xdr:rowOff>
    </xdr:from>
    <xdr:ext cx="405111" cy="259045"/>
    <xdr:sp macro="" textlink="">
      <xdr:nvSpPr>
        <xdr:cNvPr id="315" name="n_3aveValue【福祉施設】&#10;有形固定資産減価償却率">
          <a:extLst>
            <a:ext uri="{FF2B5EF4-FFF2-40B4-BE49-F238E27FC236}">
              <a16:creationId xmlns:a16="http://schemas.microsoft.com/office/drawing/2014/main" id="{EDDE8AA7-D647-4707-ABC7-B88157E14886}"/>
            </a:ext>
          </a:extLst>
        </xdr:cNvPr>
        <xdr:cNvSpPr txBox="1"/>
      </xdr:nvSpPr>
      <xdr:spPr>
        <a:xfrm>
          <a:off x="1648469" y="13172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20519</xdr:rowOff>
    </xdr:from>
    <xdr:ext cx="405111" cy="259045"/>
    <xdr:sp macro="" textlink="">
      <xdr:nvSpPr>
        <xdr:cNvPr id="316" name="n_4aveValue【福祉施設】&#10;有形固定資産減価償却率">
          <a:extLst>
            <a:ext uri="{FF2B5EF4-FFF2-40B4-BE49-F238E27FC236}">
              <a16:creationId xmlns:a16="http://schemas.microsoft.com/office/drawing/2014/main" id="{0D00B7F0-04A1-4C1C-947F-3EC29C375500}"/>
            </a:ext>
          </a:extLst>
        </xdr:cNvPr>
        <xdr:cNvSpPr txBox="1"/>
      </xdr:nvSpPr>
      <xdr:spPr>
        <a:xfrm>
          <a:off x="848369" y="13145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168201</xdr:rowOff>
    </xdr:from>
    <xdr:ext cx="405111" cy="259045"/>
    <xdr:sp macro="" textlink="">
      <xdr:nvSpPr>
        <xdr:cNvPr id="317" name="n_1mainValue【福祉施設】&#10;有形固定資産減価償却率">
          <a:extLst>
            <a:ext uri="{FF2B5EF4-FFF2-40B4-BE49-F238E27FC236}">
              <a16:creationId xmlns:a16="http://schemas.microsoft.com/office/drawing/2014/main" id="{7D7D050D-8E4A-4F07-8B4E-8BEB5BD14A71}"/>
            </a:ext>
          </a:extLst>
        </xdr:cNvPr>
        <xdr:cNvSpPr txBox="1"/>
      </xdr:nvSpPr>
      <xdr:spPr>
        <a:xfrm>
          <a:off x="3239144" y="1393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16346</xdr:rowOff>
    </xdr:from>
    <xdr:ext cx="405111" cy="259045"/>
    <xdr:sp macro="" textlink="">
      <xdr:nvSpPr>
        <xdr:cNvPr id="318" name="n_2mainValue【福祉施設】&#10;有形固定資産減価償却率">
          <a:extLst>
            <a:ext uri="{FF2B5EF4-FFF2-40B4-BE49-F238E27FC236}">
              <a16:creationId xmlns:a16="http://schemas.microsoft.com/office/drawing/2014/main" id="{F743181B-1E34-4F6B-B094-F6ED231B2A7C}"/>
            </a:ext>
          </a:extLst>
        </xdr:cNvPr>
        <xdr:cNvSpPr txBox="1"/>
      </xdr:nvSpPr>
      <xdr:spPr>
        <a:xfrm>
          <a:off x="2439044" y="1395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164935</xdr:rowOff>
    </xdr:from>
    <xdr:ext cx="405111" cy="259045"/>
    <xdr:sp macro="" textlink="">
      <xdr:nvSpPr>
        <xdr:cNvPr id="319" name="n_3mainValue【福祉施設】&#10;有形固定資産減価償却率">
          <a:extLst>
            <a:ext uri="{FF2B5EF4-FFF2-40B4-BE49-F238E27FC236}">
              <a16:creationId xmlns:a16="http://schemas.microsoft.com/office/drawing/2014/main" id="{FD525891-0328-4D77-8E30-05D09285A902}"/>
            </a:ext>
          </a:extLst>
        </xdr:cNvPr>
        <xdr:cNvSpPr txBox="1"/>
      </xdr:nvSpPr>
      <xdr:spPr>
        <a:xfrm>
          <a:off x="1648469" y="13934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143708</xdr:rowOff>
    </xdr:from>
    <xdr:ext cx="405111" cy="259045"/>
    <xdr:sp macro="" textlink="">
      <xdr:nvSpPr>
        <xdr:cNvPr id="320" name="n_4mainValue【福祉施設】&#10;有形固定資産減価償却率">
          <a:extLst>
            <a:ext uri="{FF2B5EF4-FFF2-40B4-BE49-F238E27FC236}">
              <a16:creationId xmlns:a16="http://schemas.microsoft.com/office/drawing/2014/main" id="{76EF09C3-303D-489F-8B2B-E39FE9D2C82B}"/>
            </a:ext>
          </a:extLst>
        </xdr:cNvPr>
        <xdr:cNvSpPr txBox="1"/>
      </xdr:nvSpPr>
      <xdr:spPr>
        <a:xfrm>
          <a:off x="848369" y="1391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45B1A7E9-50F4-44BB-99FF-B464504C711A}"/>
            </a:ext>
          </a:extLst>
        </xdr:cNvPr>
        <xdr:cNvSpPr/>
      </xdr:nvSpPr>
      <xdr:spPr>
        <a:xfrm>
          <a:off x="59531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60C3E25C-56CE-46C2-B513-D10C7A5E8C6C}"/>
            </a:ext>
          </a:extLst>
        </xdr:cNvPr>
        <xdr:cNvSpPr/>
      </xdr:nvSpPr>
      <xdr:spPr>
        <a:xfrm>
          <a:off x="60674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D2CEDD-DEE3-46D9-84F6-2AB8174572DA}"/>
            </a:ext>
          </a:extLst>
        </xdr:cNvPr>
        <xdr:cNvSpPr/>
      </xdr:nvSpPr>
      <xdr:spPr>
        <a:xfrm>
          <a:off x="60674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5C9E8EC9-1871-43AE-A2A3-F1DD357FB190}"/>
            </a:ext>
          </a:extLst>
        </xdr:cNvPr>
        <xdr:cNvSpPr/>
      </xdr:nvSpPr>
      <xdr:spPr>
        <a:xfrm>
          <a:off x="69818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CAC435FF-E804-4D4C-B8FD-FC1366736765}"/>
            </a:ext>
          </a:extLst>
        </xdr:cNvPr>
        <xdr:cNvSpPr/>
      </xdr:nvSpPr>
      <xdr:spPr>
        <a:xfrm>
          <a:off x="69818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556D9041-F153-45B2-B595-6396BBD03CFE}"/>
            </a:ext>
          </a:extLst>
        </xdr:cNvPr>
        <xdr:cNvSpPr/>
      </xdr:nvSpPr>
      <xdr:spPr>
        <a:xfrm>
          <a:off x="80105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D57A2E65-DBD3-442F-9AAF-8C916E46F1DD}"/>
            </a:ext>
          </a:extLst>
        </xdr:cNvPr>
        <xdr:cNvSpPr/>
      </xdr:nvSpPr>
      <xdr:spPr>
        <a:xfrm>
          <a:off x="80105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A29E571B-79DB-487C-A648-DA2C7692D9CF}"/>
            </a:ext>
          </a:extLst>
        </xdr:cNvPr>
        <xdr:cNvSpPr/>
      </xdr:nvSpPr>
      <xdr:spPr>
        <a:xfrm>
          <a:off x="59531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6EA39AE-9CE6-45E7-9CF7-F5A47B94DF34}"/>
            </a:ext>
          </a:extLst>
        </xdr:cNvPr>
        <xdr:cNvSpPr txBox="1"/>
      </xdr:nvSpPr>
      <xdr:spPr>
        <a:xfrm>
          <a:off x="5915025"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F8C5FE16-15D6-4795-ACB0-8ADD15768BEE}"/>
            </a:ext>
          </a:extLst>
        </xdr:cNvPr>
        <xdr:cNvCxnSpPr/>
      </xdr:nvCxnSpPr>
      <xdr:spPr>
        <a:xfrm>
          <a:off x="5953125" y="14411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a:extLst>
            <a:ext uri="{FF2B5EF4-FFF2-40B4-BE49-F238E27FC236}">
              <a16:creationId xmlns:a16="http://schemas.microsoft.com/office/drawing/2014/main" id="{708AE86A-4D23-4BEA-B55A-AAC60A81E2F9}"/>
            </a:ext>
          </a:extLst>
        </xdr:cNvPr>
        <xdr:cNvCxnSpPr/>
      </xdr:nvCxnSpPr>
      <xdr:spPr>
        <a:xfrm>
          <a:off x="5953125" y="13973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a:extLst>
            <a:ext uri="{FF2B5EF4-FFF2-40B4-BE49-F238E27FC236}">
              <a16:creationId xmlns:a16="http://schemas.microsoft.com/office/drawing/2014/main" id="{099E9173-923A-4EF1-B07C-FAF86578B766}"/>
            </a:ext>
          </a:extLst>
        </xdr:cNvPr>
        <xdr:cNvSpPr txBox="1"/>
      </xdr:nvSpPr>
      <xdr:spPr>
        <a:xfrm>
          <a:off x="5527221" y="13837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a:extLst>
            <a:ext uri="{FF2B5EF4-FFF2-40B4-BE49-F238E27FC236}">
              <a16:creationId xmlns:a16="http://schemas.microsoft.com/office/drawing/2014/main" id="{922A2BE2-DC6E-4AB4-8F64-881A2EDB6495}"/>
            </a:ext>
          </a:extLst>
        </xdr:cNvPr>
        <xdr:cNvCxnSpPr/>
      </xdr:nvCxnSpPr>
      <xdr:spPr>
        <a:xfrm>
          <a:off x="5953125" y="13544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4" name="テキスト ボックス 333">
          <a:extLst>
            <a:ext uri="{FF2B5EF4-FFF2-40B4-BE49-F238E27FC236}">
              <a16:creationId xmlns:a16="http://schemas.microsoft.com/office/drawing/2014/main" id="{5DDE5DB2-A5FF-4761-9AF4-0D93563D0654}"/>
            </a:ext>
          </a:extLst>
        </xdr:cNvPr>
        <xdr:cNvSpPr txBox="1"/>
      </xdr:nvSpPr>
      <xdr:spPr>
        <a:xfrm>
          <a:off x="5527221" y="1340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a:extLst>
            <a:ext uri="{FF2B5EF4-FFF2-40B4-BE49-F238E27FC236}">
              <a16:creationId xmlns:a16="http://schemas.microsoft.com/office/drawing/2014/main" id="{DB29360A-874E-4FC0-ADFB-3C308EB4CB15}"/>
            </a:ext>
          </a:extLst>
        </xdr:cNvPr>
        <xdr:cNvCxnSpPr/>
      </xdr:nvCxnSpPr>
      <xdr:spPr>
        <a:xfrm>
          <a:off x="5953125" y="131159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6" name="テキスト ボックス 335">
          <a:extLst>
            <a:ext uri="{FF2B5EF4-FFF2-40B4-BE49-F238E27FC236}">
              <a16:creationId xmlns:a16="http://schemas.microsoft.com/office/drawing/2014/main" id="{BA140245-459E-48CC-9620-B765150D1D34}"/>
            </a:ext>
          </a:extLst>
        </xdr:cNvPr>
        <xdr:cNvSpPr txBox="1"/>
      </xdr:nvSpPr>
      <xdr:spPr>
        <a:xfrm>
          <a:off x="5527221"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a:extLst>
            <a:ext uri="{FF2B5EF4-FFF2-40B4-BE49-F238E27FC236}">
              <a16:creationId xmlns:a16="http://schemas.microsoft.com/office/drawing/2014/main" id="{4635B7CD-8EF8-454C-B90C-D75B2ED7CF23}"/>
            </a:ext>
          </a:extLst>
        </xdr:cNvPr>
        <xdr:cNvCxnSpPr/>
      </xdr:nvCxnSpPr>
      <xdr:spPr>
        <a:xfrm>
          <a:off x="5953125" y="126777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8" name="テキスト ボックス 337">
          <a:extLst>
            <a:ext uri="{FF2B5EF4-FFF2-40B4-BE49-F238E27FC236}">
              <a16:creationId xmlns:a16="http://schemas.microsoft.com/office/drawing/2014/main" id="{6A87F829-7EDF-4AC2-9412-6AB344BE8EC7}"/>
            </a:ext>
          </a:extLst>
        </xdr:cNvPr>
        <xdr:cNvSpPr txBox="1"/>
      </xdr:nvSpPr>
      <xdr:spPr>
        <a:xfrm>
          <a:off x="5527221" y="12541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D40EFF60-C324-4A11-AE71-115D3E9813F6}"/>
            </a:ext>
          </a:extLst>
        </xdr:cNvPr>
        <xdr:cNvCxnSpPr/>
      </xdr:nvCxnSpPr>
      <xdr:spPr>
        <a:xfrm>
          <a:off x="5953125" y="12249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a:extLst>
            <a:ext uri="{FF2B5EF4-FFF2-40B4-BE49-F238E27FC236}">
              <a16:creationId xmlns:a16="http://schemas.microsoft.com/office/drawing/2014/main" id="{6A1CE4F2-7E8D-4599-A57C-41215391A7D6}"/>
            </a:ext>
          </a:extLst>
        </xdr:cNvPr>
        <xdr:cNvSpPr txBox="1"/>
      </xdr:nvSpPr>
      <xdr:spPr>
        <a:xfrm>
          <a:off x="5527221"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福祉施設】&#10;一人当たり面積グラフ枠">
          <a:extLst>
            <a:ext uri="{FF2B5EF4-FFF2-40B4-BE49-F238E27FC236}">
              <a16:creationId xmlns:a16="http://schemas.microsoft.com/office/drawing/2014/main" id="{54B149BB-F9E7-4D9F-A77C-8B1829CE6ADB}"/>
            </a:ext>
          </a:extLst>
        </xdr:cNvPr>
        <xdr:cNvSpPr/>
      </xdr:nvSpPr>
      <xdr:spPr>
        <a:xfrm>
          <a:off x="59531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147828</xdr:rowOff>
    </xdr:from>
    <xdr:to>
      <xdr:col>54</xdr:col>
      <xdr:colOff>189865</xdr:colOff>
      <xdr:row>86</xdr:row>
      <xdr:rowOff>26670</xdr:rowOff>
    </xdr:to>
    <xdr:cxnSp macro="">
      <xdr:nvCxnSpPr>
        <xdr:cNvPr id="342" name="直線コネクタ 341">
          <a:extLst>
            <a:ext uri="{FF2B5EF4-FFF2-40B4-BE49-F238E27FC236}">
              <a16:creationId xmlns:a16="http://schemas.microsoft.com/office/drawing/2014/main" id="{CCA2703E-3F7D-4FFD-B77F-C51CCA9E31C3}"/>
            </a:ext>
          </a:extLst>
        </xdr:cNvPr>
        <xdr:cNvCxnSpPr/>
      </xdr:nvCxnSpPr>
      <xdr:spPr>
        <a:xfrm flipV="1">
          <a:off x="9429115" y="12622403"/>
          <a:ext cx="0" cy="1342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43" name="【福祉施設】&#10;一人当たり面積最小値テキスト">
          <a:extLst>
            <a:ext uri="{FF2B5EF4-FFF2-40B4-BE49-F238E27FC236}">
              <a16:creationId xmlns:a16="http://schemas.microsoft.com/office/drawing/2014/main" id="{355AFC8E-62F3-48F4-BA16-C7AC56116DDD}"/>
            </a:ext>
          </a:extLst>
        </xdr:cNvPr>
        <xdr:cNvSpPr txBox="1"/>
      </xdr:nvSpPr>
      <xdr:spPr>
        <a:xfrm>
          <a:off x="9467850" y="1396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44" name="直線コネクタ 343">
          <a:extLst>
            <a:ext uri="{FF2B5EF4-FFF2-40B4-BE49-F238E27FC236}">
              <a16:creationId xmlns:a16="http://schemas.microsoft.com/office/drawing/2014/main" id="{2E089AA7-96F9-4D63-A91C-3B1B356CCDBB}"/>
            </a:ext>
          </a:extLst>
        </xdr:cNvPr>
        <xdr:cNvCxnSpPr/>
      </xdr:nvCxnSpPr>
      <xdr:spPr>
        <a:xfrm>
          <a:off x="9363075" y="1396492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94505</xdr:rowOff>
    </xdr:from>
    <xdr:ext cx="469744" cy="259045"/>
    <xdr:sp macro="" textlink="">
      <xdr:nvSpPr>
        <xdr:cNvPr id="345" name="【福祉施設】&#10;一人当たり面積最大値テキスト">
          <a:extLst>
            <a:ext uri="{FF2B5EF4-FFF2-40B4-BE49-F238E27FC236}">
              <a16:creationId xmlns:a16="http://schemas.microsoft.com/office/drawing/2014/main" id="{7615801D-54B0-4DE7-BF0C-8F396E227C8C}"/>
            </a:ext>
          </a:extLst>
        </xdr:cNvPr>
        <xdr:cNvSpPr txBox="1"/>
      </xdr:nvSpPr>
      <xdr:spPr>
        <a:xfrm>
          <a:off x="9467850" y="12410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147828</xdr:rowOff>
    </xdr:from>
    <xdr:to>
      <xdr:col>55</xdr:col>
      <xdr:colOff>88900</xdr:colOff>
      <xdr:row>77</xdr:row>
      <xdr:rowOff>147828</xdr:rowOff>
    </xdr:to>
    <xdr:cxnSp macro="">
      <xdr:nvCxnSpPr>
        <xdr:cNvPr id="346" name="直線コネクタ 345">
          <a:extLst>
            <a:ext uri="{FF2B5EF4-FFF2-40B4-BE49-F238E27FC236}">
              <a16:creationId xmlns:a16="http://schemas.microsoft.com/office/drawing/2014/main" id="{9C1375D7-7984-4AA5-A7ED-6B6C686CD873}"/>
            </a:ext>
          </a:extLst>
        </xdr:cNvPr>
        <xdr:cNvCxnSpPr/>
      </xdr:nvCxnSpPr>
      <xdr:spPr>
        <a:xfrm>
          <a:off x="9363075" y="1262240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10177</xdr:rowOff>
    </xdr:from>
    <xdr:ext cx="469744" cy="259045"/>
    <xdr:sp macro="" textlink="">
      <xdr:nvSpPr>
        <xdr:cNvPr id="347" name="【福祉施設】&#10;一人当たり面積平均値テキスト">
          <a:extLst>
            <a:ext uri="{FF2B5EF4-FFF2-40B4-BE49-F238E27FC236}">
              <a16:creationId xmlns:a16="http://schemas.microsoft.com/office/drawing/2014/main" id="{AF3782EF-1CAC-450B-8058-6FD1845B9D50}"/>
            </a:ext>
          </a:extLst>
        </xdr:cNvPr>
        <xdr:cNvSpPr txBox="1"/>
      </xdr:nvSpPr>
      <xdr:spPr>
        <a:xfrm>
          <a:off x="9467850" y="134563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48" name="フローチャート: 判断 347">
          <a:extLst>
            <a:ext uri="{FF2B5EF4-FFF2-40B4-BE49-F238E27FC236}">
              <a16:creationId xmlns:a16="http://schemas.microsoft.com/office/drawing/2014/main" id="{8401DA13-DB80-4070-94F3-1F3A5E5940D6}"/>
            </a:ext>
          </a:extLst>
        </xdr:cNvPr>
        <xdr:cNvSpPr/>
      </xdr:nvSpPr>
      <xdr:spPr>
        <a:xfrm>
          <a:off x="9401175" y="13611225"/>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165608</xdr:rowOff>
    </xdr:from>
    <xdr:to>
      <xdr:col>50</xdr:col>
      <xdr:colOff>165100</xdr:colOff>
      <xdr:row>84</xdr:row>
      <xdr:rowOff>95758</xdr:rowOff>
    </xdr:to>
    <xdr:sp macro="" textlink="">
      <xdr:nvSpPr>
        <xdr:cNvPr id="349" name="フローチャート: 判断 348">
          <a:extLst>
            <a:ext uri="{FF2B5EF4-FFF2-40B4-BE49-F238E27FC236}">
              <a16:creationId xmlns:a16="http://schemas.microsoft.com/office/drawing/2014/main" id="{212EA5B6-F24C-4C29-B658-B39622C44F05}"/>
            </a:ext>
          </a:extLst>
        </xdr:cNvPr>
        <xdr:cNvSpPr/>
      </xdr:nvSpPr>
      <xdr:spPr>
        <a:xfrm>
          <a:off x="8639175" y="1361173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151892</xdr:rowOff>
    </xdr:from>
    <xdr:to>
      <xdr:col>46</xdr:col>
      <xdr:colOff>38100</xdr:colOff>
      <xdr:row>84</xdr:row>
      <xdr:rowOff>82042</xdr:rowOff>
    </xdr:to>
    <xdr:sp macro="" textlink="">
      <xdr:nvSpPr>
        <xdr:cNvPr id="350" name="フローチャート: 判断 349">
          <a:extLst>
            <a:ext uri="{FF2B5EF4-FFF2-40B4-BE49-F238E27FC236}">
              <a16:creationId xmlns:a16="http://schemas.microsoft.com/office/drawing/2014/main" id="{DB301E77-B178-424C-8466-C43194E9037D}"/>
            </a:ext>
          </a:extLst>
        </xdr:cNvPr>
        <xdr:cNvSpPr/>
      </xdr:nvSpPr>
      <xdr:spPr>
        <a:xfrm>
          <a:off x="7839075" y="1360119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161037</xdr:rowOff>
    </xdr:from>
    <xdr:to>
      <xdr:col>41</xdr:col>
      <xdr:colOff>101600</xdr:colOff>
      <xdr:row>84</xdr:row>
      <xdr:rowOff>91187</xdr:rowOff>
    </xdr:to>
    <xdr:sp macro="" textlink="">
      <xdr:nvSpPr>
        <xdr:cNvPr id="351" name="フローチャート: 判断 350">
          <a:extLst>
            <a:ext uri="{FF2B5EF4-FFF2-40B4-BE49-F238E27FC236}">
              <a16:creationId xmlns:a16="http://schemas.microsoft.com/office/drawing/2014/main" id="{A33C1428-1849-4D91-AA73-85DD614C9DFC}"/>
            </a:ext>
          </a:extLst>
        </xdr:cNvPr>
        <xdr:cNvSpPr/>
      </xdr:nvSpPr>
      <xdr:spPr>
        <a:xfrm>
          <a:off x="7029450" y="13613512"/>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161037</xdr:rowOff>
    </xdr:from>
    <xdr:to>
      <xdr:col>36</xdr:col>
      <xdr:colOff>165100</xdr:colOff>
      <xdr:row>84</xdr:row>
      <xdr:rowOff>91187</xdr:rowOff>
    </xdr:to>
    <xdr:sp macro="" textlink="">
      <xdr:nvSpPr>
        <xdr:cNvPr id="352" name="フローチャート: 判断 351">
          <a:extLst>
            <a:ext uri="{FF2B5EF4-FFF2-40B4-BE49-F238E27FC236}">
              <a16:creationId xmlns:a16="http://schemas.microsoft.com/office/drawing/2014/main" id="{3221DB2A-3422-410B-9E2F-DA585562784F}"/>
            </a:ext>
          </a:extLst>
        </xdr:cNvPr>
        <xdr:cNvSpPr/>
      </xdr:nvSpPr>
      <xdr:spPr>
        <a:xfrm>
          <a:off x="6238875" y="13613512"/>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56E4245D-5EA8-46DC-84BF-FEE6845FF2E3}"/>
            </a:ext>
          </a:extLst>
        </xdr:cNvPr>
        <xdr:cNvSpPr txBox="1"/>
      </xdr:nvSpPr>
      <xdr:spPr>
        <a:xfrm>
          <a:off x="92583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E5817F4F-9EF4-4753-9227-C675717D1DB0}"/>
            </a:ext>
          </a:extLst>
        </xdr:cNvPr>
        <xdr:cNvSpPr txBox="1"/>
      </xdr:nvSpPr>
      <xdr:spPr>
        <a:xfrm>
          <a:off x="8515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CDF02EAF-57FA-4933-9A56-442D2A6A2CCF}"/>
            </a:ext>
          </a:extLst>
        </xdr:cNvPr>
        <xdr:cNvSpPr txBox="1"/>
      </xdr:nvSpPr>
      <xdr:spPr>
        <a:xfrm>
          <a:off x="7715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90CFCEB4-4C2B-479A-867B-F9CD4935EC2F}"/>
            </a:ext>
          </a:extLst>
        </xdr:cNvPr>
        <xdr:cNvSpPr txBox="1"/>
      </xdr:nvSpPr>
      <xdr:spPr>
        <a:xfrm>
          <a:off x="690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2A58226D-F8E7-4D16-97FF-4CD6076ADACA}"/>
            </a:ext>
          </a:extLst>
        </xdr:cNvPr>
        <xdr:cNvSpPr txBox="1"/>
      </xdr:nvSpPr>
      <xdr:spPr>
        <a:xfrm>
          <a:off x="6115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xdr:rowOff>
    </xdr:from>
    <xdr:to>
      <xdr:col>55</xdr:col>
      <xdr:colOff>50800</xdr:colOff>
      <xdr:row>85</xdr:row>
      <xdr:rowOff>102615</xdr:rowOff>
    </xdr:to>
    <xdr:sp macro="" textlink="">
      <xdr:nvSpPr>
        <xdr:cNvPr id="358" name="楕円 357">
          <a:extLst>
            <a:ext uri="{FF2B5EF4-FFF2-40B4-BE49-F238E27FC236}">
              <a16:creationId xmlns:a16="http://schemas.microsoft.com/office/drawing/2014/main" id="{54566DEB-A7F3-497B-B46B-2D1EB08B0727}"/>
            </a:ext>
          </a:extLst>
        </xdr:cNvPr>
        <xdr:cNvSpPr/>
      </xdr:nvSpPr>
      <xdr:spPr>
        <a:xfrm>
          <a:off x="9401175" y="13774165"/>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150892</xdr:rowOff>
    </xdr:from>
    <xdr:ext cx="469744" cy="259045"/>
    <xdr:sp macro="" textlink="">
      <xdr:nvSpPr>
        <xdr:cNvPr id="359" name="【福祉施設】&#10;一人当たり面積該当値テキスト">
          <a:extLst>
            <a:ext uri="{FF2B5EF4-FFF2-40B4-BE49-F238E27FC236}">
              <a16:creationId xmlns:a16="http://schemas.microsoft.com/office/drawing/2014/main" id="{BB28A53B-3B0D-4FF5-B437-7CD6828FAB46}"/>
            </a:ext>
          </a:extLst>
        </xdr:cNvPr>
        <xdr:cNvSpPr txBox="1"/>
      </xdr:nvSpPr>
      <xdr:spPr>
        <a:xfrm>
          <a:off x="9467850" y="13762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23876</xdr:rowOff>
    </xdr:from>
    <xdr:to>
      <xdr:col>50</xdr:col>
      <xdr:colOff>165100</xdr:colOff>
      <xdr:row>84</xdr:row>
      <xdr:rowOff>125476</xdr:rowOff>
    </xdr:to>
    <xdr:sp macro="" textlink="">
      <xdr:nvSpPr>
        <xdr:cNvPr id="360" name="楕円 359">
          <a:extLst>
            <a:ext uri="{FF2B5EF4-FFF2-40B4-BE49-F238E27FC236}">
              <a16:creationId xmlns:a16="http://schemas.microsoft.com/office/drawing/2014/main" id="{19911C73-74A7-4282-8608-83AB005EF204}"/>
            </a:ext>
          </a:extLst>
        </xdr:cNvPr>
        <xdr:cNvSpPr/>
      </xdr:nvSpPr>
      <xdr:spPr>
        <a:xfrm>
          <a:off x="8639175" y="1363827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74676</xdr:rowOff>
    </xdr:from>
    <xdr:to>
      <xdr:col>55</xdr:col>
      <xdr:colOff>0</xdr:colOff>
      <xdr:row>85</xdr:row>
      <xdr:rowOff>51815</xdr:rowOff>
    </xdr:to>
    <xdr:cxnSp macro="">
      <xdr:nvCxnSpPr>
        <xdr:cNvPr id="361" name="直線コネクタ 360">
          <a:extLst>
            <a:ext uri="{FF2B5EF4-FFF2-40B4-BE49-F238E27FC236}">
              <a16:creationId xmlns:a16="http://schemas.microsoft.com/office/drawing/2014/main" id="{0DAC7580-4487-479A-B73B-4DDFBF969243}"/>
            </a:ext>
          </a:extLst>
        </xdr:cNvPr>
        <xdr:cNvCxnSpPr/>
      </xdr:nvCxnSpPr>
      <xdr:spPr>
        <a:xfrm>
          <a:off x="8686800" y="13685901"/>
          <a:ext cx="742950" cy="13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53594</xdr:rowOff>
    </xdr:from>
    <xdr:to>
      <xdr:col>46</xdr:col>
      <xdr:colOff>38100</xdr:colOff>
      <xdr:row>84</xdr:row>
      <xdr:rowOff>155194</xdr:rowOff>
    </xdr:to>
    <xdr:sp macro="" textlink="">
      <xdr:nvSpPr>
        <xdr:cNvPr id="362" name="楕円 361">
          <a:extLst>
            <a:ext uri="{FF2B5EF4-FFF2-40B4-BE49-F238E27FC236}">
              <a16:creationId xmlns:a16="http://schemas.microsoft.com/office/drawing/2014/main" id="{7162D4F9-863F-4827-8AF7-3304A382DF1F}"/>
            </a:ext>
          </a:extLst>
        </xdr:cNvPr>
        <xdr:cNvSpPr/>
      </xdr:nvSpPr>
      <xdr:spPr>
        <a:xfrm>
          <a:off x="7839075" y="1366164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74676</xdr:rowOff>
    </xdr:from>
    <xdr:to>
      <xdr:col>50</xdr:col>
      <xdr:colOff>114300</xdr:colOff>
      <xdr:row>84</xdr:row>
      <xdr:rowOff>104394</xdr:rowOff>
    </xdr:to>
    <xdr:cxnSp macro="">
      <xdr:nvCxnSpPr>
        <xdr:cNvPr id="363" name="直線コネクタ 362">
          <a:extLst>
            <a:ext uri="{FF2B5EF4-FFF2-40B4-BE49-F238E27FC236}">
              <a16:creationId xmlns:a16="http://schemas.microsoft.com/office/drawing/2014/main" id="{BAC63DC6-0EF1-458D-9F95-6329907BAC27}"/>
            </a:ext>
          </a:extLst>
        </xdr:cNvPr>
        <xdr:cNvCxnSpPr/>
      </xdr:nvCxnSpPr>
      <xdr:spPr>
        <a:xfrm flipV="1">
          <a:off x="7886700" y="13685901"/>
          <a:ext cx="800100" cy="3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58165</xdr:rowOff>
    </xdr:from>
    <xdr:to>
      <xdr:col>41</xdr:col>
      <xdr:colOff>101600</xdr:colOff>
      <xdr:row>84</xdr:row>
      <xdr:rowOff>159765</xdr:rowOff>
    </xdr:to>
    <xdr:sp macro="" textlink="">
      <xdr:nvSpPr>
        <xdr:cNvPr id="364" name="楕円 363">
          <a:extLst>
            <a:ext uri="{FF2B5EF4-FFF2-40B4-BE49-F238E27FC236}">
              <a16:creationId xmlns:a16="http://schemas.microsoft.com/office/drawing/2014/main" id="{CB832BC5-3F8D-4A77-8256-0E6D4F690860}"/>
            </a:ext>
          </a:extLst>
        </xdr:cNvPr>
        <xdr:cNvSpPr/>
      </xdr:nvSpPr>
      <xdr:spPr>
        <a:xfrm>
          <a:off x="7029450" y="1366939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104394</xdr:rowOff>
    </xdr:from>
    <xdr:to>
      <xdr:col>45</xdr:col>
      <xdr:colOff>177800</xdr:colOff>
      <xdr:row>84</xdr:row>
      <xdr:rowOff>108965</xdr:rowOff>
    </xdr:to>
    <xdr:cxnSp macro="">
      <xdr:nvCxnSpPr>
        <xdr:cNvPr id="365" name="直線コネクタ 364">
          <a:extLst>
            <a:ext uri="{FF2B5EF4-FFF2-40B4-BE49-F238E27FC236}">
              <a16:creationId xmlns:a16="http://schemas.microsoft.com/office/drawing/2014/main" id="{76A1667C-9866-4E58-B327-03A53591403B}"/>
            </a:ext>
          </a:extLst>
        </xdr:cNvPr>
        <xdr:cNvCxnSpPr/>
      </xdr:nvCxnSpPr>
      <xdr:spPr>
        <a:xfrm flipV="1">
          <a:off x="7077075" y="13718794"/>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65024</xdr:rowOff>
    </xdr:from>
    <xdr:to>
      <xdr:col>36</xdr:col>
      <xdr:colOff>165100</xdr:colOff>
      <xdr:row>84</xdr:row>
      <xdr:rowOff>166624</xdr:rowOff>
    </xdr:to>
    <xdr:sp macro="" textlink="">
      <xdr:nvSpPr>
        <xdr:cNvPr id="366" name="楕円 365">
          <a:extLst>
            <a:ext uri="{FF2B5EF4-FFF2-40B4-BE49-F238E27FC236}">
              <a16:creationId xmlns:a16="http://schemas.microsoft.com/office/drawing/2014/main" id="{15B969E0-0A67-4AEF-BEA9-8EFF5B46D75C}"/>
            </a:ext>
          </a:extLst>
        </xdr:cNvPr>
        <xdr:cNvSpPr/>
      </xdr:nvSpPr>
      <xdr:spPr>
        <a:xfrm>
          <a:off x="6238875" y="1367942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108965</xdr:rowOff>
    </xdr:from>
    <xdr:to>
      <xdr:col>41</xdr:col>
      <xdr:colOff>50800</xdr:colOff>
      <xdr:row>84</xdr:row>
      <xdr:rowOff>115824</xdr:rowOff>
    </xdr:to>
    <xdr:cxnSp macro="">
      <xdr:nvCxnSpPr>
        <xdr:cNvPr id="367" name="直線コネクタ 366">
          <a:extLst>
            <a:ext uri="{FF2B5EF4-FFF2-40B4-BE49-F238E27FC236}">
              <a16:creationId xmlns:a16="http://schemas.microsoft.com/office/drawing/2014/main" id="{1943DF27-7447-4903-B87D-FC1E23315E5A}"/>
            </a:ext>
          </a:extLst>
        </xdr:cNvPr>
        <xdr:cNvCxnSpPr/>
      </xdr:nvCxnSpPr>
      <xdr:spPr>
        <a:xfrm flipV="1">
          <a:off x="6286500" y="13717015"/>
          <a:ext cx="790575" cy="10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112285</xdr:rowOff>
    </xdr:from>
    <xdr:ext cx="469744" cy="259045"/>
    <xdr:sp macro="" textlink="">
      <xdr:nvSpPr>
        <xdr:cNvPr id="368" name="n_1aveValue【福祉施設】&#10;一人当たり面積">
          <a:extLst>
            <a:ext uri="{FF2B5EF4-FFF2-40B4-BE49-F238E27FC236}">
              <a16:creationId xmlns:a16="http://schemas.microsoft.com/office/drawing/2014/main" id="{592B5824-E263-4850-8098-7809C403407E}"/>
            </a:ext>
          </a:extLst>
        </xdr:cNvPr>
        <xdr:cNvSpPr txBox="1"/>
      </xdr:nvSpPr>
      <xdr:spPr>
        <a:xfrm>
          <a:off x="8458277" y="1339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98569</xdr:rowOff>
    </xdr:from>
    <xdr:ext cx="469744" cy="259045"/>
    <xdr:sp macro="" textlink="">
      <xdr:nvSpPr>
        <xdr:cNvPr id="369" name="n_2aveValue【福祉施設】&#10;一人当たり面積">
          <a:extLst>
            <a:ext uri="{FF2B5EF4-FFF2-40B4-BE49-F238E27FC236}">
              <a16:creationId xmlns:a16="http://schemas.microsoft.com/office/drawing/2014/main" id="{9A3186DD-8252-4B26-A576-69EC4B05C616}"/>
            </a:ext>
          </a:extLst>
        </xdr:cNvPr>
        <xdr:cNvSpPr txBox="1"/>
      </xdr:nvSpPr>
      <xdr:spPr>
        <a:xfrm>
          <a:off x="7677227" y="13389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107714</xdr:rowOff>
    </xdr:from>
    <xdr:ext cx="469744" cy="259045"/>
    <xdr:sp macro="" textlink="">
      <xdr:nvSpPr>
        <xdr:cNvPr id="370" name="n_3aveValue【福祉施設】&#10;一人当たり面積">
          <a:extLst>
            <a:ext uri="{FF2B5EF4-FFF2-40B4-BE49-F238E27FC236}">
              <a16:creationId xmlns:a16="http://schemas.microsoft.com/office/drawing/2014/main" id="{9A79A13C-B811-428D-83E5-13F9AB502739}"/>
            </a:ext>
          </a:extLst>
        </xdr:cNvPr>
        <xdr:cNvSpPr txBox="1"/>
      </xdr:nvSpPr>
      <xdr:spPr>
        <a:xfrm>
          <a:off x="6867602" y="13391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107714</xdr:rowOff>
    </xdr:from>
    <xdr:ext cx="469744" cy="259045"/>
    <xdr:sp macro="" textlink="">
      <xdr:nvSpPr>
        <xdr:cNvPr id="371" name="n_4aveValue【福祉施設】&#10;一人当たり面積">
          <a:extLst>
            <a:ext uri="{FF2B5EF4-FFF2-40B4-BE49-F238E27FC236}">
              <a16:creationId xmlns:a16="http://schemas.microsoft.com/office/drawing/2014/main" id="{3B808163-EA4B-47E4-9A50-564ED74EBA38}"/>
            </a:ext>
          </a:extLst>
        </xdr:cNvPr>
        <xdr:cNvSpPr txBox="1"/>
      </xdr:nvSpPr>
      <xdr:spPr>
        <a:xfrm>
          <a:off x="6067502" y="13391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116603</xdr:rowOff>
    </xdr:from>
    <xdr:ext cx="469744" cy="259045"/>
    <xdr:sp macro="" textlink="">
      <xdr:nvSpPr>
        <xdr:cNvPr id="372" name="n_1mainValue【福祉施設】&#10;一人当たり面積">
          <a:extLst>
            <a:ext uri="{FF2B5EF4-FFF2-40B4-BE49-F238E27FC236}">
              <a16:creationId xmlns:a16="http://schemas.microsoft.com/office/drawing/2014/main" id="{A07685BF-C903-4259-8AC4-15932CB04DDA}"/>
            </a:ext>
          </a:extLst>
        </xdr:cNvPr>
        <xdr:cNvSpPr txBox="1"/>
      </xdr:nvSpPr>
      <xdr:spPr>
        <a:xfrm>
          <a:off x="8458277" y="13727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146321</xdr:rowOff>
    </xdr:from>
    <xdr:ext cx="469744" cy="259045"/>
    <xdr:sp macro="" textlink="">
      <xdr:nvSpPr>
        <xdr:cNvPr id="373" name="n_2mainValue【福祉施設】&#10;一人当たり面積">
          <a:extLst>
            <a:ext uri="{FF2B5EF4-FFF2-40B4-BE49-F238E27FC236}">
              <a16:creationId xmlns:a16="http://schemas.microsoft.com/office/drawing/2014/main" id="{4058FC13-E881-4C75-8778-C870289A85C2}"/>
            </a:ext>
          </a:extLst>
        </xdr:cNvPr>
        <xdr:cNvSpPr txBox="1"/>
      </xdr:nvSpPr>
      <xdr:spPr>
        <a:xfrm>
          <a:off x="7677227" y="1375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150892</xdr:rowOff>
    </xdr:from>
    <xdr:ext cx="469744" cy="259045"/>
    <xdr:sp macro="" textlink="">
      <xdr:nvSpPr>
        <xdr:cNvPr id="374" name="n_3mainValue【福祉施設】&#10;一人当たり面積">
          <a:extLst>
            <a:ext uri="{FF2B5EF4-FFF2-40B4-BE49-F238E27FC236}">
              <a16:creationId xmlns:a16="http://schemas.microsoft.com/office/drawing/2014/main" id="{EE46D420-65ED-40BB-9221-2A142EA22367}"/>
            </a:ext>
          </a:extLst>
        </xdr:cNvPr>
        <xdr:cNvSpPr txBox="1"/>
      </xdr:nvSpPr>
      <xdr:spPr>
        <a:xfrm>
          <a:off x="6867602" y="13762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157751</xdr:rowOff>
    </xdr:from>
    <xdr:ext cx="469744" cy="259045"/>
    <xdr:sp macro="" textlink="">
      <xdr:nvSpPr>
        <xdr:cNvPr id="375" name="n_4mainValue【福祉施設】&#10;一人当たり面積">
          <a:extLst>
            <a:ext uri="{FF2B5EF4-FFF2-40B4-BE49-F238E27FC236}">
              <a16:creationId xmlns:a16="http://schemas.microsoft.com/office/drawing/2014/main" id="{DE1F4F53-BD79-467D-8B32-97AAC66FFA56}"/>
            </a:ext>
          </a:extLst>
        </xdr:cNvPr>
        <xdr:cNvSpPr txBox="1"/>
      </xdr:nvSpPr>
      <xdr:spPr>
        <a:xfrm>
          <a:off x="6067502" y="13772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D4794FDB-CAEF-4D07-A1DE-27FDED06C4FD}"/>
            </a:ext>
          </a:extLst>
        </xdr:cNvPr>
        <xdr:cNvSpPr/>
      </xdr:nvSpPr>
      <xdr:spPr>
        <a:xfrm>
          <a:off x="6858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3DF3CFAC-6534-4B49-BFC6-33BA0172FB82}"/>
            </a:ext>
          </a:extLst>
        </xdr:cNvPr>
        <xdr:cNvSpPr/>
      </xdr:nvSpPr>
      <xdr:spPr>
        <a:xfrm>
          <a:off x="8096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F86DBD4B-9323-450E-844E-9ABE7AD2D5B4}"/>
            </a:ext>
          </a:extLst>
        </xdr:cNvPr>
        <xdr:cNvSpPr/>
      </xdr:nvSpPr>
      <xdr:spPr>
        <a:xfrm>
          <a:off x="8096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FB9B8941-FE8A-4FF5-90FE-E100552CB875}"/>
            </a:ext>
          </a:extLst>
        </xdr:cNvPr>
        <xdr:cNvSpPr/>
      </xdr:nvSpPr>
      <xdr:spPr>
        <a:xfrm>
          <a:off x="17145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4428453E-7D89-43F0-85A7-AD4E83A98B6B}"/>
            </a:ext>
          </a:extLst>
        </xdr:cNvPr>
        <xdr:cNvSpPr/>
      </xdr:nvSpPr>
      <xdr:spPr>
        <a:xfrm>
          <a:off x="17145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43C1B89A-25C4-49E1-8D58-B91616EF4040}"/>
            </a:ext>
          </a:extLst>
        </xdr:cNvPr>
        <xdr:cNvSpPr/>
      </xdr:nvSpPr>
      <xdr:spPr>
        <a:xfrm>
          <a:off x="27432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991BD89B-109C-46C1-8F82-60A9C3198C3B}"/>
            </a:ext>
          </a:extLst>
        </xdr:cNvPr>
        <xdr:cNvSpPr/>
      </xdr:nvSpPr>
      <xdr:spPr>
        <a:xfrm>
          <a:off x="27432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BA60C8EF-84F4-4354-89A6-A2640FCCBAEB}"/>
            </a:ext>
          </a:extLst>
        </xdr:cNvPr>
        <xdr:cNvSpPr/>
      </xdr:nvSpPr>
      <xdr:spPr>
        <a:xfrm>
          <a:off x="685800" y="1590675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a:extLst>
            <a:ext uri="{FF2B5EF4-FFF2-40B4-BE49-F238E27FC236}">
              <a16:creationId xmlns:a16="http://schemas.microsoft.com/office/drawing/2014/main" id="{0A535DA9-6946-4A18-8686-3A8303282E67}"/>
            </a:ext>
          </a:extLst>
        </xdr:cNvPr>
        <xdr:cNvSpPr txBox="1"/>
      </xdr:nvSpPr>
      <xdr:spPr>
        <a:xfrm>
          <a:off x="666750"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a:extLst>
            <a:ext uri="{FF2B5EF4-FFF2-40B4-BE49-F238E27FC236}">
              <a16:creationId xmlns:a16="http://schemas.microsoft.com/office/drawing/2014/main" id="{5DA95CE1-4191-4669-B7AC-3AAD1F200141}"/>
            </a:ext>
          </a:extLst>
        </xdr:cNvPr>
        <xdr:cNvCxnSpPr/>
      </xdr:nvCxnSpPr>
      <xdr:spPr>
        <a:xfrm>
          <a:off x="6858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a:extLst>
            <a:ext uri="{FF2B5EF4-FFF2-40B4-BE49-F238E27FC236}">
              <a16:creationId xmlns:a16="http://schemas.microsoft.com/office/drawing/2014/main" id="{FC18D8D6-0785-45EE-8AEB-F91FD4A30430}"/>
            </a:ext>
          </a:extLst>
        </xdr:cNvPr>
        <xdr:cNvSpPr txBox="1"/>
      </xdr:nvSpPr>
      <xdr:spPr>
        <a:xfrm>
          <a:off x="278946"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7" name="直線コネクタ 386">
          <a:extLst>
            <a:ext uri="{FF2B5EF4-FFF2-40B4-BE49-F238E27FC236}">
              <a16:creationId xmlns:a16="http://schemas.microsoft.com/office/drawing/2014/main" id="{5515EADB-4216-4ECB-BDEA-955EFD55A2F0}"/>
            </a:ext>
          </a:extLst>
        </xdr:cNvPr>
        <xdr:cNvCxnSpPr/>
      </xdr:nvCxnSpPr>
      <xdr:spPr>
        <a:xfrm>
          <a:off x="685800" y="178661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8" name="テキスト ボックス 387">
          <a:extLst>
            <a:ext uri="{FF2B5EF4-FFF2-40B4-BE49-F238E27FC236}">
              <a16:creationId xmlns:a16="http://schemas.microsoft.com/office/drawing/2014/main" id="{895AFB0E-F2E1-4DF1-8C6C-C5EF5EF7C9DD}"/>
            </a:ext>
          </a:extLst>
        </xdr:cNvPr>
        <xdr:cNvSpPr txBox="1"/>
      </xdr:nvSpPr>
      <xdr:spPr>
        <a:xfrm>
          <a:off x="278946" y="177271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9" name="直線コネクタ 388">
          <a:extLst>
            <a:ext uri="{FF2B5EF4-FFF2-40B4-BE49-F238E27FC236}">
              <a16:creationId xmlns:a16="http://schemas.microsoft.com/office/drawing/2014/main" id="{E6309983-FEF1-4FA7-9F59-7A7655DEC9F7}"/>
            </a:ext>
          </a:extLst>
        </xdr:cNvPr>
        <xdr:cNvCxnSpPr/>
      </xdr:nvCxnSpPr>
      <xdr:spPr>
        <a:xfrm>
          <a:off x="685800" y="175364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0" name="テキスト ボックス 389">
          <a:extLst>
            <a:ext uri="{FF2B5EF4-FFF2-40B4-BE49-F238E27FC236}">
              <a16:creationId xmlns:a16="http://schemas.microsoft.com/office/drawing/2014/main" id="{8CB5974D-451B-43FD-B8DF-E5B18779F6A7}"/>
            </a:ext>
          </a:extLst>
        </xdr:cNvPr>
        <xdr:cNvSpPr txBox="1"/>
      </xdr:nvSpPr>
      <xdr:spPr>
        <a:xfrm>
          <a:off x="339891" y="174005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1" name="直線コネクタ 390">
          <a:extLst>
            <a:ext uri="{FF2B5EF4-FFF2-40B4-BE49-F238E27FC236}">
              <a16:creationId xmlns:a16="http://schemas.microsoft.com/office/drawing/2014/main" id="{A9C429CA-6EF3-4288-BFAB-9AE5107ACDC5}"/>
            </a:ext>
          </a:extLst>
        </xdr:cNvPr>
        <xdr:cNvCxnSpPr/>
      </xdr:nvCxnSpPr>
      <xdr:spPr>
        <a:xfrm>
          <a:off x="685800" y="1720986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2" name="テキスト ボックス 391">
          <a:extLst>
            <a:ext uri="{FF2B5EF4-FFF2-40B4-BE49-F238E27FC236}">
              <a16:creationId xmlns:a16="http://schemas.microsoft.com/office/drawing/2014/main" id="{8C55F007-5746-4AF3-BCA6-80C7E5400EB1}"/>
            </a:ext>
          </a:extLst>
        </xdr:cNvPr>
        <xdr:cNvSpPr txBox="1"/>
      </xdr:nvSpPr>
      <xdr:spPr>
        <a:xfrm>
          <a:off x="339891" y="170708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3" name="直線コネクタ 392">
          <a:extLst>
            <a:ext uri="{FF2B5EF4-FFF2-40B4-BE49-F238E27FC236}">
              <a16:creationId xmlns:a16="http://schemas.microsoft.com/office/drawing/2014/main" id="{0A8798DC-4BB5-4AC5-B34C-2932F5F3C7A0}"/>
            </a:ext>
          </a:extLst>
        </xdr:cNvPr>
        <xdr:cNvCxnSpPr/>
      </xdr:nvCxnSpPr>
      <xdr:spPr>
        <a:xfrm>
          <a:off x="685800" y="168896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4" name="テキスト ボックス 393">
          <a:extLst>
            <a:ext uri="{FF2B5EF4-FFF2-40B4-BE49-F238E27FC236}">
              <a16:creationId xmlns:a16="http://schemas.microsoft.com/office/drawing/2014/main" id="{E5B64D21-E180-45F0-BA8A-CDF22DF37539}"/>
            </a:ext>
          </a:extLst>
        </xdr:cNvPr>
        <xdr:cNvSpPr txBox="1"/>
      </xdr:nvSpPr>
      <xdr:spPr>
        <a:xfrm>
          <a:off x="339891" y="16744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5" name="直線コネクタ 394">
          <a:extLst>
            <a:ext uri="{FF2B5EF4-FFF2-40B4-BE49-F238E27FC236}">
              <a16:creationId xmlns:a16="http://schemas.microsoft.com/office/drawing/2014/main" id="{84A0001D-4ECF-4E52-B9FB-8B3C4367EA04}"/>
            </a:ext>
          </a:extLst>
        </xdr:cNvPr>
        <xdr:cNvCxnSpPr/>
      </xdr:nvCxnSpPr>
      <xdr:spPr>
        <a:xfrm>
          <a:off x="685800" y="165630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6" name="テキスト ボックス 395">
          <a:extLst>
            <a:ext uri="{FF2B5EF4-FFF2-40B4-BE49-F238E27FC236}">
              <a16:creationId xmlns:a16="http://schemas.microsoft.com/office/drawing/2014/main" id="{547BA138-FA8A-4451-AF6B-63CCAD5813BD}"/>
            </a:ext>
          </a:extLst>
        </xdr:cNvPr>
        <xdr:cNvSpPr txBox="1"/>
      </xdr:nvSpPr>
      <xdr:spPr>
        <a:xfrm>
          <a:off x="339891" y="164144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7" name="直線コネクタ 396">
          <a:extLst>
            <a:ext uri="{FF2B5EF4-FFF2-40B4-BE49-F238E27FC236}">
              <a16:creationId xmlns:a16="http://schemas.microsoft.com/office/drawing/2014/main" id="{3E3F9F95-A0E7-4FAA-B6FE-D22925FB249F}"/>
            </a:ext>
          </a:extLst>
        </xdr:cNvPr>
        <xdr:cNvCxnSpPr/>
      </xdr:nvCxnSpPr>
      <xdr:spPr>
        <a:xfrm>
          <a:off x="685800" y="162333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8" name="テキスト ボックス 397">
          <a:extLst>
            <a:ext uri="{FF2B5EF4-FFF2-40B4-BE49-F238E27FC236}">
              <a16:creationId xmlns:a16="http://schemas.microsoft.com/office/drawing/2014/main" id="{DD9DB7EF-B2F2-4352-A484-712A3F192656}"/>
            </a:ext>
          </a:extLst>
        </xdr:cNvPr>
        <xdr:cNvSpPr txBox="1"/>
      </xdr:nvSpPr>
      <xdr:spPr>
        <a:xfrm>
          <a:off x="388136" y="1608792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03EB4A84-5E04-4D8D-B756-928F3497E996}"/>
            </a:ext>
          </a:extLst>
        </xdr:cNvPr>
        <xdr:cNvCxnSpPr/>
      </xdr:nvCxnSpPr>
      <xdr:spPr>
        <a:xfrm>
          <a:off x="685800" y="1590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0" name="【市民会館】&#10;有形固定資産減価償却率グラフ枠">
          <a:extLst>
            <a:ext uri="{FF2B5EF4-FFF2-40B4-BE49-F238E27FC236}">
              <a16:creationId xmlns:a16="http://schemas.microsoft.com/office/drawing/2014/main" id="{1F0C1FB4-71FF-4F27-92AB-CC863F55065F}"/>
            </a:ext>
          </a:extLst>
        </xdr:cNvPr>
        <xdr:cNvSpPr/>
      </xdr:nvSpPr>
      <xdr:spPr>
        <a:xfrm>
          <a:off x="685800" y="1590675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43543</xdr:rowOff>
    </xdr:from>
    <xdr:to>
      <xdr:col>24</xdr:col>
      <xdr:colOff>62865</xdr:colOff>
      <xdr:row>109</xdr:row>
      <xdr:rowOff>35379</xdr:rowOff>
    </xdr:to>
    <xdr:cxnSp macro="">
      <xdr:nvCxnSpPr>
        <xdr:cNvPr id="401" name="直線コネクタ 400">
          <a:extLst>
            <a:ext uri="{FF2B5EF4-FFF2-40B4-BE49-F238E27FC236}">
              <a16:creationId xmlns:a16="http://schemas.microsoft.com/office/drawing/2014/main" id="{A351AEB1-EF5B-4EAC-A146-C93F180C9657}"/>
            </a:ext>
          </a:extLst>
        </xdr:cNvPr>
        <xdr:cNvCxnSpPr/>
      </xdr:nvCxnSpPr>
      <xdr:spPr>
        <a:xfrm flipV="1">
          <a:off x="4180840" y="16334468"/>
          <a:ext cx="0" cy="1531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2" name="【市民会館】&#10;有形固定資産減価償却率最小値テキスト">
          <a:extLst>
            <a:ext uri="{FF2B5EF4-FFF2-40B4-BE49-F238E27FC236}">
              <a16:creationId xmlns:a16="http://schemas.microsoft.com/office/drawing/2014/main" id="{ABF8C5C2-DEDD-4B32-AA36-3FF92836D426}"/>
            </a:ext>
          </a:extLst>
        </xdr:cNvPr>
        <xdr:cNvSpPr txBox="1"/>
      </xdr:nvSpPr>
      <xdr:spPr>
        <a:xfrm>
          <a:off x="4219575" y="17870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3" name="直線コネクタ 402">
          <a:extLst>
            <a:ext uri="{FF2B5EF4-FFF2-40B4-BE49-F238E27FC236}">
              <a16:creationId xmlns:a16="http://schemas.microsoft.com/office/drawing/2014/main" id="{5ACA3041-CC9C-4D95-A9F1-A401B925531D}"/>
            </a:ext>
          </a:extLst>
        </xdr:cNvPr>
        <xdr:cNvCxnSpPr/>
      </xdr:nvCxnSpPr>
      <xdr:spPr>
        <a:xfrm>
          <a:off x="4105275" y="1786617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161670</xdr:rowOff>
    </xdr:from>
    <xdr:ext cx="340478" cy="259045"/>
    <xdr:sp macro="" textlink="">
      <xdr:nvSpPr>
        <xdr:cNvPr id="404" name="【市民会館】&#10;有形固定資産減価償却率最大値テキスト">
          <a:extLst>
            <a:ext uri="{FF2B5EF4-FFF2-40B4-BE49-F238E27FC236}">
              <a16:creationId xmlns:a16="http://schemas.microsoft.com/office/drawing/2014/main" id="{595434E0-AABE-4ED8-9002-747D73C4803F}"/>
            </a:ext>
          </a:extLst>
        </xdr:cNvPr>
        <xdr:cNvSpPr txBox="1"/>
      </xdr:nvSpPr>
      <xdr:spPr>
        <a:xfrm>
          <a:off x="4219575" y="161096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43543</xdr:rowOff>
    </xdr:from>
    <xdr:to>
      <xdr:col>24</xdr:col>
      <xdr:colOff>152400</xdr:colOff>
      <xdr:row>100</xdr:row>
      <xdr:rowOff>43543</xdr:rowOff>
    </xdr:to>
    <xdr:cxnSp macro="">
      <xdr:nvCxnSpPr>
        <xdr:cNvPr id="405" name="直線コネクタ 404">
          <a:extLst>
            <a:ext uri="{FF2B5EF4-FFF2-40B4-BE49-F238E27FC236}">
              <a16:creationId xmlns:a16="http://schemas.microsoft.com/office/drawing/2014/main" id="{49402EF4-A7CE-4193-8AE3-B45A44F91AF0}"/>
            </a:ext>
          </a:extLst>
        </xdr:cNvPr>
        <xdr:cNvCxnSpPr/>
      </xdr:nvCxnSpPr>
      <xdr:spPr>
        <a:xfrm>
          <a:off x="4105275" y="1633446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105427</xdr:rowOff>
    </xdr:from>
    <xdr:ext cx="405111" cy="259045"/>
    <xdr:sp macro="" textlink="">
      <xdr:nvSpPr>
        <xdr:cNvPr id="406" name="【市民会館】&#10;有形固定資産減価償却率平均値テキスト">
          <a:extLst>
            <a:ext uri="{FF2B5EF4-FFF2-40B4-BE49-F238E27FC236}">
              <a16:creationId xmlns:a16="http://schemas.microsoft.com/office/drawing/2014/main" id="{2F68B408-4584-49FF-8C76-31155BFC5B5C}"/>
            </a:ext>
          </a:extLst>
        </xdr:cNvPr>
        <xdr:cNvSpPr txBox="1"/>
      </xdr:nvSpPr>
      <xdr:spPr>
        <a:xfrm>
          <a:off x="4219575" y="16904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82550</xdr:rowOff>
    </xdr:from>
    <xdr:to>
      <xdr:col>24</xdr:col>
      <xdr:colOff>114300</xdr:colOff>
      <xdr:row>105</xdr:row>
      <xdr:rowOff>12700</xdr:rowOff>
    </xdr:to>
    <xdr:sp macro="" textlink="">
      <xdr:nvSpPr>
        <xdr:cNvPr id="407" name="フローチャート: 判断 406">
          <a:extLst>
            <a:ext uri="{FF2B5EF4-FFF2-40B4-BE49-F238E27FC236}">
              <a16:creationId xmlns:a16="http://schemas.microsoft.com/office/drawing/2014/main" id="{8BC04528-0B7B-4CA8-9293-A0997B24C38E}"/>
            </a:ext>
          </a:extLst>
        </xdr:cNvPr>
        <xdr:cNvSpPr/>
      </xdr:nvSpPr>
      <xdr:spPr>
        <a:xfrm>
          <a:off x="4124325" y="170592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08" name="フローチャート: 判断 407">
          <a:extLst>
            <a:ext uri="{FF2B5EF4-FFF2-40B4-BE49-F238E27FC236}">
              <a16:creationId xmlns:a16="http://schemas.microsoft.com/office/drawing/2014/main" id="{C8D51D62-5DA5-42C7-8F71-A1944153163B}"/>
            </a:ext>
          </a:extLst>
        </xdr:cNvPr>
        <xdr:cNvSpPr/>
      </xdr:nvSpPr>
      <xdr:spPr>
        <a:xfrm>
          <a:off x="3381375" y="1701863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46627</xdr:rowOff>
    </xdr:from>
    <xdr:to>
      <xdr:col>15</xdr:col>
      <xdr:colOff>101600</xdr:colOff>
      <xdr:row>104</xdr:row>
      <xdr:rowOff>148227</xdr:rowOff>
    </xdr:to>
    <xdr:sp macro="" textlink="">
      <xdr:nvSpPr>
        <xdr:cNvPr id="409" name="フローチャート: 判断 408">
          <a:extLst>
            <a:ext uri="{FF2B5EF4-FFF2-40B4-BE49-F238E27FC236}">
              <a16:creationId xmlns:a16="http://schemas.microsoft.com/office/drawing/2014/main" id="{DF5DB371-1E7E-4D7D-9419-34C4A966DFF5}"/>
            </a:ext>
          </a:extLst>
        </xdr:cNvPr>
        <xdr:cNvSpPr/>
      </xdr:nvSpPr>
      <xdr:spPr>
        <a:xfrm>
          <a:off x="2571750" y="1702335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31931</xdr:rowOff>
    </xdr:from>
    <xdr:to>
      <xdr:col>10</xdr:col>
      <xdr:colOff>165100</xdr:colOff>
      <xdr:row>104</xdr:row>
      <xdr:rowOff>133531</xdr:rowOff>
    </xdr:to>
    <xdr:sp macro="" textlink="">
      <xdr:nvSpPr>
        <xdr:cNvPr id="410" name="フローチャート: 判断 409">
          <a:extLst>
            <a:ext uri="{FF2B5EF4-FFF2-40B4-BE49-F238E27FC236}">
              <a16:creationId xmlns:a16="http://schemas.microsoft.com/office/drawing/2014/main" id="{123683B7-2798-4422-B682-F955AEBDB816}"/>
            </a:ext>
          </a:extLst>
        </xdr:cNvPr>
        <xdr:cNvSpPr/>
      </xdr:nvSpPr>
      <xdr:spPr>
        <a:xfrm>
          <a:off x="1781175" y="1700230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10705</xdr:rowOff>
    </xdr:from>
    <xdr:to>
      <xdr:col>6</xdr:col>
      <xdr:colOff>38100</xdr:colOff>
      <xdr:row>104</xdr:row>
      <xdr:rowOff>112305</xdr:rowOff>
    </xdr:to>
    <xdr:sp macro="" textlink="">
      <xdr:nvSpPr>
        <xdr:cNvPr id="411" name="フローチャート: 判断 410">
          <a:extLst>
            <a:ext uri="{FF2B5EF4-FFF2-40B4-BE49-F238E27FC236}">
              <a16:creationId xmlns:a16="http://schemas.microsoft.com/office/drawing/2014/main" id="{B1AD9CD5-2E52-40F7-AC8B-E2CB2141DEF9}"/>
            </a:ext>
          </a:extLst>
        </xdr:cNvPr>
        <xdr:cNvSpPr/>
      </xdr:nvSpPr>
      <xdr:spPr>
        <a:xfrm>
          <a:off x="981075" y="1698108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9C2E3282-7CCA-4F0E-A853-6DB830D0FE1C}"/>
            </a:ext>
          </a:extLst>
        </xdr:cNvPr>
        <xdr:cNvSpPr txBox="1"/>
      </xdr:nvSpPr>
      <xdr:spPr>
        <a:xfrm>
          <a:off x="40100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F52F4538-2670-46CD-BE7C-4BD85DA57924}"/>
            </a:ext>
          </a:extLst>
        </xdr:cNvPr>
        <xdr:cNvSpPr txBox="1"/>
      </xdr:nvSpPr>
      <xdr:spPr>
        <a:xfrm>
          <a:off x="32575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DD78C6A0-6A5A-4C6C-99F9-0098DAAED674}"/>
            </a:ext>
          </a:extLst>
        </xdr:cNvPr>
        <xdr:cNvSpPr txBox="1"/>
      </xdr:nvSpPr>
      <xdr:spPr>
        <a:xfrm>
          <a:off x="24479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471559A3-558D-415D-B1BF-1D18E7427094}"/>
            </a:ext>
          </a:extLst>
        </xdr:cNvPr>
        <xdr:cNvSpPr txBox="1"/>
      </xdr:nvSpPr>
      <xdr:spPr>
        <a:xfrm>
          <a:off x="16573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C28537B3-AE26-4771-8893-92907DA5F3F0}"/>
            </a:ext>
          </a:extLst>
        </xdr:cNvPr>
        <xdr:cNvSpPr txBox="1"/>
      </xdr:nvSpPr>
      <xdr:spPr>
        <a:xfrm>
          <a:off x="8572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115207</xdr:rowOff>
    </xdr:from>
    <xdr:to>
      <xdr:col>24</xdr:col>
      <xdr:colOff>114300</xdr:colOff>
      <xdr:row>106</xdr:row>
      <xdr:rowOff>45357</xdr:rowOff>
    </xdr:to>
    <xdr:sp macro="" textlink="">
      <xdr:nvSpPr>
        <xdr:cNvPr id="417" name="楕円 416">
          <a:extLst>
            <a:ext uri="{FF2B5EF4-FFF2-40B4-BE49-F238E27FC236}">
              <a16:creationId xmlns:a16="http://schemas.microsoft.com/office/drawing/2014/main" id="{6065861F-1170-4ECE-AF11-7664CB7480B9}"/>
            </a:ext>
          </a:extLst>
        </xdr:cNvPr>
        <xdr:cNvSpPr/>
      </xdr:nvSpPr>
      <xdr:spPr>
        <a:xfrm>
          <a:off x="4124325" y="1726020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93634</xdr:rowOff>
    </xdr:from>
    <xdr:ext cx="405111" cy="259045"/>
    <xdr:sp macro="" textlink="">
      <xdr:nvSpPr>
        <xdr:cNvPr id="418" name="【市民会館】&#10;有形固定資産減価償却率該当値テキスト">
          <a:extLst>
            <a:ext uri="{FF2B5EF4-FFF2-40B4-BE49-F238E27FC236}">
              <a16:creationId xmlns:a16="http://schemas.microsoft.com/office/drawing/2014/main" id="{676EAE8D-93B1-4C82-91A0-116B914960D5}"/>
            </a:ext>
          </a:extLst>
        </xdr:cNvPr>
        <xdr:cNvSpPr txBox="1"/>
      </xdr:nvSpPr>
      <xdr:spPr>
        <a:xfrm>
          <a:off x="4219575" y="17238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79284</xdr:rowOff>
    </xdr:from>
    <xdr:to>
      <xdr:col>20</xdr:col>
      <xdr:colOff>38100</xdr:colOff>
      <xdr:row>106</xdr:row>
      <xdr:rowOff>9434</xdr:rowOff>
    </xdr:to>
    <xdr:sp macro="" textlink="">
      <xdr:nvSpPr>
        <xdr:cNvPr id="419" name="楕円 418">
          <a:extLst>
            <a:ext uri="{FF2B5EF4-FFF2-40B4-BE49-F238E27FC236}">
              <a16:creationId xmlns:a16="http://schemas.microsoft.com/office/drawing/2014/main" id="{09B99740-6ACA-4A35-91F9-98C1E86843D6}"/>
            </a:ext>
          </a:extLst>
        </xdr:cNvPr>
        <xdr:cNvSpPr/>
      </xdr:nvSpPr>
      <xdr:spPr>
        <a:xfrm>
          <a:off x="3381375" y="1722428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130084</xdr:rowOff>
    </xdr:from>
    <xdr:to>
      <xdr:col>24</xdr:col>
      <xdr:colOff>63500</xdr:colOff>
      <xdr:row>105</xdr:row>
      <xdr:rowOff>166007</xdr:rowOff>
    </xdr:to>
    <xdr:cxnSp macro="">
      <xdr:nvCxnSpPr>
        <xdr:cNvPr id="420" name="直線コネクタ 419">
          <a:extLst>
            <a:ext uri="{FF2B5EF4-FFF2-40B4-BE49-F238E27FC236}">
              <a16:creationId xmlns:a16="http://schemas.microsoft.com/office/drawing/2014/main" id="{6D17E397-BDFE-4BA1-B161-7A041A7A793A}"/>
            </a:ext>
          </a:extLst>
        </xdr:cNvPr>
        <xdr:cNvCxnSpPr/>
      </xdr:nvCxnSpPr>
      <xdr:spPr>
        <a:xfrm>
          <a:off x="3429000" y="17271909"/>
          <a:ext cx="752475"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41729</xdr:rowOff>
    </xdr:from>
    <xdr:to>
      <xdr:col>15</xdr:col>
      <xdr:colOff>101600</xdr:colOff>
      <xdr:row>105</xdr:row>
      <xdr:rowOff>143329</xdr:rowOff>
    </xdr:to>
    <xdr:sp macro="" textlink="">
      <xdr:nvSpPr>
        <xdr:cNvPr id="421" name="楕円 420">
          <a:extLst>
            <a:ext uri="{FF2B5EF4-FFF2-40B4-BE49-F238E27FC236}">
              <a16:creationId xmlns:a16="http://schemas.microsoft.com/office/drawing/2014/main" id="{15A44C20-65CC-4F09-ACF7-5D23E7D9F4B1}"/>
            </a:ext>
          </a:extLst>
        </xdr:cNvPr>
        <xdr:cNvSpPr/>
      </xdr:nvSpPr>
      <xdr:spPr>
        <a:xfrm>
          <a:off x="2571750" y="1718990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92529</xdr:rowOff>
    </xdr:from>
    <xdr:to>
      <xdr:col>19</xdr:col>
      <xdr:colOff>177800</xdr:colOff>
      <xdr:row>105</xdr:row>
      <xdr:rowOff>130084</xdr:rowOff>
    </xdr:to>
    <xdr:cxnSp macro="">
      <xdr:nvCxnSpPr>
        <xdr:cNvPr id="422" name="直線コネクタ 421">
          <a:extLst>
            <a:ext uri="{FF2B5EF4-FFF2-40B4-BE49-F238E27FC236}">
              <a16:creationId xmlns:a16="http://schemas.microsoft.com/office/drawing/2014/main" id="{886571DE-4D2F-4D8A-8823-0B260E85FB18}"/>
            </a:ext>
          </a:extLst>
        </xdr:cNvPr>
        <xdr:cNvCxnSpPr/>
      </xdr:nvCxnSpPr>
      <xdr:spPr>
        <a:xfrm>
          <a:off x="2619375" y="17237529"/>
          <a:ext cx="809625" cy="34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40095</xdr:rowOff>
    </xdr:from>
    <xdr:to>
      <xdr:col>10</xdr:col>
      <xdr:colOff>165100</xdr:colOff>
      <xdr:row>105</xdr:row>
      <xdr:rowOff>141695</xdr:rowOff>
    </xdr:to>
    <xdr:sp macro="" textlink="">
      <xdr:nvSpPr>
        <xdr:cNvPr id="423" name="楕円 422">
          <a:extLst>
            <a:ext uri="{FF2B5EF4-FFF2-40B4-BE49-F238E27FC236}">
              <a16:creationId xmlns:a16="http://schemas.microsoft.com/office/drawing/2014/main" id="{A212B6DC-6F4A-422E-8CDD-A6FEC5A706CA}"/>
            </a:ext>
          </a:extLst>
        </xdr:cNvPr>
        <xdr:cNvSpPr/>
      </xdr:nvSpPr>
      <xdr:spPr>
        <a:xfrm>
          <a:off x="1781175" y="1718509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90895</xdr:rowOff>
    </xdr:from>
    <xdr:to>
      <xdr:col>15</xdr:col>
      <xdr:colOff>50800</xdr:colOff>
      <xdr:row>105</xdr:row>
      <xdr:rowOff>92529</xdr:rowOff>
    </xdr:to>
    <xdr:cxnSp macro="">
      <xdr:nvCxnSpPr>
        <xdr:cNvPr id="424" name="直線コネクタ 423">
          <a:extLst>
            <a:ext uri="{FF2B5EF4-FFF2-40B4-BE49-F238E27FC236}">
              <a16:creationId xmlns:a16="http://schemas.microsoft.com/office/drawing/2014/main" id="{213D2ACA-F64B-4190-8619-65FBBCCFFFD6}"/>
            </a:ext>
          </a:extLst>
        </xdr:cNvPr>
        <xdr:cNvCxnSpPr/>
      </xdr:nvCxnSpPr>
      <xdr:spPr>
        <a:xfrm>
          <a:off x="1828800" y="17232720"/>
          <a:ext cx="790575" cy="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5806</xdr:rowOff>
    </xdr:from>
    <xdr:to>
      <xdr:col>6</xdr:col>
      <xdr:colOff>38100</xdr:colOff>
      <xdr:row>105</xdr:row>
      <xdr:rowOff>107406</xdr:rowOff>
    </xdr:to>
    <xdr:sp macro="" textlink="">
      <xdr:nvSpPr>
        <xdr:cNvPr id="425" name="楕円 424">
          <a:extLst>
            <a:ext uri="{FF2B5EF4-FFF2-40B4-BE49-F238E27FC236}">
              <a16:creationId xmlns:a16="http://schemas.microsoft.com/office/drawing/2014/main" id="{5F282990-859C-47E6-A964-121FEE8D348E}"/>
            </a:ext>
          </a:extLst>
        </xdr:cNvPr>
        <xdr:cNvSpPr/>
      </xdr:nvSpPr>
      <xdr:spPr>
        <a:xfrm>
          <a:off x="981075" y="1715398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56606</xdr:rowOff>
    </xdr:from>
    <xdr:to>
      <xdr:col>10</xdr:col>
      <xdr:colOff>114300</xdr:colOff>
      <xdr:row>105</xdr:row>
      <xdr:rowOff>90895</xdr:rowOff>
    </xdr:to>
    <xdr:cxnSp macro="">
      <xdr:nvCxnSpPr>
        <xdr:cNvPr id="426" name="直線コネクタ 425">
          <a:extLst>
            <a:ext uri="{FF2B5EF4-FFF2-40B4-BE49-F238E27FC236}">
              <a16:creationId xmlns:a16="http://schemas.microsoft.com/office/drawing/2014/main" id="{333B26DB-3738-43CE-A866-128DE5FB8480}"/>
            </a:ext>
          </a:extLst>
        </xdr:cNvPr>
        <xdr:cNvCxnSpPr/>
      </xdr:nvCxnSpPr>
      <xdr:spPr>
        <a:xfrm>
          <a:off x="1028700" y="17201606"/>
          <a:ext cx="800100" cy="3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427" name="n_1aveValue【市民会館】&#10;有形固定資産減価償却率">
          <a:extLst>
            <a:ext uri="{FF2B5EF4-FFF2-40B4-BE49-F238E27FC236}">
              <a16:creationId xmlns:a16="http://schemas.microsoft.com/office/drawing/2014/main" id="{35FE1D95-ACC1-4C09-BD51-9D9736A84D6F}"/>
            </a:ext>
          </a:extLst>
        </xdr:cNvPr>
        <xdr:cNvSpPr txBox="1"/>
      </xdr:nvSpPr>
      <xdr:spPr>
        <a:xfrm>
          <a:off x="3239144" y="16793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164754</xdr:rowOff>
    </xdr:from>
    <xdr:ext cx="405111" cy="259045"/>
    <xdr:sp macro="" textlink="">
      <xdr:nvSpPr>
        <xdr:cNvPr id="428" name="n_2aveValue【市民会館】&#10;有形固定資産減価償却率">
          <a:extLst>
            <a:ext uri="{FF2B5EF4-FFF2-40B4-BE49-F238E27FC236}">
              <a16:creationId xmlns:a16="http://schemas.microsoft.com/office/drawing/2014/main" id="{F5DCAD70-1926-4F81-B44D-620093E4DBF3}"/>
            </a:ext>
          </a:extLst>
        </xdr:cNvPr>
        <xdr:cNvSpPr txBox="1"/>
      </xdr:nvSpPr>
      <xdr:spPr>
        <a:xfrm>
          <a:off x="2439044" y="16792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150058</xdr:rowOff>
    </xdr:from>
    <xdr:ext cx="405111" cy="259045"/>
    <xdr:sp macro="" textlink="">
      <xdr:nvSpPr>
        <xdr:cNvPr id="429" name="n_3aveValue【市民会館】&#10;有形固定資産減価償却率">
          <a:extLst>
            <a:ext uri="{FF2B5EF4-FFF2-40B4-BE49-F238E27FC236}">
              <a16:creationId xmlns:a16="http://schemas.microsoft.com/office/drawing/2014/main" id="{FBE9B527-D339-455F-B7BA-BC53891ECAB8}"/>
            </a:ext>
          </a:extLst>
        </xdr:cNvPr>
        <xdr:cNvSpPr txBox="1"/>
      </xdr:nvSpPr>
      <xdr:spPr>
        <a:xfrm>
          <a:off x="1648469" y="16780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128832</xdr:rowOff>
    </xdr:from>
    <xdr:ext cx="405111" cy="259045"/>
    <xdr:sp macro="" textlink="">
      <xdr:nvSpPr>
        <xdr:cNvPr id="430" name="n_4aveValue【市民会館】&#10;有形固定資産減価償却率">
          <a:extLst>
            <a:ext uri="{FF2B5EF4-FFF2-40B4-BE49-F238E27FC236}">
              <a16:creationId xmlns:a16="http://schemas.microsoft.com/office/drawing/2014/main" id="{2F34E65F-9667-4BA6-AB2C-BA83B997BB97}"/>
            </a:ext>
          </a:extLst>
        </xdr:cNvPr>
        <xdr:cNvSpPr txBox="1"/>
      </xdr:nvSpPr>
      <xdr:spPr>
        <a:xfrm>
          <a:off x="848369" y="16756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561</xdr:rowOff>
    </xdr:from>
    <xdr:ext cx="405111" cy="259045"/>
    <xdr:sp macro="" textlink="">
      <xdr:nvSpPr>
        <xdr:cNvPr id="431" name="n_1mainValue【市民会館】&#10;有形固定資産減価償却率">
          <a:extLst>
            <a:ext uri="{FF2B5EF4-FFF2-40B4-BE49-F238E27FC236}">
              <a16:creationId xmlns:a16="http://schemas.microsoft.com/office/drawing/2014/main" id="{35A8FBD1-B779-4D55-A42B-6596C7140954}"/>
            </a:ext>
          </a:extLst>
        </xdr:cNvPr>
        <xdr:cNvSpPr txBox="1"/>
      </xdr:nvSpPr>
      <xdr:spPr>
        <a:xfrm>
          <a:off x="3239144" y="17317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134456</xdr:rowOff>
    </xdr:from>
    <xdr:ext cx="405111" cy="259045"/>
    <xdr:sp macro="" textlink="">
      <xdr:nvSpPr>
        <xdr:cNvPr id="432" name="n_2mainValue【市民会館】&#10;有形固定資産減価償却率">
          <a:extLst>
            <a:ext uri="{FF2B5EF4-FFF2-40B4-BE49-F238E27FC236}">
              <a16:creationId xmlns:a16="http://schemas.microsoft.com/office/drawing/2014/main" id="{B48A3A52-7911-4FA3-B433-D47E299AD8D7}"/>
            </a:ext>
          </a:extLst>
        </xdr:cNvPr>
        <xdr:cNvSpPr txBox="1"/>
      </xdr:nvSpPr>
      <xdr:spPr>
        <a:xfrm>
          <a:off x="2439044" y="17279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132822</xdr:rowOff>
    </xdr:from>
    <xdr:ext cx="405111" cy="259045"/>
    <xdr:sp macro="" textlink="">
      <xdr:nvSpPr>
        <xdr:cNvPr id="433" name="n_3mainValue【市民会館】&#10;有形固定資産減価償却率">
          <a:extLst>
            <a:ext uri="{FF2B5EF4-FFF2-40B4-BE49-F238E27FC236}">
              <a16:creationId xmlns:a16="http://schemas.microsoft.com/office/drawing/2014/main" id="{75BAD11E-5E81-4206-95F0-2FE38B06E038}"/>
            </a:ext>
          </a:extLst>
        </xdr:cNvPr>
        <xdr:cNvSpPr txBox="1"/>
      </xdr:nvSpPr>
      <xdr:spPr>
        <a:xfrm>
          <a:off x="1648469" y="17277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98533</xdr:rowOff>
    </xdr:from>
    <xdr:ext cx="405111" cy="259045"/>
    <xdr:sp macro="" textlink="">
      <xdr:nvSpPr>
        <xdr:cNvPr id="434" name="n_4mainValue【市民会館】&#10;有形固定資産減価償却率">
          <a:extLst>
            <a:ext uri="{FF2B5EF4-FFF2-40B4-BE49-F238E27FC236}">
              <a16:creationId xmlns:a16="http://schemas.microsoft.com/office/drawing/2014/main" id="{D20DAEB1-8B75-4B3D-9972-CBFDCE854160}"/>
            </a:ext>
          </a:extLst>
        </xdr:cNvPr>
        <xdr:cNvSpPr txBox="1"/>
      </xdr:nvSpPr>
      <xdr:spPr>
        <a:xfrm>
          <a:off x="848369" y="17246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a:extLst>
            <a:ext uri="{FF2B5EF4-FFF2-40B4-BE49-F238E27FC236}">
              <a16:creationId xmlns:a16="http://schemas.microsoft.com/office/drawing/2014/main" id="{37DF445B-BB52-4F7B-ADE2-8209E3119DE5}"/>
            </a:ext>
          </a:extLst>
        </xdr:cNvPr>
        <xdr:cNvSpPr/>
      </xdr:nvSpPr>
      <xdr:spPr>
        <a:xfrm>
          <a:off x="59531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a:extLst>
            <a:ext uri="{FF2B5EF4-FFF2-40B4-BE49-F238E27FC236}">
              <a16:creationId xmlns:a16="http://schemas.microsoft.com/office/drawing/2014/main" id="{9635BA1D-EAB1-4B96-B423-E76BE59FA65A}"/>
            </a:ext>
          </a:extLst>
        </xdr:cNvPr>
        <xdr:cNvSpPr/>
      </xdr:nvSpPr>
      <xdr:spPr>
        <a:xfrm>
          <a:off x="60674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a:extLst>
            <a:ext uri="{FF2B5EF4-FFF2-40B4-BE49-F238E27FC236}">
              <a16:creationId xmlns:a16="http://schemas.microsoft.com/office/drawing/2014/main" id="{976818CE-8488-4CEE-8B68-645C1B60FD68}"/>
            </a:ext>
          </a:extLst>
        </xdr:cNvPr>
        <xdr:cNvSpPr/>
      </xdr:nvSpPr>
      <xdr:spPr>
        <a:xfrm>
          <a:off x="60674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a:extLst>
            <a:ext uri="{FF2B5EF4-FFF2-40B4-BE49-F238E27FC236}">
              <a16:creationId xmlns:a16="http://schemas.microsoft.com/office/drawing/2014/main" id="{2AB59E6A-6017-4E04-BFDF-5C6B08A255CC}"/>
            </a:ext>
          </a:extLst>
        </xdr:cNvPr>
        <xdr:cNvSpPr/>
      </xdr:nvSpPr>
      <xdr:spPr>
        <a:xfrm>
          <a:off x="69818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a:extLst>
            <a:ext uri="{FF2B5EF4-FFF2-40B4-BE49-F238E27FC236}">
              <a16:creationId xmlns:a16="http://schemas.microsoft.com/office/drawing/2014/main" id="{2FE0E615-0A3B-4CF2-ADF0-0B5DE2CE7C54}"/>
            </a:ext>
          </a:extLst>
        </xdr:cNvPr>
        <xdr:cNvSpPr/>
      </xdr:nvSpPr>
      <xdr:spPr>
        <a:xfrm>
          <a:off x="69818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a:extLst>
            <a:ext uri="{FF2B5EF4-FFF2-40B4-BE49-F238E27FC236}">
              <a16:creationId xmlns:a16="http://schemas.microsoft.com/office/drawing/2014/main" id="{CA860240-53E2-4B55-B8B7-A7EF4A13502A}"/>
            </a:ext>
          </a:extLst>
        </xdr:cNvPr>
        <xdr:cNvSpPr/>
      </xdr:nvSpPr>
      <xdr:spPr>
        <a:xfrm>
          <a:off x="80105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a:extLst>
            <a:ext uri="{FF2B5EF4-FFF2-40B4-BE49-F238E27FC236}">
              <a16:creationId xmlns:a16="http://schemas.microsoft.com/office/drawing/2014/main" id="{BA955DC9-C01B-4F9A-A4C7-AE7E4031D28E}"/>
            </a:ext>
          </a:extLst>
        </xdr:cNvPr>
        <xdr:cNvSpPr/>
      </xdr:nvSpPr>
      <xdr:spPr>
        <a:xfrm>
          <a:off x="80105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a:extLst>
            <a:ext uri="{FF2B5EF4-FFF2-40B4-BE49-F238E27FC236}">
              <a16:creationId xmlns:a16="http://schemas.microsoft.com/office/drawing/2014/main" id="{1E2C3D8C-6CA6-400A-9723-E4EC09C629CE}"/>
            </a:ext>
          </a:extLst>
        </xdr:cNvPr>
        <xdr:cNvSpPr/>
      </xdr:nvSpPr>
      <xdr:spPr>
        <a:xfrm>
          <a:off x="5953125" y="1590675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a:extLst>
            <a:ext uri="{FF2B5EF4-FFF2-40B4-BE49-F238E27FC236}">
              <a16:creationId xmlns:a16="http://schemas.microsoft.com/office/drawing/2014/main" id="{082B2C3D-4B07-4B7A-ADCF-03F27D6D07D1}"/>
            </a:ext>
          </a:extLst>
        </xdr:cNvPr>
        <xdr:cNvSpPr txBox="1"/>
      </xdr:nvSpPr>
      <xdr:spPr>
        <a:xfrm>
          <a:off x="5915025"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a:extLst>
            <a:ext uri="{FF2B5EF4-FFF2-40B4-BE49-F238E27FC236}">
              <a16:creationId xmlns:a16="http://schemas.microsoft.com/office/drawing/2014/main" id="{9016AA9D-A82E-45FA-9712-D854E287663C}"/>
            </a:ext>
          </a:extLst>
        </xdr:cNvPr>
        <xdr:cNvCxnSpPr/>
      </xdr:nvCxnSpPr>
      <xdr:spPr>
        <a:xfrm>
          <a:off x="5953125" y="1819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a:extLst>
            <a:ext uri="{FF2B5EF4-FFF2-40B4-BE49-F238E27FC236}">
              <a16:creationId xmlns:a16="http://schemas.microsoft.com/office/drawing/2014/main" id="{A1B8E305-E99D-4524-A218-C389F58E03F5}"/>
            </a:ext>
          </a:extLst>
        </xdr:cNvPr>
        <xdr:cNvCxnSpPr/>
      </xdr:nvCxnSpPr>
      <xdr:spPr>
        <a:xfrm>
          <a:off x="5953125" y="17811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6" name="テキスト ボックス 445">
          <a:extLst>
            <a:ext uri="{FF2B5EF4-FFF2-40B4-BE49-F238E27FC236}">
              <a16:creationId xmlns:a16="http://schemas.microsoft.com/office/drawing/2014/main" id="{ADA86A94-9193-4238-BBAF-C9836A752ED2}"/>
            </a:ext>
          </a:extLst>
        </xdr:cNvPr>
        <xdr:cNvSpPr txBox="1"/>
      </xdr:nvSpPr>
      <xdr:spPr>
        <a:xfrm>
          <a:off x="5527221" y="17666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a:extLst>
            <a:ext uri="{FF2B5EF4-FFF2-40B4-BE49-F238E27FC236}">
              <a16:creationId xmlns:a16="http://schemas.microsoft.com/office/drawing/2014/main" id="{2B164E1F-7D7D-4260-8642-5A49AFCCE532}"/>
            </a:ext>
          </a:extLst>
        </xdr:cNvPr>
        <xdr:cNvCxnSpPr/>
      </xdr:nvCxnSpPr>
      <xdr:spPr>
        <a:xfrm>
          <a:off x="5953125" y="17430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8" name="テキスト ボックス 447">
          <a:extLst>
            <a:ext uri="{FF2B5EF4-FFF2-40B4-BE49-F238E27FC236}">
              <a16:creationId xmlns:a16="http://schemas.microsoft.com/office/drawing/2014/main" id="{1D29D17E-C7D7-4C05-87D9-36E8CD6B3B48}"/>
            </a:ext>
          </a:extLst>
        </xdr:cNvPr>
        <xdr:cNvSpPr txBox="1"/>
      </xdr:nvSpPr>
      <xdr:spPr>
        <a:xfrm>
          <a:off x="5527221" y="17285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a:extLst>
            <a:ext uri="{FF2B5EF4-FFF2-40B4-BE49-F238E27FC236}">
              <a16:creationId xmlns:a16="http://schemas.microsoft.com/office/drawing/2014/main" id="{B03CFE2C-6650-4ACD-8D85-2C5BB59D5AE9}"/>
            </a:ext>
          </a:extLst>
        </xdr:cNvPr>
        <xdr:cNvCxnSpPr/>
      </xdr:nvCxnSpPr>
      <xdr:spPr>
        <a:xfrm>
          <a:off x="5953125" y="17049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0" name="テキスト ボックス 449">
          <a:extLst>
            <a:ext uri="{FF2B5EF4-FFF2-40B4-BE49-F238E27FC236}">
              <a16:creationId xmlns:a16="http://schemas.microsoft.com/office/drawing/2014/main" id="{CC6A7323-DCD8-4BE4-ABEA-B32256FA7C3F}"/>
            </a:ext>
          </a:extLst>
        </xdr:cNvPr>
        <xdr:cNvSpPr txBox="1"/>
      </xdr:nvSpPr>
      <xdr:spPr>
        <a:xfrm>
          <a:off x="5527221" y="16904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a:extLst>
            <a:ext uri="{FF2B5EF4-FFF2-40B4-BE49-F238E27FC236}">
              <a16:creationId xmlns:a16="http://schemas.microsoft.com/office/drawing/2014/main" id="{9010BED5-72FE-4F7A-8410-1F01053E9460}"/>
            </a:ext>
          </a:extLst>
        </xdr:cNvPr>
        <xdr:cNvCxnSpPr/>
      </xdr:nvCxnSpPr>
      <xdr:spPr>
        <a:xfrm>
          <a:off x="5953125" y="16668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2" name="テキスト ボックス 451">
          <a:extLst>
            <a:ext uri="{FF2B5EF4-FFF2-40B4-BE49-F238E27FC236}">
              <a16:creationId xmlns:a16="http://schemas.microsoft.com/office/drawing/2014/main" id="{CC2CC114-21D4-4856-AD60-72F3621BAA19}"/>
            </a:ext>
          </a:extLst>
        </xdr:cNvPr>
        <xdr:cNvSpPr txBox="1"/>
      </xdr:nvSpPr>
      <xdr:spPr>
        <a:xfrm>
          <a:off x="5527221" y="16523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a:extLst>
            <a:ext uri="{FF2B5EF4-FFF2-40B4-BE49-F238E27FC236}">
              <a16:creationId xmlns:a16="http://schemas.microsoft.com/office/drawing/2014/main" id="{C420B6DC-E721-4CC2-99BA-D649CFDE7890}"/>
            </a:ext>
          </a:extLst>
        </xdr:cNvPr>
        <xdr:cNvCxnSpPr/>
      </xdr:nvCxnSpPr>
      <xdr:spPr>
        <a:xfrm>
          <a:off x="5953125" y="16287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4" name="テキスト ボックス 453">
          <a:extLst>
            <a:ext uri="{FF2B5EF4-FFF2-40B4-BE49-F238E27FC236}">
              <a16:creationId xmlns:a16="http://schemas.microsoft.com/office/drawing/2014/main" id="{77A2C17B-AE8C-49B1-AB35-08A2CE875AD4}"/>
            </a:ext>
          </a:extLst>
        </xdr:cNvPr>
        <xdr:cNvSpPr txBox="1"/>
      </xdr:nvSpPr>
      <xdr:spPr>
        <a:xfrm>
          <a:off x="5527221" y="16142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a:extLst>
            <a:ext uri="{FF2B5EF4-FFF2-40B4-BE49-F238E27FC236}">
              <a16:creationId xmlns:a16="http://schemas.microsoft.com/office/drawing/2014/main" id="{71D27789-849C-4327-AB0D-F9CFB4DC2625}"/>
            </a:ext>
          </a:extLst>
        </xdr:cNvPr>
        <xdr:cNvCxnSpPr/>
      </xdr:nvCxnSpPr>
      <xdr:spPr>
        <a:xfrm>
          <a:off x="5953125" y="1590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6" name="テキスト ボックス 455">
          <a:extLst>
            <a:ext uri="{FF2B5EF4-FFF2-40B4-BE49-F238E27FC236}">
              <a16:creationId xmlns:a16="http://schemas.microsoft.com/office/drawing/2014/main" id="{9C7AA03B-8A24-41E1-B14E-EF169F081452}"/>
            </a:ext>
          </a:extLst>
        </xdr:cNvPr>
        <xdr:cNvSpPr txBox="1"/>
      </xdr:nvSpPr>
      <xdr:spPr>
        <a:xfrm>
          <a:off x="5527221" y="15761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市民会館】&#10;一人当たり面積グラフ枠">
          <a:extLst>
            <a:ext uri="{FF2B5EF4-FFF2-40B4-BE49-F238E27FC236}">
              <a16:creationId xmlns:a16="http://schemas.microsoft.com/office/drawing/2014/main" id="{03D208BC-2936-4FB1-B541-C5012FD72C65}"/>
            </a:ext>
          </a:extLst>
        </xdr:cNvPr>
        <xdr:cNvSpPr/>
      </xdr:nvSpPr>
      <xdr:spPr>
        <a:xfrm>
          <a:off x="5953125" y="1590675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1905</xdr:rowOff>
    </xdr:from>
    <xdr:to>
      <xdr:col>54</xdr:col>
      <xdr:colOff>189865</xdr:colOff>
      <xdr:row>108</xdr:row>
      <xdr:rowOff>129539</xdr:rowOff>
    </xdr:to>
    <xdr:cxnSp macro="">
      <xdr:nvCxnSpPr>
        <xdr:cNvPr id="458" name="直線コネクタ 457">
          <a:extLst>
            <a:ext uri="{FF2B5EF4-FFF2-40B4-BE49-F238E27FC236}">
              <a16:creationId xmlns:a16="http://schemas.microsoft.com/office/drawing/2014/main" id="{D8A83CA9-CFD4-41FB-BBFF-2AFB4E6C4B21}"/>
            </a:ext>
          </a:extLst>
        </xdr:cNvPr>
        <xdr:cNvCxnSpPr/>
      </xdr:nvCxnSpPr>
      <xdr:spPr>
        <a:xfrm flipV="1">
          <a:off x="9429115" y="16289655"/>
          <a:ext cx="0" cy="1496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59" name="【市民会館】&#10;一人当たり面積最小値テキスト">
          <a:extLst>
            <a:ext uri="{FF2B5EF4-FFF2-40B4-BE49-F238E27FC236}">
              <a16:creationId xmlns:a16="http://schemas.microsoft.com/office/drawing/2014/main" id="{6818935B-9207-4B21-BCD7-6C6217701C52}"/>
            </a:ext>
          </a:extLst>
        </xdr:cNvPr>
        <xdr:cNvSpPr txBox="1"/>
      </xdr:nvSpPr>
      <xdr:spPr>
        <a:xfrm>
          <a:off x="9467850" y="17792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60" name="直線コネクタ 459">
          <a:extLst>
            <a:ext uri="{FF2B5EF4-FFF2-40B4-BE49-F238E27FC236}">
              <a16:creationId xmlns:a16="http://schemas.microsoft.com/office/drawing/2014/main" id="{FE9DF82E-45AB-44C0-8B56-BFA0B5715FC6}"/>
            </a:ext>
          </a:extLst>
        </xdr:cNvPr>
        <xdr:cNvCxnSpPr/>
      </xdr:nvCxnSpPr>
      <xdr:spPr>
        <a:xfrm>
          <a:off x="9363075" y="1778571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120032</xdr:rowOff>
    </xdr:from>
    <xdr:ext cx="469744" cy="259045"/>
    <xdr:sp macro="" textlink="">
      <xdr:nvSpPr>
        <xdr:cNvPr id="461" name="【市民会館】&#10;一人当たり面積最大値テキスト">
          <a:extLst>
            <a:ext uri="{FF2B5EF4-FFF2-40B4-BE49-F238E27FC236}">
              <a16:creationId xmlns:a16="http://schemas.microsoft.com/office/drawing/2014/main" id="{04864367-3B1B-406C-8A45-BC7903146094}"/>
            </a:ext>
          </a:extLst>
        </xdr:cNvPr>
        <xdr:cNvSpPr txBox="1"/>
      </xdr:nvSpPr>
      <xdr:spPr>
        <a:xfrm>
          <a:off x="9467850" y="1606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1905</xdr:rowOff>
    </xdr:from>
    <xdr:to>
      <xdr:col>55</xdr:col>
      <xdr:colOff>88900</xdr:colOff>
      <xdr:row>100</xdr:row>
      <xdr:rowOff>1905</xdr:rowOff>
    </xdr:to>
    <xdr:cxnSp macro="">
      <xdr:nvCxnSpPr>
        <xdr:cNvPr id="462" name="直線コネクタ 461">
          <a:extLst>
            <a:ext uri="{FF2B5EF4-FFF2-40B4-BE49-F238E27FC236}">
              <a16:creationId xmlns:a16="http://schemas.microsoft.com/office/drawing/2014/main" id="{F382F71B-057F-4D69-A4AD-BD5058AD6756}"/>
            </a:ext>
          </a:extLst>
        </xdr:cNvPr>
        <xdr:cNvCxnSpPr/>
      </xdr:nvCxnSpPr>
      <xdr:spPr>
        <a:xfrm>
          <a:off x="9363075" y="1628965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36213</xdr:rowOff>
    </xdr:from>
    <xdr:ext cx="469744" cy="259045"/>
    <xdr:sp macro="" textlink="">
      <xdr:nvSpPr>
        <xdr:cNvPr id="463" name="【市民会館】&#10;一人当たり面積平均値テキスト">
          <a:extLst>
            <a:ext uri="{FF2B5EF4-FFF2-40B4-BE49-F238E27FC236}">
              <a16:creationId xmlns:a16="http://schemas.microsoft.com/office/drawing/2014/main" id="{4D1545B7-95FB-4619-967F-7607A0204C3E}"/>
            </a:ext>
          </a:extLst>
        </xdr:cNvPr>
        <xdr:cNvSpPr txBox="1"/>
      </xdr:nvSpPr>
      <xdr:spPr>
        <a:xfrm>
          <a:off x="9467850" y="17352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57786</xdr:rowOff>
    </xdr:from>
    <xdr:to>
      <xdr:col>55</xdr:col>
      <xdr:colOff>50800</xdr:colOff>
      <xdr:row>106</xdr:row>
      <xdr:rowOff>159386</xdr:rowOff>
    </xdr:to>
    <xdr:sp macro="" textlink="">
      <xdr:nvSpPr>
        <xdr:cNvPr id="464" name="フローチャート: 判断 463">
          <a:extLst>
            <a:ext uri="{FF2B5EF4-FFF2-40B4-BE49-F238E27FC236}">
              <a16:creationId xmlns:a16="http://schemas.microsoft.com/office/drawing/2014/main" id="{83AF57E9-2506-4652-8490-BF6B72023A4A}"/>
            </a:ext>
          </a:extLst>
        </xdr:cNvPr>
        <xdr:cNvSpPr/>
      </xdr:nvSpPr>
      <xdr:spPr>
        <a:xfrm>
          <a:off x="9401175" y="17374236"/>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69214</xdr:rowOff>
    </xdr:from>
    <xdr:to>
      <xdr:col>50</xdr:col>
      <xdr:colOff>165100</xdr:colOff>
      <xdr:row>106</xdr:row>
      <xdr:rowOff>170814</xdr:rowOff>
    </xdr:to>
    <xdr:sp macro="" textlink="">
      <xdr:nvSpPr>
        <xdr:cNvPr id="465" name="フローチャート: 判断 464">
          <a:extLst>
            <a:ext uri="{FF2B5EF4-FFF2-40B4-BE49-F238E27FC236}">
              <a16:creationId xmlns:a16="http://schemas.microsoft.com/office/drawing/2014/main" id="{36F2C862-7B93-4CCD-B929-DA9BBD220339}"/>
            </a:ext>
          </a:extLst>
        </xdr:cNvPr>
        <xdr:cNvSpPr/>
      </xdr:nvSpPr>
      <xdr:spPr>
        <a:xfrm>
          <a:off x="8639175" y="1738248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90170</xdr:rowOff>
    </xdr:from>
    <xdr:to>
      <xdr:col>46</xdr:col>
      <xdr:colOff>38100</xdr:colOff>
      <xdr:row>107</xdr:row>
      <xdr:rowOff>20320</xdr:rowOff>
    </xdr:to>
    <xdr:sp macro="" textlink="">
      <xdr:nvSpPr>
        <xdr:cNvPr id="466" name="フローチャート: 判断 465">
          <a:extLst>
            <a:ext uri="{FF2B5EF4-FFF2-40B4-BE49-F238E27FC236}">
              <a16:creationId xmlns:a16="http://schemas.microsoft.com/office/drawing/2014/main" id="{0ACF5072-86C3-46F0-93F2-E7B170B2C3BF}"/>
            </a:ext>
          </a:extLst>
        </xdr:cNvPr>
        <xdr:cNvSpPr/>
      </xdr:nvSpPr>
      <xdr:spPr>
        <a:xfrm>
          <a:off x="7839075" y="1740344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67" name="フローチャート: 判断 466">
          <a:extLst>
            <a:ext uri="{FF2B5EF4-FFF2-40B4-BE49-F238E27FC236}">
              <a16:creationId xmlns:a16="http://schemas.microsoft.com/office/drawing/2014/main" id="{1A481E59-C939-4F5C-BF57-3AC2547E3D42}"/>
            </a:ext>
          </a:extLst>
        </xdr:cNvPr>
        <xdr:cNvSpPr/>
      </xdr:nvSpPr>
      <xdr:spPr>
        <a:xfrm>
          <a:off x="7029450" y="1742313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113030</xdr:rowOff>
    </xdr:from>
    <xdr:to>
      <xdr:col>36</xdr:col>
      <xdr:colOff>165100</xdr:colOff>
      <xdr:row>107</xdr:row>
      <xdr:rowOff>43180</xdr:rowOff>
    </xdr:to>
    <xdr:sp macro="" textlink="">
      <xdr:nvSpPr>
        <xdr:cNvPr id="468" name="フローチャート: 判断 467">
          <a:extLst>
            <a:ext uri="{FF2B5EF4-FFF2-40B4-BE49-F238E27FC236}">
              <a16:creationId xmlns:a16="http://schemas.microsoft.com/office/drawing/2014/main" id="{2E8EEDD0-120E-4FB2-B724-4B2C8613A120}"/>
            </a:ext>
          </a:extLst>
        </xdr:cNvPr>
        <xdr:cNvSpPr/>
      </xdr:nvSpPr>
      <xdr:spPr>
        <a:xfrm>
          <a:off x="6238875" y="1742948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AFD1AE1A-F5AA-4C01-BF6A-C4737F737676}"/>
            </a:ext>
          </a:extLst>
        </xdr:cNvPr>
        <xdr:cNvSpPr txBox="1"/>
      </xdr:nvSpPr>
      <xdr:spPr>
        <a:xfrm>
          <a:off x="92583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59AAC63F-BA75-4C27-A914-385D93CEE563}"/>
            </a:ext>
          </a:extLst>
        </xdr:cNvPr>
        <xdr:cNvSpPr txBox="1"/>
      </xdr:nvSpPr>
      <xdr:spPr>
        <a:xfrm>
          <a:off x="85153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C653A360-8F11-42FB-82BF-E6372C1D1596}"/>
            </a:ext>
          </a:extLst>
        </xdr:cNvPr>
        <xdr:cNvSpPr txBox="1"/>
      </xdr:nvSpPr>
      <xdr:spPr>
        <a:xfrm>
          <a:off x="77152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9391C39C-500F-4E11-95E6-AD0917354F48}"/>
            </a:ext>
          </a:extLst>
        </xdr:cNvPr>
        <xdr:cNvSpPr txBox="1"/>
      </xdr:nvSpPr>
      <xdr:spPr>
        <a:xfrm>
          <a:off x="6905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A674F7D4-1AD7-4BDE-84B6-83A2BD111040}"/>
            </a:ext>
          </a:extLst>
        </xdr:cNvPr>
        <xdr:cNvSpPr txBox="1"/>
      </xdr:nvSpPr>
      <xdr:spPr>
        <a:xfrm>
          <a:off x="61150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8255</xdr:rowOff>
    </xdr:from>
    <xdr:to>
      <xdr:col>55</xdr:col>
      <xdr:colOff>50800</xdr:colOff>
      <xdr:row>106</xdr:row>
      <xdr:rowOff>109855</xdr:rowOff>
    </xdr:to>
    <xdr:sp macro="" textlink="">
      <xdr:nvSpPr>
        <xdr:cNvPr id="474" name="楕円 473">
          <a:extLst>
            <a:ext uri="{FF2B5EF4-FFF2-40B4-BE49-F238E27FC236}">
              <a16:creationId xmlns:a16="http://schemas.microsoft.com/office/drawing/2014/main" id="{FDB42447-23A1-4FFB-BD85-86E35EE7518B}"/>
            </a:ext>
          </a:extLst>
        </xdr:cNvPr>
        <xdr:cNvSpPr/>
      </xdr:nvSpPr>
      <xdr:spPr>
        <a:xfrm>
          <a:off x="9401175" y="1732788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31132</xdr:rowOff>
    </xdr:from>
    <xdr:ext cx="469744" cy="259045"/>
    <xdr:sp macro="" textlink="">
      <xdr:nvSpPr>
        <xdr:cNvPr id="475" name="【市民会館】&#10;一人当たり面積該当値テキスト">
          <a:extLst>
            <a:ext uri="{FF2B5EF4-FFF2-40B4-BE49-F238E27FC236}">
              <a16:creationId xmlns:a16="http://schemas.microsoft.com/office/drawing/2014/main" id="{AC97591E-5140-432E-A6CF-C5F29F4C7643}"/>
            </a:ext>
          </a:extLst>
        </xdr:cNvPr>
        <xdr:cNvSpPr txBox="1"/>
      </xdr:nvSpPr>
      <xdr:spPr>
        <a:xfrm>
          <a:off x="9467850" y="17172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15875</xdr:rowOff>
    </xdr:from>
    <xdr:to>
      <xdr:col>50</xdr:col>
      <xdr:colOff>165100</xdr:colOff>
      <xdr:row>106</xdr:row>
      <xdr:rowOff>117475</xdr:rowOff>
    </xdr:to>
    <xdr:sp macro="" textlink="">
      <xdr:nvSpPr>
        <xdr:cNvPr id="476" name="楕円 475">
          <a:extLst>
            <a:ext uri="{FF2B5EF4-FFF2-40B4-BE49-F238E27FC236}">
              <a16:creationId xmlns:a16="http://schemas.microsoft.com/office/drawing/2014/main" id="{0585D830-4652-44D1-AB63-C3F26BEB73E7}"/>
            </a:ext>
          </a:extLst>
        </xdr:cNvPr>
        <xdr:cNvSpPr/>
      </xdr:nvSpPr>
      <xdr:spPr>
        <a:xfrm>
          <a:off x="8639175" y="173323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59055</xdr:rowOff>
    </xdr:from>
    <xdr:to>
      <xdr:col>55</xdr:col>
      <xdr:colOff>0</xdr:colOff>
      <xdr:row>106</xdr:row>
      <xdr:rowOff>66675</xdr:rowOff>
    </xdr:to>
    <xdr:cxnSp macro="">
      <xdr:nvCxnSpPr>
        <xdr:cNvPr id="477" name="直線コネクタ 476">
          <a:extLst>
            <a:ext uri="{FF2B5EF4-FFF2-40B4-BE49-F238E27FC236}">
              <a16:creationId xmlns:a16="http://schemas.microsoft.com/office/drawing/2014/main" id="{AC75D76D-D340-4503-BDFF-1DBA67BFBB08}"/>
            </a:ext>
          </a:extLst>
        </xdr:cNvPr>
        <xdr:cNvCxnSpPr/>
      </xdr:nvCxnSpPr>
      <xdr:spPr>
        <a:xfrm flipV="1">
          <a:off x="8686800" y="17375505"/>
          <a:ext cx="742950" cy="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25400</xdr:rowOff>
    </xdr:from>
    <xdr:to>
      <xdr:col>46</xdr:col>
      <xdr:colOff>38100</xdr:colOff>
      <xdr:row>106</xdr:row>
      <xdr:rowOff>127000</xdr:rowOff>
    </xdr:to>
    <xdr:sp macro="" textlink="">
      <xdr:nvSpPr>
        <xdr:cNvPr id="478" name="楕円 477">
          <a:extLst>
            <a:ext uri="{FF2B5EF4-FFF2-40B4-BE49-F238E27FC236}">
              <a16:creationId xmlns:a16="http://schemas.microsoft.com/office/drawing/2014/main" id="{AEF64FD2-7D4F-4098-B513-E7CF3A9A1419}"/>
            </a:ext>
          </a:extLst>
        </xdr:cNvPr>
        <xdr:cNvSpPr/>
      </xdr:nvSpPr>
      <xdr:spPr>
        <a:xfrm>
          <a:off x="7839075" y="173450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66675</xdr:rowOff>
    </xdr:from>
    <xdr:to>
      <xdr:col>50</xdr:col>
      <xdr:colOff>114300</xdr:colOff>
      <xdr:row>106</xdr:row>
      <xdr:rowOff>76200</xdr:rowOff>
    </xdr:to>
    <xdr:cxnSp macro="">
      <xdr:nvCxnSpPr>
        <xdr:cNvPr id="479" name="直線コネクタ 478">
          <a:extLst>
            <a:ext uri="{FF2B5EF4-FFF2-40B4-BE49-F238E27FC236}">
              <a16:creationId xmlns:a16="http://schemas.microsoft.com/office/drawing/2014/main" id="{FEC3D71A-F4B5-4C95-96DB-228038D02050}"/>
            </a:ext>
          </a:extLst>
        </xdr:cNvPr>
        <xdr:cNvCxnSpPr/>
      </xdr:nvCxnSpPr>
      <xdr:spPr>
        <a:xfrm flipV="1">
          <a:off x="7886700" y="17379950"/>
          <a:ext cx="8001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158750</xdr:rowOff>
    </xdr:from>
    <xdr:to>
      <xdr:col>41</xdr:col>
      <xdr:colOff>101600</xdr:colOff>
      <xdr:row>106</xdr:row>
      <xdr:rowOff>88900</xdr:rowOff>
    </xdr:to>
    <xdr:sp macro="" textlink="">
      <xdr:nvSpPr>
        <xdr:cNvPr id="480" name="楕円 479">
          <a:extLst>
            <a:ext uri="{FF2B5EF4-FFF2-40B4-BE49-F238E27FC236}">
              <a16:creationId xmlns:a16="http://schemas.microsoft.com/office/drawing/2014/main" id="{FE88D2C8-9F60-4BBA-95B8-8236A2AE7135}"/>
            </a:ext>
          </a:extLst>
        </xdr:cNvPr>
        <xdr:cNvSpPr/>
      </xdr:nvSpPr>
      <xdr:spPr>
        <a:xfrm>
          <a:off x="7029450" y="173069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38100</xdr:rowOff>
    </xdr:from>
    <xdr:to>
      <xdr:col>45</xdr:col>
      <xdr:colOff>177800</xdr:colOff>
      <xdr:row>106</xdr:row>
      <xdr:rowOff>76200</xdr:rowOff>
    </xdr:to>
    <xdr:cxnSp macro="">
      <xdr:nvCxnSpPr>
        <xdr:cNvPr id="481" name="直線コネクタ 480">
          <a:extLst>
            <a:ext uri="{FF2B5EF4-FFF2-40B4-BE49-F238E27FC236}">
              <a16:creationId xmlns:a16="http://schemas.microsoft.com/office/drawing/2014/main" id="{9BC5A40D-33A7-4E75-BB73-60BE1139AB03}"/>
            </a:ext>
          </a:extLst>
        </xdr:cNvPr>
        <xdr:cNvCxnSpPr/>
      </xdr:nvCxnSpPr>
      <xdr:spPr>
        <a:xfrm>
          <a:off x="7077075" y="17354550"/>
          <a:ext cx="8096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166370</xdr:rowOff>
    </xdr:from>
    <xdr:to>
      <xdr:col>36</xdr:col>
      <xdr:colOff>165100</xdr:colOff>
      <xdr:row>106</xdr:row>
      <xdr:rowOff>96520</xdr:rowOff>
    </xdr:to>
    <xdr:sp macro="" textlink="">
      <xdr:nvSpPr>
        <xdr:cNvPr id="482" name="楕円 481">
          <a:extLst>
            <a:ext uri="{FF2B5EF4-FFF2-40B4-BE49-F238E27FC236}">
              <a16:creationId xmlns:a16="http://schemas.microsoft.com/office/drawing/2014/main" id="{7FAB16AF-D33F-430E-BDAE-9F60633725DC}"/>
            </a:ext>
          </a:extLst>
        </xdr:cNvPr>
        <xdr:cNvSpPr/>
      </xdr:nvSpPr>
      <xdr:spPr>
        <a:xfrm>
          <a:off x="6238875" y="1730819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38100</xdr:rowOff>
    </xdr:from>
    <xdr:to>
      <xdr:col>41</xdr:col>
      <xdr:colOff>50800</xdr:colOff>
      <xdr:row>106</xdr:row>
      <xdr:rowOff>45720</xdr:rowOff>
    </xdr:to>
    <xdr:cxnSp macro="">
      <xdr:nvCxnSpPr>
        <xdr:cNvPr id="483" name="直線コネクタ 482">
          <a:extLst>
            <a:ext uri="{FF2B5EF4-FFF2-40B4-BE49-F238E27FC236}">
              <a16:creationId xmlns:a16="http://schemas.microsoft.com/office/drawing/2014/main" id="{22B53759-98EA-49BA-8472-CDB1EC2DC14F}"/>
            </a:ext>
          </a:extLst>
        </xdr:cNvPr>
        <xdr:cNvCxnSpPr/>
      </xdr:nvCxnSpPr>
      <xdr:spPr>
        <a:xfrm flipV="1">
          <a:off x="6286500" y="17354550"/>
          <a:ext cx="790575"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161941</xdr:rowOff>
    </xdr:from>
    <xdr:ext cx="469744" cy="259045"/>
    <xdr:sp macro="" textlink="">
      <xdr:nvSpPr>
        <xdr:cNvPr id="484" name="n_1aveValue【市民会館】&#10;一人当たり面積">
          <a:extLst>
            <a:ext uri="{FF2B5EF4-FFF2-40B4-BE49-F238E27FC236}">
              <a16:creationId xmlns:a16="http://schemas.microsoft.com/office/drawing/2014/main" id="{881EBB61-C289-4BE8-BDA2-0A96A6EC8533}"/>
            </a:ext>
          </a:extLst>
        </xdr:cNvPr>
        <xdr:cNvSpPr txBox="1"/>
      </xdr:nvSpPr>
      <xdr:spPr>
        <a:xfrm>
          <a:off x="8458277" y="17475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11447</xdr:rowOff>
    </xdr:from>
    <xdr:ext cx="469744" cy="259045"/>
    <xdr:sp macro="" textlink="">
      <xdr:nvSpPr>
        <xdr:cNvPr id="485" name="n_2aveValue【市民会館】&#10;一人当たり面積">
          <a:extLst>
            <a:ext uri="{FF2B5EF4-FFF2-40B4-BE49-F238E27FC236}">
              <a16:creationId xmlns:a16="http://schemas.microsoft.com/office/drawing/2014/main" id="{A7DEE401-9E6F-46F7-A324-59E79C955B28}"/>
            </a:ext>
          </a:extLst>
        </xdr:cNvPr>
        <xdr:cNvSpPr txBox="1"/>
      </xdr:nvSpPr>
      <xdr:spPr>
        <a:xfrm>
          <a:off x="7677227" y="1749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24782</xdr:rowOff>
    </xdr:from>
    <xdr:ext cx="469744" cy="259045"/>
    <xdr:sp macro="" textlink="">
      <xdr:nvSpPr>
        <xdr:cNvPr id="486" name="n_3aveValue【市民会館】&#10;一人当たり面積">
          <a:extLst>
            <a:ext uri="{FF2B5EF4-FFF2-40B4-BE49-F238E27FC236}">
              <a16:creationId xmlns:a16="http://schemas.microsoft.com/office/drawing/2014/main" id="{9EDD547E-A11D-4962-8884-54016B4BE81B}"/>
            </a:ext>
          </a:extLst>
        </xdr:cNvPr>
        <xdr:cNvSpPr txBox="1"/>
      </xdr:nvSpPr>
      <xdr:spPr>
        <a:xfrm>
          <a:off x="6867602" y="17515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34307</xdr:rowOff>
    </xdr:from>
    <xdr:ext cx="469744" cy="259045"/>
    <xdr:sp macro="" textlink="">
      <xdr:nvSpPr>
        <xdr:cNvPr id="487" name="n_4aveValue【市民会館】&#10;一人当たり面積">
          <a:extLst>
            <a:ext uri="{FF2B5EF4-FFF2-40B4-BE49-F238E27FC236}">
              <a16:creationId xmlns:a16="http://schemas.microsoft.com/office/drawing/2014/main" id="{4A029489-16D0-471C-A617-1959E0C8FCAE}"/>
            </a:ext>
          </a:extLst>
        </xdr:cNvPr>
        <xdr:cNvSpPr txBox="1"/>
      </xdr:nvSpPr>
      <xdr:spPr>
        <a:xfrm>
          <a:off x="6067502" y="1751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134002</xdr:rowOff>
    </xdr:from>
    <xdr:ext cx="469744" cy="259045"/>
    <xdr:sp macro="" textlink="">
      <xdr:nvSpPr>
        <xdr:cNvPr id="488" name="n_1mainValue【市民会館】&#10;一人当たり面積">
          <a:extLst>
            <a:ext uri="{FF2B5EF4-FFF2-40B4-BE49-F238E27FC236}">
              <a16:creationId xmlns:a16="http://schemas.microsoft.com/office/drawing/2014/main" id="{1508BE42-69EE-49B0-BE64-0862D105F64C}"/>
            </a:ext>
          </a:extLst>
        </xdr:cNvPr>
        <xdr:cNvSpPr txBox="1"/>
      </xdr:nvSpPr>
      <xdr:spPr>
        <a:xfrm>
          <a:off x="8458277" y="1710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143527</xdr:rowOff>
    </xdr:from>
    <xdr:ext cx="469744" cy="259045"/>
    <xdr:sp macro="" textlink="">
      <xdr:nvSpPr>
        <xdr:cNvPr id="489" name="n_2mainValue【市民会館】&#10;一人当たり面積">
          <a:extLst>
            <a:ext uri="{FF2B5EF4-FFF2-40B4-BE49-F238E27FC236}">
              <a16:creationId xmlns:a16="http://schemas.microsoft.com/office/drawing/2014/main" id="{528976C8-BC75-4D31-86B4-EBE1D9A4367F}"/>
            </a:ext>
          </a:extLst>
        </xdr:cNvPr>
        <xdr:cNvSpPr txBox="1"/>
      </xdr:nvSpPr>
      <xdr:spPr>
        <a:xfrm>
          <a:off x="7677227" y="17113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105427</xdr:rowOff>
    </xdr:from>
    <xdr:ext cx="469744" cy="259045"/>
    <xdr:sp macro="" textlink="">
      <xdr:nvSpPr>
        <xdr:cNvPr id="490" name="n_3mainValue【市民会館】&#10;一人当たり面積">
          <a:extLst>
            <a:ext uri="{FF2B5EF4-FFF2-40B4-BE49-F238E27FC236}">
              <a16:creationId xmlns:a16="http://schemas.microsoft.com/office/drawing/2014/main" id="{0772AE9E-E515-41E6-B4CB-BD7FE49ACE97}"/>
            </a:ext>
          </a:extLst>
        </xdr:cNvPr>
        <xdr:cNvSpPr txBox="1"/>
      </xdr:nvSpPr>
      <xdr:spPr>
        <a:xfrm>
          <a:off x="6867602" y="1707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113047</xdr:rowOff>
    </xdr:from>
    <xdr:ext cx="469744" cy="259045"/>
    <xdr:sp macro="" textlink="">
      <xdr:nvSpPr>
        <xdr:cNvPr id="491" name="n_4mainValue【市民会館】&#10;一人当たり面積">
          <a:extLst>
            <a:ext uri="{FF2B5EF4-FFF2-40B4-BE49-F238E27FC236}">
              <a16:creationId xmlns:a16="http://schemas.microsoft.com/office/drawing/2014/main" id="{A6A8AF19-EC94-41B6-BCEA-A6BE9FE57C13}"/>
            </a:ext>
          </a:extLst>
        </xdr:cNvPr>
        <xdr:cNvSpPr txBox="1"/>
      </xdr:nvSpPr>
      <xdr:spPr>
        <a:xfrm>
          <a:off x="6067502" y="1708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a:extLst>
            <a:ext uri="{FF2B5EF4-FFF2-40B4-BE49-F238E27FC236}">
              <a16:creationId xmlns:a16="http://schemas.microsoft.com/office/drawing/2014/main" id="{783B274D-63D3-404A-A11D-AE8B30D609BE}"/>
            </a:ext>
          </a:extLst>
        </xdr:cNvPr>
        <xdr:cNvSpPr/>
      </xdr:nvSpPr>
      <xdr:spPr>
        <a:xfrm>
          <a:off x="112109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a:extLst>
            <a:ext uri="{FF2B5EF4-FFF2-40B4-BE49-F238E27FC236}">
              <a16:creationId xmlns:a16="http://schemas.microsoft.com/office/drawing/2014/main" id="{AC33FCEC-63E9-45E4-9E44-76910630DDF9}"/>
            </a:ext>
          </a:extLst>
        </xdr:cNvPr>
        <xdr:cNvSpPr/>
      </xdr:nvSpPr>
      <xdr:spPr>
        <a:xfrm>
          <a:off x="113157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a:extLst>
            <a:ext uri="{FF2B5EF4-FFF2-40B4-BE49-F238E27FC236}">
              <a16:creationId xmlns:a16="http://schemas.microsoft.com/office/drawing/2014/main" id="{6ADCC8F5-74CD-4082-8958-F9D35C1BB823}"/>
            </a:ext>
          </a:extLst>
        </xdr:cNvPr>
        <xdr:cNvSpPr/>
      </xdr:nvSpPr>
      <xdr:spPr>
        <a:xfrm>
          <a:off x="113157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a:extLst>
            <a:ext uri="{FF2B5EF4-FFF2-40B4-BE49-F238E27FC236}">
              <a16:creationId xmlns:a16="http://schemas.microsoft.com/office/drawing/2014/main" id="{CE26C07C-C79A-4214-AF76-5AF7320DB11E}"/>
            </a:ext>
          </a:extLst>
        </xdr:cNvPr>
        <xdr:cNvSpPr/>
      </xdr:nvSpPr>
      <xdr:spPr>
        <a:xfrm>
          <a:off x="122396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a:extLst>
            <a:ext uri="{FF2B5EF4-FFF2-40B4-BE49-F238E27FC236}">
              <a16:creationId xmlns:a16="http://schemas.microsoft.com/office/drawing/2014/main" id="{D755DB0E-3FA0-42F7-9FC5-4759E3F1AA64}"/>
            </a:ext>
          </a:extLst>
        </xdr:cNvPr>
        <xdr:cNvSpPr/>
      </xdr:nvSpPr>
      <xdr:spPr>
        <a:xfrm>
          <a:off x="122396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a:extLst>
            <a:ext uri="{FF2B5EF4-FFF2-40B4-BE49-F238E27FC236}">
              <a16:creationId xmlns:a16="http://schemas.microsoft.com/office/drawing/2014/main" id="{D97207CC-37CD-4C76-A00A-E42A4CA886B3}"/>
            </a:ext>
          </a:extLst>
        </xdr:cNvPr>
        <xdr:cNvSpPr/>
      </xdr:nvSpPr>
      <xdr:spPr>
        <a:xfrm>
          <a:off x="132683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a:extLst>
            <a:ext uri="{FF2B5EF4-FFF2-40B4-BE49-F238E27FC236}">
              <a16:creationId xmlns:a16="http://schemas.microsoft.com/office/drawing/2014/main" id="{8E555FEF-8CB5-4AA4-B7B0-96D27D459DDD}"/>
            </a:ext>
          </a:extLst>
        </xdr:cNvPr>
        <xdr:cNvSpPr/>
      </xdr:nvSpPr>
      <xdr:spPr>
        <a:xfrm>
          <a:off x="132683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a:extLst>
            <a:ext uri="{FF2B5EF4-FFF2-40B4-BE49-F238E27FC236}">
              <a16:creationId xmlns:a16="http://schemas.microsoft.com/office/drawing/2014/main" id="{CE889292-40AF-4B03-A3A9-94339639AE5E}"/>
            </a:ext>
          </a:extLst>
        </xdr:cNvPr>
        <xdr:cNvSpPr/>
      </xdr:nvSpPr>
      <xdr:spPr>
        <a:xfrm>
          <a:off x="112109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a:extLst>
            <a:ext uri="{FF2B5EF4-FFF2-40B4-BE49-F238E27FC236}">
              <a16:creationId xmlns:a16="http://schemas.microsoft.com/office/drawing/2014/main" id="{C1B609BA-A829-48CA-8F7D-A619CE734BEC}"/>
            </a:ext>
          </a:extLst>
        </xdr:cNvPr>
        <xdr:cNvSpPr txBox="1"/>
      </xdr:nvSpPr>
      <xdr:spPr>
        <a:xfrm>
          <a:off x="11172825"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a:extLst>
            <a:ext uri="{FF2B5EF4-FFF2-40B4-BE49-F238E27FC236}">
              <a16:creationId xmlns:a16="http://schemas.microsoft.com/office/drawing/2014/main" id="{493DCFE8-2BFA-410A-A124-5D85BFA93AFC}"/>
            </a:ext>
          </a:extLst>
        </xdr:cNvPr>
        <xdr:cNvCxnSpPr/>
      </xdr:nvCxnSpPr>
      <xdr:spPr>
        <a:xfrm>
          <a:off x="11210925" y="72104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a:extLst>
            <a:ext uri="{FF2B5EF4-FFF2-40B4-BE49-F238E27FC236}">
              <a16:creationId xmlns:a16="http://schemas.microsoft.com/office/drawing/2014/main" id="{EA8B15E8-0984-4154-B560-5C17B6CDB257}"/>
            </a:ext>
          </a:extLst>
        </xdr:cNvPr>
        <xdr:cNvSpPr txBox="1"/>
      </xdr:nvSpPr>
      <xdr:spPr>
        <a:xfrm>
          <a:off x="107945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3" name="直線コネクタ 502">
          <a:extLst>
            <a:ext uri="{FF2B5EF4-FFF2-40B4-BE49-F238E27FC236}">
              <a16:creationId xmlns:a16="http://schemas.microsoft.com/office/drawing/2014/main" id="{A450D173-9304-4FDE-965A-675F923B3F1A}"/>
            </a:ext>
          </a:extLst>
        </xdr:cNvPr>
        <xdr:cNvCxnSpPr/>
      </xdr:nvCxnSpPr>
      <xdr:spPr>
        <a:xfrm>
          <a:off x="11210925" y="690290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4" name="テキスト ボックス 503">
          <a:extLst>
            <a:ext uri="{FF2B5EF4-FFF2-40B4-BE49-F238E27FC236}">
              <a16:creationId xmlns:a16="http://schemas.microsoft.com/office/drawing/2014/main" id="{81800C2D-8299-4E89-88DC-A678DF54C1D2}"/>
            </a:ext>
          </a:extLst>
        </xdr:cNvPr>
        <xdr:cNvSpPr txBox="1"/>
      </xdr:nvSpPr>
      <xdr:spPr>
        <a:xfrm>
          <a:off x="10794546" y="6773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5" name="直線コネクタ 504">
          <a:extLst>
            <a:ext uri="{FF2B5EF4-FFF2-40B4-BE49-F238E27FC236}">
              <a16:creationId xmlns:a16="http://schemas.microsoft.com/office/drawing/2014/main" id="{7FF9CF71-11AD-4C92-B313-7B1C57CD6CE7}"/>
            </a:ext>
          </a:extLst>
        </xdr:cNvPr>
        <xdr:cNvCxnSpPr/>
      </xdr:nvCxnSpPr>
      <xdr:spPr>
        <a:xfrm>
          <a:off x="11210925" y="659220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6" name="テキスト ボックス 505">
          <a:extLst>
            <a:ext uri="{FF2B5EF4-FFF2-40B4-BE49-F238E27FC236}">
              <a16:creationId xmlns:a16="http://schemas.microsoft.com/office/drawing/2014/main" id="{4713262D-803F-44C9-BA16-7BD7D6F402B1}"/>
            </a:ext>
          </a:extLst>
        </xdr:cNvPr>
        <xdr:cNvSpPr txBox="1"/>
      </xdr:nvSpPr>
      <xdr:spPr>
        <a:xfrm>
          <a:off x="10845966" y="64658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7" name="直線コネクタ 506">
          <a:extLst>
            <a:ext uri="{FF2B5EF4-FFF2-40B4-BE49-F238E27FC236}">
              <a16:creationId xmlns:a16="http://schemas.microsoft.com/office/drawing/2014/main" id="{6D15E6C3-3779-40EB-8ADB-44B878B14EFB}"/>
            </a:ext>
          </a:extLst>
        </xdr:cNvPr>
        <xdr:cNvCxnSpPr/>
      </xdr:nvCxnSpPr>
      <xdr:spPr>
        <a:xfrm>
          <a:off x="11210925" y="628468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8" name="テキスト ボックス 507">
          <a:extLst>
            <a:ext uri="{FF2B5EF4-FFF2-40B4-BE49-F238E27FC236}">
              <a16:creationId xmlns:a16="http://schemas.microsoft.com/office/drawing/2014/main" id="{39A52C6F-5667-4D77-A2F0-4F4DDDA05E95}"/>
            </a:ext>
          </a:extLst>
        </xdr:cNvPr>
        <xdr:cNvSpPr txBox="1"/>
      </xdr:nvSpPr>
      <xdr:spPr>
        <a:xfrm>
          <a:off x="10845966" y="61551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9" name="直線コネクタ 508">
          <a:extLst>
            <a:ext uri="{FF2B5EF4-FFF2-40B4-BE49-F238E27FC236}">
              <a16:creationId xmlns:a16="http://schemas.microsoft.com/office/drawing/2014/main" id="{9092FB2B-0402-4BDD-BA4A-F37C412A7BB1}"/>
            </a:ext>
          </a:extLst>
        </xdr:cNvPr>
        <xdr:cNvCxnSpPr/>
      </xdr:nvCxnSpPr>
      <xdr:spPr>
        <a:xfrm>
          <a:off x="11210925" y="598351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0" name="テキスト ボックス 509">
          <a:extLst>
            <a:ext uri="{FF2B5EF4-FFF2-40B4-BE49-F238E27FC236}">
              <a16:creationId xmlns:a16="http://schemas.microsoft.com/office/drawing/2014/main" id="{03B2888B-8A70-4732-AC15-B943D022FD3D}"/>
            </a:ext>
          </a:extLst>
        </xdr:cNvPr>
        <xdr:cNvSpPr txBox="1"/>
      </xdr:nvSpPr>
      <xdr:spPr>
        <a:xfrm>
          <a:off x="10845966" y="58381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1" name="直線コネクタ 510">
          <a:extLst>
            <a:ext uri="{FF2B5EF4-FFF2-40B4-BE49-F238E27FC236}">
              <a16:creationId xmlns:a16="http://schemas.microsoft.com/office/drawing/2014/main" id="{19C11E98-8E3F-4C72-8DBC-60EC02D4353E}"/>
            </a:ext>
          </a:extLst>
        </xdr:cNvPr>
        <xdr:cNvCxnSpPr/>
      </xdr:nvCxnSpPr>
      <xdr:spPr>
        <a:xfrm>
          <a:off x="11210925" y="56759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2" name="テキスト ボックス 511">
          <a:extLst>
            <a:ext uri="{FF2B5EF4-FFF2-40B4-BE49-F238E27FC236}">
              <a16:creationId xmlns:a16="http://schemas.microsoft.com/office/drawing/2014/main" id="{6EE830E4-58DF-48F9-B7BC-958C3CB4F407}"/>
            </a:ext>
          </a:extLst>
        </xdr:cNvPr>
        <xdr:cNvSpPr txBox="1"/>
      </xdr:nvSpPr>
      <xdr:spPr>
        <a:xfrm>
          <a:off x="10845966" y="5527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3" name="直線コネクタ 512">
          <a:extLst>
            <a:ext uri="{FF2B5EF4-FFF2-40B4-BE49-F238E27FC236}">
              <a16:creationId xmlns:a16="http://schemas.microsoft.com/office/drawing/2014/main" id="{9D849B15-8BFA-487D-ADD7-374CDBCFD6A4}"/>
            </a:ext>
          </a:extLst>
        </xdr:cNvPr>
        <xdr:cNvCxnSpPr/>
      </xdr:nvCxnSpPr>
      <xdr:spPr>
        <a:xfrm>
          <a:off x="11210925" y="535577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4" name="テキスト ボックス 513">
          <a:extLst>
            <a:ext uri="{FF2B5EF4-FFF2-40B4-BE49-F238E27FC236}">
              <a16:creationId xmlns:a16="http://schemas.microsoft.com/office/drawing/2014/main" id="{90CBA4EE-B89C-4CC7-BB7F-36EAEB072EE0}"/>
            </a:ext>
          </a:extLst>
        </xdr:cNvPr>
        <xdr:cNvSpPr txBox="1"/>
      </xdr:nvSpPr>
      <xdr:spPr>
        <a:xfrm>
          <a:off x="10903736" y="52198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a:extLst>
            <a:ext uri="{FF2B5EF4-FFF2-40B4-BE49-F238E27FC236}">
              <a16:creationId xmlns:a16="http://schemas.microsoft.com/office/drawing/2014/main" id="{EE19A17B-EE5F-4693-83AA-D1BFC265B218}"/>
            </a:ext>
          </a:extLst>
        </xdr:cNvPr>
        <xdr:cNvCxnSpPr/>
      </xdr:nvCxnSpPr>
      <xdr:spPr>
        <a:xfrm>
          <a:off x="11210925" y="504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a:extLst>
            <a:ext uri="{FF2B5EF4-FFF2-40B4-BE49-F238E27FC236}">
              <a16:creationId xmlns:a16="http://schemas.microsoft.com/office/drawing/2014/main" id="{19881639-75ED-421E-8F25-2906ECCEC7A3}"/>
            </a:ext>
          </a:extLst>
        </xdr:cNvPr>
        <xdr:cNvSpPr/>
      </xdr:nvSpPr>
      <xdr:spPr>
        <a:xfrm>
          <a:off x="112109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37011</xdr:rowOff>
    </xdr:from>
    <xdr:to>
      <xdr:col>85</xdr:col>
      <xdr:colOff>126364</xdr:colOff>
      <xdr:row>42</xdr:row>
      <xdr:rowOff>81099</xdr:rowOff>
    </xdr:to>
    <xdr:cxnSp macro="">
      <xdr:nvCxnSpPr>
        <xdr:cNvPr id="517" name="直線コネクタ 516">
          <a:extLst>
            <a:ext uri="{FF2B5EF4-FFF2-40B4-BE49-F238E27FC236}">
              <a16:creationId xmlns:a16="http://schemas.microsoft.com/office/drawing/2014/main" id="{E59440B1-00F3-4C0D-84D2-DAACFC6A4263}"/>
            </a:ext>
          </a:extLst>
        </xdr:cNvPr>
        <xdr:cNvCxnSpPr/>
      </xdr:nvCxnSpPr>
      <xdr:spPr>
        <a:xfrm flipV="1">
          <a:off x="14696439" y="5551986"/>
          <a:ext cx="0" cy="1342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405111" cy="259045"/>
    <xdr:sp macro="" textlink="">
      <xdr:nvSpPr>
        <xdr:cNvPr id="518" name="【一般廃棄物処理施設】&#10;有形固定資産減価償却率最小値テキスト">
          <a:extLst>
            <a:ext uri="{FF2B5EF4-FFF2-40B4-BE49-F238E27FC236}">
              <a16:creationId xmlns:a16="http://schemas.microsoft.com/office/drawing/2014/main" id="{DFE5DE83-5B6B-465E-9A56-78C90731C498}"/>
            </a:ext>
          </a:extLst>
        </xdr:cNvPr>
        <xdr:cNvSpPr txBox="1"/>
      </xdr:nvSpPr>
      <xdr:spPr>
        <a:xfrm>
          <a:off x="14735175" y="6898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519" name="直線コネクタ 518">
          <a:extLst>
            <a:ext uri="{FF2B5EF4-FFF2-40B4-BE49-F238E27FC236}">
              <a16:creationId xmlns:a16="http://schemas.microsoft.com/office/drawing/2014/main" id="{FF9C72B6-A9AC-47C0-B9A2-5B7100B77916}"/>
            </a:ext>
          </a:extLst>
        </xdr:cNvPr>
        <xdr:cNvCxnSpPr/>
      </xdr:nvCxnSpPr>
      <xdr:spPr>
        <a:xfrm>
          <a:off x="14611350" y="689464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155138</xdr:rowOff>
    </xdr:from>
    <xdr:ext cx="405111" cy="259045"/>
    <xdr:sp macro="" textlink="">
      <xdr:nvSpPr>
        <xdr:cNvPr id="520" name="【一般廃棄物処理施設】&#10;有形固定資産減価償却率最大値テキスト">
          <a:extLst>
            <a:ext uri="{FF2B5EF4-FFF2-40B4-BE49-F238E27FC236}">
              <a16:creationId xmlns:a16="http://schemas.microsoft.com/office/drawing/2014/main" id="{CE782587-51C9-4757-AE08-E6AE55B97F55}"/>
            </a:ext>
          </a:extLst>
        </xdr:cNvPr>
        <xdr:cNvSpPr txBox="1"/>
      </xdr:nvSpPr>
      <xdr:spPr>
        <a:xfrm>
          <a:off x="14735175" y="5346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37011</xdr:rowOff>
    </xdr:from>
    <xdr:to>
      <xdr:col>86</xdr:col>
      <xdr:colOff>25400</xdr:colOff>
      <xdr:row>34</xdr:row>
      <xdr:rowOff>37011</xdr:rowOff>
    </xdr:to>
    <xdr:cxnSp macro="">
      <xdr:nvCxnSpPr>
        <xdr:cNvPr id="521" name="直線コネクタ 520">
          <a:extLst>
            <a:ext uri="{FF2B5EF4-FFF2-40B4-BE49-F238E27FC236}">
              <a16:creationId xmlns:a16="http://schemas.microsoft.com/office/drawing/2014/main" id="{9CD11100-66FF-4AFA-BF22-AA9D7DF8F46E}"/>
            </a:ext>
          </a:extLst>
        </xdr:cNvPr>
        <xdr:cNvCxnSpPr/>
      </xdr:nvCxnSpPr>
      <xdr:spPr>
        <a:xfrm>
          <a:off x="14611350" y="555198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49547</xdr:rowOff>
    </xdr:from>
    <xdr:ext cx="405111" cy="259045"/>
    <xdr:sp macro="" textlink="">
      <xdr:nvSpPr>
        <xdr:cNvPr id="522" name="【一般廃棄物処理施設】&#10;有形固定資産減価償却率平均値テキスト">
          <a:extLst>
            <a:ext uri="{FF2B5EF4-FFF2-40B4-BE49-F238E27FC236}">
              <a16:creationId xmlns:a16="http://schemas.microsoft.com/office/drawing/2014/main" id="{E4E5BA31-3405-417F-9218-100B23280CB5}"/>
            </a:ext>
          </a:extLst>
        </xdr:cNvPr>
        <xdr:cNvSpPr txBox="1"/>
      </xdr:nvSpPr>
      <xdr:spPr>
        <a:xfrm>
          <a:off x="14735175" y="620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523" name="フローチャート: 判断 522">
          <a:extLst>
            <a:ext uri="{FF2B5EF4-FFF2-40B4-BE49-F238E27FC236}">
              <a16:creationId xmlns:a16="http://schemas.microsoft.com/office/drawing/2014/main" id="{30F49848-D9D8-43B1-BB9B-17933CD306FA}"/>
            </a:ext>
          </a:extLst>
        </xdr:cNvPr>
        <xdr:cNvSpPr/>
      </xdr:nvSpPr>
      <xdr:spPr>
        <a:xfrm>
          <a:off x="14649450" y="623062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524" name="フローチャート: 判断 523">
          <a:extLst>
            <a:ext uri="{FF2B5EF4-FFF2-40B4-BE49-F238E27FC236}">
              <a16:creationId xmlns:a16="http://schemas.microsoft.com/office/drawing/2014/main" id="{8ACCBE03-1451-4377-B096-3B3352699079}"/>
            </a:ext>
          </a:extLst>
        </xdr:cNvPr>
        <xdr:cNvSpPr/>
      </xdr:nvSpPr>
      <xdr:spPr>
        <a:xfrm>
          <a:off x="13887450" y="621247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525" name="フローチャート: 判断 524">
          <a:extLst>
            <a:ext uri="{FF2B5EF4-FFF2-40B4-BE49-F238E27FC236}">
              <a16:creationId xmlns:a16="http://schemas.microsoft.com/office/drawing/2014/main" id="{A2AD687F-2849-4CAB-B2CE-92C1264D2D63}"/>
            </a:ext>
          </a:extLst>
        </xdr:cNvPr>
        <xdr:cNvSpPr/>
      </xdr:nvSpPr>
      <xdr:spPr>
        <a:xfrm>
          <a:off x="13096875" y="620776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48260</xdr:rowOff>
    </xdr:from>
    <xdr:to>
      <xdr:col>72</xdr:col>
      <xdr:colOff>38100</xdr:colOff>
      <xdr:row>38</xdr:row>
      <xdr:rowOff>149860</xdr:rowOff>
    </xdr:to>
    <xdr:sp macro="" textlink="">
      <xdr:nvSpPr>
        <xdr:cNvPr id="526" name="フローチャート: 判断 525">
          <a:extLst>
            <a:ext uri="{FF2B5EF4-FFF2-40B4-BE49-F238E27FC236}">
              <a16:creationId xmlns:a16="http://schemas.microsoft.com/office/drawing/2014/main" id="{807AE576-0408-4DD1-BE51-85D51427176F}"/>
            </a:ext>
          </a:extLst>
        </xdr:cNvPr>
        <xdr:cNvSpPr/>
      </xdr:nvSpPr>
      <xdr:spPr>
        <a:xfrm>
          <a:off x="12296775" y="620776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36830</xdr:rowOff>
    </xdr:from>
    <xdr:to>
      <xdr:col>67</xdr:col>
      <xdr:colOff>101600</xdr:colOff>
      <xdr:row>38</xdr:row>
      <xdr:rowOff>138430</xdr:rowOff>
    </xdr:to>
    <xdr:sp macro="" textlink="">
      <xdr:nvSpPr>
        <xdr:cNvPr id="527" name="フローチャート: 判断 526">
          <a:extLst>
            <a:ext uri="{FF2B5EF4-FFF2-40B4-BE49-F238E27FC236}">
              <a16:creationId xmlns:a16="http://schemas.microsoft.com/office/drawing/2014/main" id="{740CF2D4-5C63-46F2-9BC7-FDEFCA935148}"/>
            </a:ext>
          </a:extLst>
        </xdr:cNvPr>
        <xdr:cNvSpPr/>
      </xdr:nvSpPr>
      <xdr:spPr>
        <a:xfrm>
          <a:off x="11487150" y="619950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9379A2E4-E58A-4977-9936-B50A3A8C0F05}"/>
            </a:ext>
          </a:extLst>
        </xdr:cNvPr>
        <xdr:cNvSpPr txBox="1"/>
      </xdr:nvSpPr>
      <xdr:spPr>
        <a:xfrm>
          <a:off x="1452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44AD6B30-903D-4B50-AC2C-7EFA11758532}"/>
            </a:ext>
          </a:extLst>
        </xdr:cNvPr>
        <xdr:cNvSpPr txBox="1"/>
      </xdr:nvSpPr>
      <xdr:spPr>
        <a:xfrm>
          <a:off x="13763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B5BC70AE-AADB-4EC8-A333-60369089D7D1}"/>
            </a:ext>
          </a:extLst>
        </xdr:cNvPr>
        <xdr:cNvSpPr txBox="1"/>
      </xdr:nvSpPr>
      <xdr:spPr>
        <a:xfrm>
          <a:off x="12973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319E3EE5-2C68-4670-8900-B70679B017B0}"/>
            </a:ext>
          </a:extLst>
        </xdr:cNvPr>
        <xdr:cNvSpPr txBox="1"/>
      </xdr:nvSpPr>
      <xdr:spPr>
        <a:xfrm>
          <a:off x="12172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CB628CD4-1C8C-4D3B-8E2A-1B3F226CA4F8}"/>
            </a:ext>
          </a:extLst>
        </xdr:cNvPr>
        <xdr:cNvSpPr txBox="1"/>
      </xdr:nvSpPr>
      <xdr:spPr>
        <a:xfrm>
          <a:off x="11363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105410</xdr:rowOff>
    </xdr:from>
    <xdr:to>
      <xdr:col>85</xdr:col>
      <xdr:colOff>177800</xdr:colOff>
      <xdr:row>37</xdr:row>
      <xdr:rowOff>35560</xdr:rowOff>
    </xdr:to>
    <xdr:sp macro="" textlink="">
      <xdr:nvSpPr>
        <xdr:cNvPr id="533" name="楕円 532">
          <a:extLst>
            <a:ext uri="{FF2B5EF4-FFF2-40B4-BE49-F238E27FC236}">
              <a16:creationId xmlns:a16="http://schemas.microsoft.com/office/drawing/2014/main" id="{E7948786-5171-4A18-AF89-0818BF6F5AAE}"/>
            </a:ext>
          </a:extLst>
        </xdr:cNvPr>
        <xdr:cNvSpPr/>
      </xdr:nvSpPr>
      <xdr:spPr>
        <a:xfrm>
          <a:off x="14649450" y="594106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128287</xdr:rowOff>
    </xdr:from>
    <xdr:ext cx="405111" cy="259045"/>
    <xdr:sp macro="" textlink="">
      <xdr:nvSpPr>
        <xdr:cNvPr id="534" name="【一般廃棄物処理施設】&#10;有形固定資産減価償却率該当値テキスト">
          <a:extLst>
            <a:ext uri="{FF2B5EF4-FFF2-40B4-BE49-F238E27FC236}">
              <a16:creationId xmlns:a16="http://schemas.microsoft.com/office/drawing/2014/main" id="{02AC3819-0ED2-4A76-91FE-DBE84C800612}"/>
            </a:ext>
          </a:extLst>
        </xdr:cNvPr>
        <xdr:cNvSpPr txBox="1"/>
      </xdr:nvSpPr>
      <xdr:spPr>
        <a:xfrm>
          <a:off x="14735175" y="5802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62956</xdr:rowOff>
    </xdr:from>
    <xdr:to>
      <xdr:col>81</xdr:col>
      <xdr:colOff>101600</xdr:colOff>
      <xdr:row>36</xdr:row>
      <xdr:rowOff>164556</xdr:rowOff>
    </xdr:to>
    <xdr:sp macro="" textlink="">
      <xdr:nvSpPr>
        <xdr:cNvPr id="535" name="楕円 534">
          <a:extLst>
            <a:ext uri="{FF2B5EF4-FFF2-40B4-BE49-F238E27FC236}">
              <a16:creationId xmlns:a16="http://schemas.microsoft.com/office/drawing/2014/main" id="{ADAA971B-75FE-4E9D-A5A9-BF11A5E1CF33}"/>
            </a:ext>
          </a:extLst>
        </xdr:cNvPr>
        <xdr:cNvSpPr/>
      </xdr:nvSpPr>
      <xdr:spPr>
        <a:xfrm>
          <a:off x="13887450" y="590495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113756</xdr:rowOff>
    </xdr:from>
    <xdr:to>
      <xdr:col>85</xdr:col>
      <xdr:colOff>127000</xdr:colOff>
      <xdr:row>36</xdr:row>
      <xdr:rowOff>156210</xdr:rowOff>
    </xdr:to>
    <xdr:cxnSp macro="">
      <xdr:nvCxnSpPr>
        <xdr:cNvPr id="536" name="直線コネクタ 535">
          <a:extLst>
            <a:ext uri="{FF2B5EF4-FFF2-40B4-BE49-F238E27FC236}">
              <a16:creationId xmlns:a16="http://schemas.microsoft.com/office/drawing/2014/main" id="{60B6ACE6-3ECB-4E59-B90D-DC69EB9A2FA5}"/>
            </a:ext>
          </a:extLst>
        </xdr:cNvPr>
        <xdr:cNvCxnSpPr/>
      </xdr:nvCxnSpPr>
      <xdr:spPr>
        <a:xfrm>
          <a:off x="13935075" y="5952581"/>
          <a:ext cx="762000" cy="45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22134</xdr:rowOff>
    </xdr:from>
    <xdr:to>
      <xdr:col>76</xdr:col>
      <xdr:colOff>165100</xdr:colOff>
      <xdr:row>36</xdr:row>
      <xdr:rowOff>123734</xdr:rowOff>
    </xdr:to>
    <xdr:sp macro="" textlink="">
      <xdr:nvSpPr>
        <xdr:cNvPr id="537" name="楕円 536">
          <a:extLst>
            <a:ext uri="{FF2B5EF4-FFF2-40B4-BE49-F238E27FC236}">
              <a16:creationId xmlns:a16="http://schemas.microsoft.com/office/drawing/2014/main" id="{7BCF81A3-DBC0-454F-A101-3282D714EEAA}"/>
            </a:ext>
          </a:extLst>
        </xdr:cNvPr>
        <xdr:cNvSpPr/>
      </xdr:nvSpPr>
      <xdr:spPr>
        <a:xfrm>
          <a:off x="13096875" y="586095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72934</xdr:rowOff>
    </xdr:from>
    <xdr:to>
      <xdr:col>81</xdr:col>
      <xdr:colOff>50800</xdr:colOff>
      <xdr:row>36</xdr:row>
      <xdr:rowOff>113756</xdr:rowOff>
    </xdr:to>
    <xdr:cxnSp macro="">
      <xdr:nvCxnSpPr>
        <xdr:cNvPr id="538" name="直線コネクタ 537">
          <a:extLst>
            <a:ext uri="{FF2B5EF4-FFF2-40B4-BE49-F238E27FC236}">
              <a16:creationId xmlns:a16="http://schemas.microsoft.com/office/drawing/2014/main" id="{198399FB-D660-4067-B06E-456E099AEA2D}"/>
            </a:ext>
          </a:extLst>
        </xdr:cNvPr>
        <xdr:cNvCxnSpPr/>
      </xdr:nvCxnSpPr>
      <xdr:spPr>
        <a:xfrm>
          <a:off x="13144500" y="5908584"/>
          <a:ext cx="790575" cy="43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151130</xdr:rowOff>
    </xdr:from>
    <xdr:to>
      <xdr:col>72</xdr:col>
      <xdr:colOff>38100</xdr:colOff>
      <xdr:row>36</xdr:row>
      <xdr:rowOff>81280</xdr:rowOff>
    </xdr:to>
    <xdr:sp macro="" textlink="">
      <xdr:nvSpPr>
        <xdr:cNvPr id="539" name="楕円 538">
          <a:extLst>
            <a:ext uri="{FF2B5EF4-FFF2-40B4-BE49-F238E27FC236}">
              <a16:creationId xmlns:a16="http://schemas.microsoft.com/office/drawing/2014/main" id="{57FC528C-0B3E-4F79-A20B-90960CA7BA76}"/>
            </a:ext>
          </a:extLst>
        </xdr:cNvPr>
        <xdr:cNvSpPr/>
      </xdr:nvSpPr>
      <xdr:spPr>
        <a:xfrm>
          <a:off x="12296775" y="58280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30480</xdr:rowOff>
    </xdr:from>
    <xdr:to>
      <xdr:col>76</xdr:col>
      <xdr:colOff>114300</xdr:colOff>
      <xdr:row>36</xdr:row>
      <xdr:rowOff>72934</xdr:rowOff>
    </xdr:to>
    <xdr:cxnSp macro="">
      <xdr:nvCxnSpPr>
        <xdr:cNvPr id="540" name="直線コネクタ 539">
          <a:extLst>
            <a:ext uri="{FF2B5EF4-FFF2-40B4-BE49-F238E27FC236}">
              <a16:creationId xmlns:a16="http://schemas.microsoft.com/office/drawing/2014/main" id="{8AF2574A-DC79-409D-8EF0-3A461EE19E5D}"/>
            </a:ext>
          </a:extLst>
        </xdr:cNvPr>
        <xdr:cNvCxnSpPr/>
      </xdr:nvCxnSpPr>
      <xdr:spPr>
        <a:xfrm>
          <a:off x="12344400" y="5866130"/>
          <a:ext cx="8001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110308</xdr:rowOff>
    </xdr:from>
    <xdr:to>
      <xdr:col>67</xdr:col>
      <xdr:colOff>101600</xdr:colOff>
      <xdr:row>36</xdr:row>
      <xdr:rowOff>40458</xdr:rowOff>
    </xdr:to>
    <xdr:sp macro="" textlink="">
      <xdr:nvSpPr>
        <xdr:cNvPr id="541" name="楕円 540">
          <a:extLst>
            <a:ext uri="{FF2B5EF4-FFF2-40B4-BE49-F238E27FC236}">
              <a16:creationId xmlns:a16="http://schemas.microsoft.com/office/drawing/2014/main" id="{986EC3F9-293A-4911-98CA-279A53008B76}"/>
            </a:ext>
          </a:extLst>
        </xdr:cNvPr>
        <xdr:cNvSpPr/>
      </xdr:nvSpPr>
      <xdr:spPr>
        <a:xfrm>
          <a:off x="11487150" y="578403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161108</xdr:rowOff>
    </xdr:from>
    <xdr:to>
      <xdr:col>71</xdr:col>
      <xdr:colOff>177800</xdr:colOff>
      <xdr:row>36</xdr:row>
      <xdr:rowOff>30480</xdr:rowOff>
    </xdr:to>
    <xdr:cxnSp macro="">
      <xdr:nvCxnSpPr>
        <xdr:cNvPr id="542" name="直線コネクタ 541">
          <a:extLst>
            <a:ext uri="{FF2B5EF4-FFF2-40B4-BE49-F238E27FC236}">
              <a16:creationId xmlns:a16="http://schemas.microsoft.com/office/drawing/2014/main" id="{B9ACCC22-5CBC-48A4-8FAB-4F83ED2BC56F}"/>
            </a:ext>
          </a:extLst>
        </xdr:cNvPr>
        <xdr:cNvCxnSpPr/>
      </xdr:nvCxnSpPr>
      <xdr:spPr>
        <a:xfrm>
          <a:off x="11534775" y="5841183"/>
          <a:ext cx="809625" cy="24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139354</xdr:rowOff>
    </xdr:from>
    <xdr:ext cx="405111" cy="259045"/>
    <xdr:sp macro="" textlink="">
      <xdr:nvSpPr>
        <xdr:cNvPr id="543" name="n_1aveValue【一般廃棄物処理施設】&#10;有形固定資産減価償却率">
          <a:extLst>
            <a:ext uri="{FF2B5EF4-FFF2-40B4-BE49-F238E27FC236}">
              <a16:creationId xmlns:a16="http://schemas.microsoft.com/office/drawing/2014/main" id="{82C3BA0E-0F28-4F02-94C7-BF91C5D1DD81}"/>
            </a:ext>
          </a:extLst>
        </xdr:cNvPr>
        <xdr:cNvSpPr txBox="1"/>
      </xdr:nvSpPr>
      <xdr:spPr>
        <a:xfrm>
          <a:off x="13745219" y="6305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140987</xdr:rowOff>
    </xdr:from>
    <xdr:ext cx="405111" cy="259045"/>
    <xdr:sp macro="" textlink="">
      <xdr:nvSpPr>
        <xdr:cNvPr id="544" name="n_2aveValue【一般廃棄物処理施設】&#10;有形固定資産減価償却率">
          <a:extLst>
            <a:ext uri="{FF2B5EF4-FFF2-40B4-BE49-F238E27FC236}">
              <a16:creationId xmlns:a16="http://schemas.microsoft.com/office/drawing/2014/main" id="{6A19404B-5B1F-40E3-BDA6-84973C48DB1D}"/>
            </a:ext>
          </a:extLst>
        </xdr:cNvPr>
        <xdr:cNvSpPr txBox="1"/>
      </xdr:nvSpPr>
      <xdr:spPr>
        <a:xfrm>
          <a:off x="12964169" y="6306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140987</xdr:rowOff>
    </xdr:from>
    <xdr:ext cx="405111" cy="259045"/>
    <xdr:sp macro="" textlink="">
      <xdr:nvSpPr>
        <xdr:cNvPr id="545" name="n_3aveValue【一般廃棄物処理施設】&#10;有形固定資産減価償却率">
          <a:extLst>
            <a:ext uri="{FF2B5EF4-FFF2-40B4-BE49-F238E27FC236}">
              <a16:creationId xmlns:a16="http://schemas.microsoft.com/office/drawing/2014/main" id="{8DB95DED-998B-4FA5-A231-95BBE979C887}"/>
            </a:ext>
          </a:extLst>
        </xdr:cNvPr>
        <xdr:cNvSpPr txBox="1"/>
      </xdr:nvSpPr>
      <xdr:spPr>
        <a:xfrm>
          <a:off x="12164069" y="6306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129557</xdr:rowOff>
    </xdr:from>
    <xdr:ext cx="405111" cy="259045"/>
    <xdr:sp macro="" textlink="">
      <xdr:nvSpPr>
        <xdr:cNvPr id="546" name="n_4aveValue【一般廃棄物処理施設】&#10;有形固定資産減価償却率">
          <a:extLst>
            <a:ext uri="{FF2B5EF4-FFF2-40B4-BE49-F238E27FC236}">
              <a16:creationId xmlns:a16="http://schemas.microsoft.com/office/drawing/2014/main" id="{1BF55BE7-3B28-4BA1-973E-F406FC57298A}"/>
            </a:ext>
          </a:extLst>
        </xdr:cNvPr>
        <xdr:cNvSpPr txBox="1"/>
      </xdr:nvSpPr>
      <xdr:spPr>
        <a:xfrm>
          <a:off x="11354444" y="628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9633</xdr:rowOff>
    </xdr:from>
    <xdr:ext cx="405111" cy="259045"/>
    <xdr:sp macro="" textlink="">
      <xdr:nvSpPr>
        <xdr:cNvPr id="547" name="n_1mainValue【一般廃棄物処理施設】&#10;有形固定資産減価償却率">
          <a:extLst>
            <a:ext uri="{FF2B5EF4-FFF2-40B4-BE49-F238E27FC236}">
              <a16:creationId xmlns:a16="http://schemas.microsoft.com/office/drawing/2014/main" id="{10FBC1D0-9E97-4E09-9CBD-E56736DCD316}"/>
            </a:ext>
          </a:extLst>
        </xdr:cNvPr>
        <xdr:cNvSpPr txBox="1"/>
      </xdr:nvSpPr>
      <xdr:spPr>
        <a:xfrm>
          <a:off x="13745219" y="5683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140261</xdr:rowOff>
    </xdr:from>
    <xdr:ext cx="405111" cy="259045"/>
    <xdr:sp macro="" textlink="">
      <xdr:nvSpPr>
        <xdr:cNvPr id="548" name="n_2mainValue【一般廃棄物処理施設】&#10;有形固定資産減価償却率">
          <a:extLst>
            <a:ext uri="{FF2B5EF4-FFF2-40B4-BE49-F238E27FC236}">
              <a16:creationId xmlns:a16="http://schemas.microsoft.com/office/drawing/2014/main" id="{8272796F-6DB1-4B3E-9A27-BAE214558309}"/>
            </a:ext>
          </a:extLst>
        </xdr:cNvPr>
        <xdr:cNvSpPr txBox="1"/>
      </xdr:nvSpPr>
      <xdr:spPr>
        <a:xfrm>
          <a:off x="12964169" y="5658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97807</xdr:rowOff>
    </xdr:from>
    <xdr:ext cx="405111" cy="259045"/>
    <xdr:sp macro="" textlink="">
      <xdr:nvSpPr>
        <xdr:cNvPr id="549" name="n_3mainValue【一般廃棄物処理施設】&#10;有形固定資産減価償却率">
          <a:extLst>
            <a:ext uri="{FF2B5EF4-FFF2-40B4-BE49-F238E27FC236}">
              <a16:creationId xmlns:a16="http://schemas.microsoft.com/office/drawing/2014/main" id="{D2A8B240-CEE1-4F8B-B7E3-A6208DFC6496}"/>
            </a:ext>
          </a:extLst>
        </xdr:cNvPr>
        <xdr:cNvSpPr txBox="1"/>
      </xdr:nvSpPr>
      <xdr:spPr>
        <a:xfrm>
          <a:off x="12164069" y="561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56985</xdr:rowOff>
    </xdr:from>
    <xdr:ext cx="405111" cy="259045"/>
    <xdr:sp macro="" textlink="">
      <xdr:nvSpPr>
        <xdr:cNvPr id="550" name="n_4mainValue【一般廃棄物処理施設】&#10;有形固定資産減価償却率">
          <a:extLst>
            <a:ext uri="{FF2B5EF4-FFF2-40B4-BE49-F238E27FC236}">
              <a16:creationId xmlns:a16="http://schemas.microsoft.com/office/drawing/2014/main" id="{5B98E8FC-3D76-45E5-8041-A708331FC7C2}"/>
            </a:ext>
          </a:extLst>
        </xdr:cNvPr>
        <xdr:cNvSpPr txBox="1"/>
      </xdr:nvSpPr>
      <xdr:spPr>
        <a:xfrm>
          <a:off x="11354444" y="5571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a:extLst>
            <a:ext uri="{FF2B5EF4-FFF2-40B4-BE49-F238E27FC236}">
              <a16:creationId xmlns:a16="http://schemas.microsoft.com/office/drawing/2014/main" id="{6A4B083C-A335-4B33-AA0C-4DCBD3D0215D}"/>
            </a:ext>
          </a:extLst>
        </xdr:cNvPr>
        <xdr:cNvSpPr/>
      </xdr:nvSpPr>
      <xdr:spPr>
        <a:xfrm>
          <a:off x="164592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a:extLst>
            <a:ext uri="{FF2B5EF4-FFF2-40B4-BE49-F238E27FC236}">
              <a16:creationId xmlns:a16="http://schemas.microsoft.com/office/drawing/2014/main" id="{602D387B-7867-4AE5-A227-5C46530A5D96}"/>
            </a:ext>
          </a:extLst>
        </xdr:cNvPr>
        <xdr:cNvSpPr/>
      </xdr:nvSpPr>
      <xdr:spPr>
        <a:xfrm>
          <a:off x="165830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a:extLst>
            <a:ext uri="{FF2B5EF4-FFF2-40B4-BE49-F238E27FC236}">
              <a16:creationId xmlns:a16="http://schemas.microsoft.com/office/drawing/2014/main" id="{67A18E7D-D6E8-4AB3-A418-A2AD50557055}"/>
            </a:ext>
          </a:extLst>
        </xdr:cNvPr>
        <xdr:cNvSpPr/>
      </xdr:nvSpPr>
      <xdr:spPr>
        <a:xfrm>
          <a:off x="165830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a:extLst>
            <a:ext uri="{FF2B5EF4-FFF2-40B4-BE49-F238E27FC236}">
              <a16:creationId xmlns:a16="http://schemas.microsoft.com/office/drawing/2014/main" id="{5BEBB786-3CBC-4D3E-9155-7B41C92B1CDD}"/>
            </a:ext>
          </a:extLst>
        </xdr:cNvPr>
        <xdr:cNvSpPr/>
      </xdr:nvSpPr>
      <xdr:spPr>
        <a:xfrm>
          <a:off x="174879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a:extLst>
            <a:ext uri="{FF2B5EF4-FFF2-40B4-BE49-F238E27FC236}">
              <a16:creationId xmlns:a16="http://schemas.microsoft.com/office/drawing/2014/main" id="{8FD47F10-6829-42C6-A9C2-6410B1602BD6}"/>
            </a:ext>
          </a:extLst>
        </xdr:cNvPr>
        <xdr:cNvSpPr/>
      </xdr:nvSpPr>
      <xdr:spPr>
        <a:xfrm>
          <a:off x="174879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a:extLst>
            <a:ext uri="{FF2B5EF4-FFF2-40B4-BE49-F238E27FC236}">
              <a16:creationId xmlns:a16="http://schemas.microsoft.com/office/drawing/2014/main" id="{664657AB-A653-45C9-A7AC-1076A8CBF663}"/>
            </a:ext>
          </a:extLst>
        </xdr:cNvPr>
        <xdr:cNvSpPr/>
      </xdr:nvSpPr>
      <xdr:spPr>
        <a:xfrm>
          <a:off x="185166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a:extLst>
            <a:ext uri="{FF2B5EF4-FFF2-40B4-BE49-F238E27FC236}">
              <a16:creationId xmlns:a16="http://schemas.microsoft.com/office/drawing/2014/main" id="{D44C6AF9-8D01-4F55-ADC4-5966505B5456}"/>
            </a:ext>
          </a:extLst>
        </xdr:cNvPr>
        <xdr:cNvSpPr/>
      </xdr:nvSpPr>
      <xdr:spPr>
        <a:xfrm>
          <a:off x="185166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a:extLst>
            <a:ext uri="{FF2B5EF4-FFF2-40B4-BE49-F238E27FC236}">
              <a16:creationId xmlns:a16="http://schemas.microsoft.com/office/drawing/2014/main" id="{F6C9BC90-7F6D-41FE-B265-1D3B1F9CFCCF}"/>
            </a:ext>
          </a:extLst>
        </xdr:cNvPr>
        <xdr:cNvSpPr/>
      </xdr:nvSpPr>
      <xdr:spPr>
        <a:xfrm>
          <a:off x="164592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a:extLst>
            <a:ext uri="{FF2B5EF4-FFF2-40B4-BE49-F238E27FC236}">
              <a16:creationId xmlns:a16="http://schemas.microsoft.com/office/drawing/2014/main" id="{2C74D5F5-CD9E-4E07-8808-2C851E2D5FFB}"/>
            </a:ext>
          </a:extLst>
        </xdr:cNvPr>
        <xdr:cNvSpPr txBox="1"/>
      </xdr:nvSpPr>
      <xdr:spPr>
        <a:xfrm>
          <a:off x="16440150"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a:extLst>
            <a:ext uri="{FF2B5EF4-FFF2-40B4-BE49-F238E27FC236}">
              <a16:creationId xmlns:a16="http://schemas.microsoft.com/office/drawing/2014/main" id="{01271E38-39E7-4F7C-B503-16DAD13E716C}"/>
            </a:ext>
          </a:extLst>
        </xdr:cNvPr>
        <xdr:cNvCxnSpPr/>
      </xdr:nvCxnSpPr>
      <xdr:spPr>
        <a:xfrm>
          <a:off x="164592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1" name="直線コネクタ 560">
          <a:extLst>
            <a:ext uri="{FF2B5EF4-FFF2-40B4-BE49-F238E27FC236}">
              <a16:creationId xmlns:a16="http://schemas.microsoft.com/office/drawing/2014/main" id="{8F4B2554-F38A-474F-B0E4-FDBCBD963821}"/>
            </a:ext>
          </a:extLst>
        </xdr:cNvPr>
        <xdr:cNvCxnSpPr/>
      </xdr:nvCxnSpPr>
      <xdr:spPr>
        <a:xfrm>
          <a:off x="16459200" y="6848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2" name="テキスト ボックス 561">
          <a:extLst>
            <a:ext uri="{FF2B5EF4-FFF2-40B4-BE49-F238E27FC236}">
              <a16:creationId xmlns:a16="http://schemas.microsoft.com/office/drawing/2014/main" id="{0BBF6862-53F5-43D0-B7CE-D80F41D0F7C3}"/>
            </a:ext>
          </a:extLst>
        </xdr:cNvPr>
        <xdr:cNvSpPr txBox="1"/>
      </xdr:nvSpPr>
      <xdr:spPr>
        <a:xfrm>
          <a:off x="16248514" y="671260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3" name="直線コネクタ 562">
          <a:extLst>
            <a:ext uri="{FF2B5EF4-FFF2-40B4-BE49-F238E27FC236}">
              <a16:creationId xmlns:a16="http://schemas.microsoft.com/office/drawing/2014/main" id="{55653F52-6753-4ED1-9252-62FD08E43A2B}"/>
            </a:ext>
          </a:extLst>
        </xdr:cNvPr>
        <xdr:cNvCxnSpPr/>
      </xdr:nvCxnSpPr>
      <xdr:spPr>
        <a:xfrm>
          <a:off x="16459200" y="64865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4" name="テキスト ボックス 563">
          <a:extLst>
            <a:ext uri="{FF2B5EF4-FFF2-40B4-BE49-F238E27FC236}">
              <a16:creationId xmlns:a16="http://schemas.microsoft.com/office/drawing/2014/main" id="{DE416439-F870-458D-B08D-B6C735E77E6E}"/>
            </a:ext>
          </a:extLst>
        </xdr:cNvPr>
        <xdr:cNvSpPr txBox="1"/>
      </xdr:nvSpPr>
      <xdr:spPr>
        <a:xfrm>
          <a:off x="15936806" y="63506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5" name="直線コネクタ 564">
          <a:extLst>
            <a:ext uri="{FF2B5EF4-FFF2-40B4-BE49-F238E27FC236}">
              <a16:creationId xmlns:a16="http://schemas.microsoft.com/office/drawing/2014/main" id="{09B9B4B0-D754-4356-BE09-4FF6AA8D681C}"/>
            </a:ext>
          </a:extLst>
        </xdr:cNvPr>
        <xdr:cNvCxnSpPr/>
      </xdr:nvCxnSpPr>
      <xdr:spPr>
        <a:xfrm>
          <a:off x="16459200" y="613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6" name="テキスト ボックス 565">
          <a:extLst>
            <a:ext uri="{FF2B5EF4-FFF2-40B4-BE49-F238E27FC236}">
              <a16:creationId xmlns:a16="http://schemas.microsoft.com/office/drawing/2014/main" id="{6A9AAA0C-2D41-47DF-83BC-A9A14C9392A2}"/>
            </a:ext>
          </a:extLst>
        </xdr:cNvPr>
        <xdr:cNvSpPr txBox="1"/>
      </xdr:nvSpPr>
      <xdr:spPr>
        <a:xfrm>
          <a:off x="15936806" y="5998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7" name="直線コネクタ 566">
          <a:extLst>
            <a:ext uri="{FF2B5EF4-FFF2-40B4-BE49-F238E27FC236}">
              <a16:creationId xmlns:a16="http://schemas.microsoft.com/office/drawing/2014/main" id="{105E6DB6-EB3E-473C-BF16-71357E27E045}"/>
            </a:ext>
          </a:extLst>
        </xdr:cNvPr>
        <xdr:cNvCxnSpPr/>
      </xdr:nvCxnSpPr>
      <xdr:spPr>
        <a:xfrm>
          <a:off x="16459200" y="5772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8" name="テキスト ボックス 567">
          <a:extLst>
            <a:ext uri="{FF2B5EF4-FFF2-40B4-BE49-F238E27FC236}">
              <a16:creationId xmlns:a16="http://schemas.microsoft.com/office/drawing/2014/main" id="{7E286D40-62C6-4CCD-A438-A5E601849CAB}"/>
            </a:ext>
          </a:extLst>
        </xdr:cNvPr>
        <xdr:cNvSpPr txBox="1"/>
      </xdr:nvSpPr>
      <xdr:spPr>
        <a:xfrm>
          <a:off x="15936806" y="563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9" name="直線コネクタ 568">
          <a:extLst>
            <a:ext uri="{FF2B5EF4-FFF2-40B4-BE49-F238E27FC236}">
              <a16:creationId xmlns:a16="http://schemas.microsoft.com/office/drawing/2014/main" id="{E9D1C775-5AEA-4BFC-98F4-A962E1A61805}"/>
            </a:ext>
          </a:extLst>
        </xdr:cNvPr>
        <xdr:cNvCxnSpPr/>
      </xdr:nvCxnSpPr>
      <xdr:spPr>
        <a:xfrm>
          <a:off x="16459200" y="5410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0" name="テキスト ボックス 569">
          <a:extLst>
            <a:ext uri="{FF2B5EF4-FFF2-40B4-BE49-F238E27FC236}">
              <a16:creationId xmlns:a16="http://schemas.microsoft.com/office/drawing/2014/main" id="{6B648195-10DA-4918-8D67-942C3C6C9C6E}"/>
            </a:ext>
          </a:extLst>
        </xdr:cNvPr>
        <xdr:cNvSpPr txBox="1"/>
      </xdr:nvSpPr>
      <xdr:spPr>
        <a:xfrm>
          <a:off x="15936806" y="5274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253B3869-C0AC-4403-AF58-768D7EA74027}"/>
            </a:ext>
          </a:extLst>
        </xdr:cNvPr>
        <xdr:cNvCxnSpPr/>
      </xdr:nvCxnSpPr>
      <xdr:spPr>
        <a:xfrm>
          <a:off x="164592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a:extLst>
            <a:ext uri="{FF2B5EF4-FFF2-40B4-BE49-F238E27FC236}">
              <a16:creationId xmlns:a16="http://schemas.microsoft.com/office/drawing/2014/main" id="{2EFCC889-1702-47B7-857D-E51BCA974425}"/>
            </a:ext>
          </a:extLst>
        </xdr:cNvPr>
        <xdr:cNvSpPr txBox="1"/>
      </xdr:nvSpPr>
      <xdr:spPr>
        <a:xfrm>
          <a:off x="15936806" y="491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a:extLst>
            <a:ext uri="{FF2B5EF4-FFF2-40B4-BE49-F238E27FC236}">
              <a16:creationId xmlns:a16="http://schemas.microsoft.com/office/drawing/2014/main" id="{2FCC8D6C-A5F4-48F6-8889-1B7D58D90EE0}"/>
            </a:ext>
          </a:extLst>
        </xdr:cNvPr>
        <xdr:cNvSpPr/>
      </xdr:nvSpPr>
      <xdr:spPr>
        <a:xfrm>
          <a:off x="164592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126198</xdr:rowOff>
    </xdr:from>
    <xdr:to>
      <xdr:col>116</xdr:col>
      <xdr:colOff>62864</xdr:colOff>
      <xdr:row>42</xdr:row>
      <xdr:rowOff>37818</xdr:rowOff>
    </xdr:to>
    <xdr:cxnSp macro="">
      <xdr:nvCxnSpPr>
        <xdr:cNvPr id="574" name="直線コネクタ 573">
          <a:extLst>
            <a:ext uri="{FF2B5EF4-FFF2-40B4-BE49-F238E27FC236}">
              <a16:creationId xmlns:a16="http://schemas.microsoft.com/office/drawing/2014/main" id="{9CB0FF92-A9A8-4267-A37E-0C24AB16EE87}"/>
            </a:ext>
          </a:extLst>
        </xdr:cNvPr>
        <xdr:cNvCxnSpPr/>
      </xdr:nvCxnSpPr>
      <xdr:spPr>
        <a:xfrm flipV="1">
          <a:off x="19954239" y="5637998"/>
          <a:ext cx="0" cy="121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41645</xdr:rowOff>
    </xdr:from>
    <xdr:ext cx="313932" cy="259045"/>
    <xdr:sp macro="" textlink="">
      <xdr:nvSpPr>
        <xdr:cNvPr id="575" name="【一般廃棄物処理施設】&#10;一人当たり有形固定資産（償却資産）額最小値テキスト">
          <a:extLst>
            <a:ext uri="{FF2B5EF4-FFF2-40B4-BE49-F238E27FC236}">
              <a16:creationId xmlns:a16="http://schemas.microsoft.com/office/drawing/2014/main" id="{8C400E35-2145-4A24-880D-0C1369472473}"/>
            </a:ext>
          </a:extLst>
        </xdr:cNvPr>
        <xdr:cNvSpPr txBox="1"/>
      </xdr:nvSpPr>
      <xdr:spPr>
        <a:xfrm>
          <a:off x="19992975" y="68551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37818</xdr:rowOff>
    </xdr:from>
    <xdr:to>
      <xdr:col>116</xdr:col>
      <xdr:colOff>152400</xdr:colOff>
      <xdr:row>42</xdr:row>
      <xdr:rowOff>37818</xdr:rowOff>
    </xdr:to>
    <xdr:cxnSp macro="">
      <xdr:nvCxnSpPr>
        <xdr:cNvPr id="576" name="直線コネクタ 575">
          <a:extLst>
            <a:ext uri="{FF2B5EF4-FFF2-40B4-BE49-F238E27FC236}">
              <a16:creationId xmlns:a16="http://schemas.microsoft.com/office/drawing/2014/main" id="{1E2C84E7-D365-47AF-8C1D-1D2E73E38216}"/>
            </a:ext>
          </a:extLst>
        </xdr:cNvPr>
        <xdr:cNvCxnSpPr/>
      </xdr:nvCxnSpPr>
      <xdr:spPr>
        <a:xfrm>
          <a:off x="19878675" y="684819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72875</xdr:rowOff>
    </xdr:from>
    <xdr:ext cx="599010" cy="259045"/>
    <xdr:sp macro="" textlink="">
      <xdr:nvSpPr>
        <xdr:cNvPr id="577" name="【一般廃棄物処理施設】&#10;一人当たり有形固定資産（償却資産）額最大値テキスト">
          <a:extLst>
            <a:ext uri="{FF2B5EF4-FFF2-40B4-BE49-F238E27FC236}">
              <a16:creationId xmlns:a16="http://schemas.microsoft.com/office/drawing/2014/main" id="{A764421F-7DC4-44E0-ADF8-2D728B008D41}"/>
            </a:ext>
          </a:extLst>
        </xdr:cNvPr>
        <xdr:cNvSpPr txBox="1"/>
      </xdr:nvSpPr>
      <xdr:spPr>
        <a:xfrm>
          <a:off x="19992975" y="5422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126198</xdr:rowOff>
    </xdr:from>
    <xdr:to>
      <xdr:col>116</xdr:col>
      <xdr:colOff>152400</xdr:colOff>
      <xdr:row>34</xdr:row>
      <xdr:rowOff>126198</xdr:rowOff>
    </xdr:to>
    <xdr:cxnSp macro="">
      <xdr:nvCxnSpPr>
        <xdr:cNvPr id="578" name="直線コネクタ 577">
          <a:extLst>
            <a:ext uri="{FF2B5EF4-FFF2-40B4-BE49-F238E27FC236}">
              <a16:creationId xmlns:a16="http://schemas.microsoft.com/office/drawing/2014/main" id="{36D2FE3D-F289-4A69-A296-0F87C4FCB5ED}"/>
            </a:ext>
          </a:extLst>
        </xdr:cNvPr>
        <xdr:cNvCxnSpPr/>
      </xdr:nvCxnSpPr>
      <xdr:spPr>
        <a:xfrm>
          <a:off x="19878675" y="563799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63251</xdr:rowOff>
    </xdr:from>
    <xdr:ext cx="599010" cy="259045"/>
    <xdr:sp macro="" textlink="">
      <xdr:nvSpPr>
        <xdr:cNvPr id="579" name="【一般廃棄物処理施設】&#10;一人当たり有形固定資産（償却資産）額平均値テキスト">
          <a:extLst>
            <a:ext uri="{FF2B5EF4-FFF2-40B4-BE49-F238E27FC236}">
              <a16:creationId xmlns:a16="http://schemas.microsoft.com/office/drawing/2014/main" id="{DDCA6870-482D-4D66-81E5-5129B135019F}"/>
            </a:ext>
          </a:extLst>
        </xdr:cNvPr>
        <xdr:cNvSpPr txBox="1"/>
      </xdr:nvSpPr>
      <xdr:spPr>
        <a:xfrm>
          <a:off x="19992975" y="62291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40374</xdr:rowOff>
    </xdr:from>
    <xdr:to>
      <xdr:col>116</xdr:col>
      <xdr:colOff>114300</xdr:colOff>
      <xdr:row>39</xdr:row>
      <xdr:rowOff>141974</xdr:rowOff>
    </xdr:to>
    <xdr:sp macro="" textlink="">
      <xdr:nvSpPr>
        <xdr:cNvPr id="580" name="フローチャート: 判断 579">
          <a:extLst>
            <a:ext uri="{FF2B5EF4-FFF2-40B4-BE49-F238E27FC236}">
              <a16:creationId xmlns:a16="http://schemas.microsoft.com/office/drawing/2014/main" id="{E4A141E9-B055-40DC-8E02-8AEB6ADBA4DF}"/>
            </a:ext>
          </a:extLst>
        </xdr:cNvPr>
        <xdr:cNvSpPr/>
      </xdr:nvSpPr>
      <xdr:spPr>
        <a:xfrm>
          <a:off x="19897725" y="636497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56318</xdr:rowOff>
    </xdr:from>
    <xdr:to>
      <xdr:col>112</xdr:col>
      <xdr:colOff>38100</xdr:colOff>
      <xdr:row>39</xdr:row>
      <xdr:rowOff>157918</xdr:rowOff>
    </xdr:to>
    <xdr:sp macro="" textlink="">
      <xdr:nvSpPr>
        <xdr:cNvPr id="581" name="フローチャート: 判断 580">
          <a:extLst>
            <a:ext uri="{FF2B5EF4-FFF2-40B4-BE49-F238E27FC236}">
              <a16:creationId xmlns:a16="http://schemas.microsoft.com/office/drawing/2014/main" id="{2F772E06-6633-4BEA-B3DD-38463C6C9751}"/>
            </a:ext>
          </a:extLst>
        </xdr:cNvPr>
        <xdr:cNvSpPr/>
      </xdr:nvSpPr>
      <xdr:spPr>
        <a:xfrm>
          <a:off x="19154775" y="638091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64502</xdr:rowOff>
    </xdr:from>
    <xdr:to>
      <xdr:col>107</xdr:col>
      <xdr:colOff>101600</xdr:colOff>
      <xdr:row>39</xdr:row>
      <xdr:rowOff>166102</xdr:rowOff>
    </xdr:to>
    <xdr:sp macro="" textlink="">
      <xdr:nvSpPr>
        <xdr:cNvPr id="582" name="フローチャート: 判断 581">
          <a:extLst>
            <a:ext uri="{FF2B5EF4-FFF2-40B4-BE49-F238E27FC236}">
              <a16:creationId xmlns:a16="http://schemas.microsoft.com/office/drawing/2014/main" id="{7536D6EE-04E3-4883-89B7-878CF67693B4}"/>
            </a:ext>
          </a:extLst>
        </xdr:cNvPr>
        <xdr:cNvSpPr/>
      </xdr:nvSpPr>
      <xdr:spPr>
        <a:xfrm>
          <a:off x="18345150" y="639227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75692</xdr:rowOff>
    </xdr:from>
    <xdr:to>
      <xdr:col>102</xdr:col>
      <xdr:colOff>165100</xdr:colOff>
      <xdr:row>40</xdr:row>
      <xdr:rowOff>5842</xdr:rowOff>
    </xdr:to>
    <xdr:sp macro="" textlink="">
      <xdr:nvSpPr>
        <xdr:cNvPr id="583" name="フローチャート: 判断 582">
          <a:extLst>
            <a:ext uri="{FF2B5EF4-FFF2-40B4-BE49-F238E27FC236}">
              <a16:creationId xmlns:a16="http://schemas.microsoft.com/office/drawing/2014/main" id="{C109B93F-601E-4AD1-9354-40F96582BBAF}"/>
            </a:ext>
          </a:extLst>
        </xdr:cNvPr>
        <xdr:cNvSpPr/>
      </xdr:nvSpPr>
      <xdr:spPr>
        <a:xfrm>
          <a:off x="17554575" y="640029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89972</xdr:rowOff>
    </xdr:from>
    <xdr:to>
      <xdr:col>98</xdr:col>
      <xdr:colOff>38100</xdr:colOff>
      <xdr:row>40</xdr:row>
      <xdr:rowOff>20122</xdr:rowOff>
    </xdr:to>
    <xdr:sp macro="" textlink="">
      <xdr:nvSpPr>
        <xdr:cNvPr id="584" name="フローチャート: 判断 583">
          <a:extLst>
            <a:ext uri="{FF2B5EF4-FFF2-40B4-BE49-F238E27FC236}">
              <a16:creationId xmlns:a16="http://schemas.microsoft.com/office/drawing/2014/main" id="{97B98CC2-0985-4866-B67C-BCF45B6A76AA}"/>
            </a:ext>
          </a:extLst>
        </xdr:cNvPr>
        <xdr:cNvSpPr/>
      </xdr:nvSpPr>
      <xdr:spPr>
        <a:xfrm>
          <a:off x="16754475" y="641139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753FDD0E-BDAF-414E-994A-29D7355A706C}"/>
            </a:ext>
          </a:extLst>
        </xdr:cNvPr>
        <xdr:cNvSpPr txBox="1"/>
      </xdr:nvSpPr>
      <xdr:spPr>
        <a:xfrm>
          <a:off x="197834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3611D733-CEE1-402E-B070-23B91EF80039}"/>
            </a:ext>
          </a:extLst>
        </xdr:cNvPr>
        <xdr:cNvSpPr txBox="1"/>
      </xdr:nvSpPr>
      <xdr:spPr>
        <a:xfrm>
          <a:off x="19030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6C159F7B-FF41-4A20-B545-793BE8E77F4D}"/>
            </a:ext>
          </a:extLst>
        </xdr:cNvPr>
        <xdr:cNvSpPr txBox="1"/>
      </xdr:nvSpPr>
      <xdr:spPr>
        <a:xfrm>
          <a:off x="18221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1903B1D4-1DBF-4549-944C-F4DF3C4CAD05}"/>
            </a:ext>
          </a:extLst>
        </xdr:cNvPr>
        <xdr:cNvSpPr txBox="1"/>
      </xdr:nvSpPr>
      <xdr:spPr>
        <a:xfrm>
          <a:off x="174307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376A083C-E3FD-4A3F-A2E1-379BEC03BB22}"/>
            </a:ext>
          </a:extLst>
        </xdr:cNvPr>
        <xdr:cNvSpPr txBox="1"/>
      </xdr:nvSpPr>
      <xdr:spPr>
        <a:xfrm>
          <a:off x="166306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76553</xdr:rowOff>
    </xdr:from>
    <xdr:to>
      <xdr:col>116</xdr:col>
      <xdr:colOff>114300</xdr:colOff>
      <xdr:row>40</xdr:row>
      <xdr:rowOff>6703</xdr:rowOff>
    </xdr:to>
    <xdr:sp macro="" textlink="">
      <xdr:nvSpPr>
        <xdr:cNvPr id="590" name="楕円 589">
          <a:extLst>
            <a:ext uri="{FF2B5EF4-FFF2-40B4-BE49-F238E27FC236}">
              <a16:creationId xmlns:a16="http://schemas.microsoft.com/office/drawing/2014/main" id="{785EB437-7717-47B0-8782-D58569A608D0}"/>
            </a:ext>
          </a:extLst>
        </xdr:cNvPr>
        <xdr:cNvSpPr/>
      </xdr:nvSpPr>
      <xdr:spPr>
        <a:xfrm>
          <a:off x="19897725" y="640115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54980</xdr:rowOff>
    </xdr:from>
    <xdr:ext cx="599010" cy="259045"/>
    <xdr:sp macro="" textlink="">
      <xdr:nvSpPr>
        <xdr:cNvPr id="591" name="【一般廃棄物処理施設】&#10;一人当たり有形固定資産（償却資産）額該当値テキスト">
          <a:extLst>
            <a:ext uri="{FF2B5EF4-FFF2-40B4-BE49-F238E27FC236}">
              <a16:creationId xmlns:a16="http://schemas.microsoft.com/office/drawing/2014/main" id="{3728967C-CD2C-4422-8D98-6FC578716929}"/>
            </a:ext>
          </a:extLst>
        </xdr:cNvPr>
        <xdr:cNvSpPr txBox="1"/>
      </xdr:nvSpPr>
      <xdr:spPr>
        <a:xfrm>
          <a:off x="19992975" y="6379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84185</xdr:rowOff>
    </xdr:from>
    <xdr:to>
      <xdr:col>112</xdr:col>
      <xdr:colOff>38100</xdr:colOff>
      <xdr:row>40</xdr:row>
      <xdr:rowOff>14335</xdr:rowOff>
    </xdr:to>
    <xdr:sp macro="" textlink="">
      <xdr:nvSpPr>
        <xdr:cNvPr id="592" name="楕円 591">
          <a:extLst>
            <a:ext uri="{FF2B5EF4-FFF2-40B4-BE49-F238E27FC236}">
              <a16:creationId xmlns:a16="http://schemas.microsoft.com/office/drawing/2014/main" id="{AD0B40BD-DDC2-4032-ABD5-EB4CC5BE3141}"/>
            </a:ext>
          </a:extLst>
        </xdr:cNvPr>
        <xdr:cNvSpPr/>
      </xdr:nvSpPr>
      <xdr:spPr>
        <a:xfrm>
          <a:off x="19154775" y="641196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127353</xdr:rowOff>
    </xdr:from>
    <xdr:to>
      <xdr:col>116</xdr:col>
      <xdr:colOff>63500</xdr:colOff>
      <xdr:row>39</xdr:row>
      <xdr:rowOff>134985</xdr:rowOff>
    </xdr:to>
    <xdr:cxnSp macro="">
      <xdr:nvCxnSpPr>
        <xdr:cNvPr id="593" name="直線コネクタ 592">
          <a:extLst>
            <a:ext uri="{FF2B5EF4-FFF2-40B4-BE49-F238E27FC236}">
              <a16:creationId xmlns:a16="http://schemas.microsoft.com/office/drawing/2014/main" id="{B4D96C94-3235-4B26-A460-1DE0AA85DDDE}"/>
            </a:ext>
          </a:extLst>
        </xdr:cNvPr>
        <xdr:cNvCxnSpPr/>
      </xdr:nvCxnSpPr>
      <xdr:spPr>
        <a:xfrm flipV="1">
          <a:off x="19202400" y="6448778"/>
          <a:ext cx="752475" cy="1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92811</xdr:rowOff>
    </xdr:from>
    <xdr:to>
      <xdr:col>107</xdr:col>
      <xdr:colOff>101600</xdr:colOff>
      <xdr:row>40</xdr:row>
      <xdr:rowOff>22961</xdr:rowOff>
    </xdr:to>
    <xdr:sp macro="" textlink="">
      <xdr:nvSpPr>
        <xdr:cNvPr id="594" name="楕円 593">
          <a:extLst>
            <a:ext uri="{FF2B5EF4-FFF2-40B4-BE49-F238E27FC236}">
              <a16:creationId xmlns:a16="http://schemas.microsoft.com/office/drawing/2014/main" id="{CA597205-F582-4B16-AB83-C921152F33E2}"/>
            </a:ext>
          </a:extLst>
        </xdr:cNvPr>
        <xdr:cNvSpPr/>
      </xdr:nvSpPr>
      <xdr:spPr>
        <a:xfrm>
          <a:off x="18345150" y="641741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134985</xdr:rowOff>
    </xdr:from>
    <xdr:to>
      <xdr:col>111</xdr:col>
      <xdr:colOff>177800</xdr:colOff>
      <xdr:row>39</xdr:row>
      <xdr:rowOff>143611</xdr:rowOff>
    </xdr:to>
    <xdr:cxnSp macro="">
      <xdr:nvCxnSpPr>
        <xdr:cNvPr id="595" name="直線コネクタ 594">
          <a:extLst>
            <a:ext uri="{FF2B5EF4-FFF2-40B4-BE49-F238E27FC236}">
              <a16:creationId xmlns:a16="http://schemas.microsoft.com/office/drawing/2014/main" id="{98D93E0A-1558-4E2B-84A7-B741A39AEDD2}"/>
            </a:ext>
          </a:extLst>
        </xdr:cNvPr>
        <xdr:cNvCxnSpPr/>
      </xdr:nvCxnSpPr>
      <xdr:spPr>
        <a:xfrm flipV="1">
          <a:off x="18392775" y="6459585"/>
          <a:ext cx="809625" cy="5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99561</xdr:rowOff>
    </xdr:from>
    <xdr:to>
      <xdr:col>102</xdr:col>
      <xdr:colOff>165100</xdr:colOff>
      <xdr:row>40</xdr:row>
      <xdr:rowOff>29711</xdr:rowOff>
    </xdr:to>
    <xdr:sp macro="" textlink="">
      <xdr:nvSpPr>
        <xdr:cNvPr id="596" name="楕円 595">
          <a:extLst>
            <a:ext uri="{FF2B5EF4-FFF2-40B4-BE49-F238E27FC236}">
              <a16:creationId xmlns:a16="http://schemas.microsoft.com/office/drawing/2014/main" id="{3FBA1995-F4F7-4190-B0A8-F3C8850268A9}"/>
            </a:ext>
          </a:extLst>
        </xdr:cNvPr>
        <xdr:cNvSpPr/>
      </xdr:nvSpPr>
      <xdr:spPr>
        <a:xfrm>
          <a:off x="17554575" y="6427336"/>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143611</xdr:rowOff>
    </xdr:from>
    <xdr:to>
      <xdr:col>107</xdr:col>
      <xdr:colOff>50800</xdr:colOff>
      <xdr:row>39</xdr:row>
      <xdr:rowOff>150361</xdr:rowOff>
    </xdr:to>
    <xdr:cxnSp macro="">
      <xdr:nvCxnSpPr>
        <xdr:cNvPr id="597" name="直線コネクタ 596">
          <a:extLst>
            <a:ext uri="{FF2B5EF4-FFF2-40B4-BE49-F238E27FC236}">
              <a16:creationId xmlns:a16="http://schemas.microsoft.com/office/drawing/2014/main" id="{B09D19F7-FD5D-48FD-BC68-BB6D9A304E46}"/>
            </a:ext>
          </a:extLst>
        </xdr:cNvPr>
        <xdr:cNvCxnSpPr/>
      </xdr:nvCxnSpPr>
      <xdr:spPr>
        <a:xfrm flipV="1">
          <a:off x="17602200" y="6465036"/>
          <a:ext cx="790575" cy="9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107715</xdr:rowOff>
    </xdr:from>
    <xdr:to>
      <xdr:col>98</xdr:col>
      <xdr:colOff>38100</xdr:colOff>
      <xdr:row>40</xdr:row>
      <xdr:rowOff>37865</xdr:rowOff>
    </xdr:to>
    <xdr:sp macro="" textlink="">
      <xdr:nvSpPr>
        <xdr:cNvPr id="598" name="楕円 597">
          <a:extLst>
            <a:ext uri="{FF2B5EF4-FFF2-40B4-BE49-F238E27FC236}">
              <a16:creationId xmlns:a16="http://schemas.microsoft.com/office/drawing/2014/main" id="{91310752-BA5E-4730-8EB0-CFC265BB265A}"/>
            </a:ext>
          </a:extLst>
        </xdr:cNvPr>
        <xdr:cNvSpPr/>
      </xdr:nvSpPr>
      <xdr:spPr>
        <a:xfrm>
          <a:off x="16754475" y="642914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150361</xdr:rowOff>
    </xdr:from>
    <xdr:to>
      <xdr:col>102</xdr:col>
      <xdr:colOff>114300</xdr:colOff>
      <xdr:row>39</xdr:row>
      <xdr:rowOff>158515</xdr:rowOff>
    </xdr:to>
    <xdr:cxnSp macro="">
      <xdr:nvCxnSpPr>
        <xdr:cNvPr id="599" name="直線コネクタ 598">
          <a:extLst>
            <a:ext uri="{FF2B5EF4-FFF2-40B4-BE49-F238E27FC236}">
              <a16:creationId xmlns:a16="http://schemas.microsoft.com/office/drawing/2014/main" id="{43CFD70C-ABE9-4090-91BD-9344B87E92FB}"/>
            </a:ext>
          </a:extLst>
        </xdr:cNvPr>
        <xdr:cNvCxnSpPr/>
      </xdr:nvCxnSpPr>
      <xdr:spPr>
        <a:xfrm flipV="1">
          <a:off x="16802100" y="6474961"/>
          <a:ext cx="800100" cy="11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2995</xdr:rowOff>
    </xdr:from>
    <xdr:ext cx="599010" cy="259045"/>
    <xdr:sp macro="" textlink="">
      <xdr:nvSpPr>
        <xdr:cNvPr id="600" name="n_1aveValue【一般廃棄物処理施設】&#10;一人当たり有形固定資産（償却資産）額">
          <a:extLst>
            <a:ext uri="{FF2B5EF4-FFF2-40B4-BE49-F238E27FC236}">
              <a16:creationId xmlns:a16="http://schemas.microsoft.com/office/drawing/2014/main" id="{806AF0E9-910C-43FE-9854-7245CCC7168E}"/>
            </a:ext>
          </a:extLst>
        </xdr:cNvPr>
        <xdr:cNvSpPr txBox="1"/>
      </xdr:nvSpPr>
      <xdr:spPr>
        <a:xfrm>
          <a:off x="18915595" y="616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11179</xdr:rowOff>
    </xdr:from>
    <xdr:ext cx="599010" cy="259045"/>
    <xdr:sp macro="" textlink="">
      <xdr:nvSpPr>
        <xdr:cNvPr id="601" name="n_2aveValue【一般廃棄物処理施設】&#10;一人当たり有形固定資産（償却資産）額">
          <a:extLst>
            <a:ext uri="{FF2B5EF4-FFF2-40B4-BE49-F238E27FC236}">
              <a16:creationId xmlns:a16="http://schemas.microsoft.com/office/drawing/2014/main" id="{CFA946EB-ED64-4D65-88B2-A6D70AF68E44}"/>
            </a:ext>
          </a:extLst>
        </xdr:cNvPr>
        <xdr:cNvSpPr txBox="1"/>
      </xdr:nvSpPr>
      <xdr:spPr>
        <a:xfrm>
          <a:off x="18134545" y="6170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22369</xdr:rowOff>
    </xdr:from>
    <xdr:ext cx="599010" cy="259045"/>
    <xdr:sp macro="" textlink="">
      <xdr:nvSpPr>
        <xdr:cNvPr id="602" name="n_3aveValue【一般廃棄物処理施設】&#10;一人当たり有形固定資産（償却資産）額">
          <a:extLst>
            <a:ext uri="{FF2B5EF4-FFF2-40B4-BE49-F238E27FC236}">
              <a16:creationId xmlns:a16="http://schemas.microsoft.com/office/drawing/2014/main" id="{7FE50CA3-E30B-463C-A1A4-0FA8AC6EA655}"/>
            </a:ext>
          </a:extLst>
        </xdr:cNvPr>
        <xdr:cNvSpPr txBox="1"/>
      </xdr:nvSpPr>
      <xdr:spPr>
        <a:xfrm>
          <a:off x="17324920" y="6188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36649</xdr:rowOff>
    </xdr:from>
    <xdr:ext cx="599010" cy="259045"/>
    <xdr:sp macro="" textlink="">
      <xdr:nvSpPr>
        <xdr:cNvPr id="603" name="n_4aveValue【一般廃棄物処理施設】&#10;一人当たり有形固定資産（償却資産）額">
          <a:extLst>
            <a:ext uri="{FF2B5EF4-FFF2-40B4-BE49-F238E27FC236}">
              <a16:creationId xmlns:a16="http://schemas.microsoft.com/office/drawing/2014/main" id="{89BE4DE0-F0D1-4712-A116-192790122C84}"/>
            </a:ext>
          </a:extLst>
        </xdr:cNvPr>
        <xdr:cNvSpPr txBox="1"/>
      </xdr:nvSpPr>
      <xdr:spPr>
        <a:xfrm>
          <a:off x="16524820" y="6199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5462</xdr:rowOff>
    </xdr:from>
    <xdr:ext cx="599010" cy="259045"/>
    <xdr:sp macro="" textlink="">
      <xdr:nvSpPr>
        <xdr:cNvPr id="604" name="n_1mainValue【一般廃棄物処理施設】&#10;一人当たり有形固定資産（償却資産）額">
          <a:extLst>
            <a:ext uri="{FF2B5EF4-FFF2-40B4-BE49-F238E27FC236}">
              <a16:creationId xmlns:a16="http://schemas.microsoft.com/office/drawing/2014/main" id="{2B792DC4-5A06-4467-AC5E-3E73B61EFD01}"/>
            </a:ext>
          </a:extLst>
        </xdr:cNvPr>
        <xdr:cNvSpPr txBox="1"/>
      </xdr:nvSpPr>
      <xdr:spPr>
        <a:xfrm>
          <a:off x="18915595" y="6495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14088</xdr:rowOff>
    </xdr:from>
    <xdr:ext cx="599010" cy="259045"/>
    <xdr:sp macro="" textlink="">
      <xdr:nvSpPr>
        <xdr:cNvPr id="605" name="n_2mainValue【一般廃棄物処理施設】&#10;一人当たり有形固定資産（償却資産）額">
          <a:extLst>
            <a:ext uri="{FF2B5EF4-FFF2-40B4-BE49-F238E27FC236}">
              <a16:creationId xmlns:a16="http://schemas.microsoft.com/office/drawing/2014/main" id="{A8812088-4447-471E-89AA-9DAD9F19DAE4}"/>
            </a:ext>
          </a:extLst>
        </xdr:cNvPr>
        <xdr:cNvSpPr txBox="1"/>
      </xdr:nvSpPr>
      <xdr:spPr>
        <a:xfrm>
          <a:off x="18134545" y="6497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20838</xdr:rowOff>
    </xdr:from>
    <xdr:ext cx="599010" cy="259045"/>
    <xdr:sp macro="" textlink="">
      <xdr:nvSpPr>
        <xdr:cNvPr id="606" name="n_3mainValue【一般廃棄物処理施設】&#10;一人当たり有形固定資産（償却資産）額">
          <a:extLst>
            <a:ext uri="{FF2B5EF4-FFF2-40B4-BE49-F238E27FC236}">
              <a16:creationId xmlns:a16="http://schemas.microsoft.com/office/drawing/2014/main" id="{161FF179-E514-4F95-A3DD-6748097E2CCF}"/>
            </a:ext>
          </a:extLst>
        </xdr:cNvPr>
        <xdr:cNvSpPr txBox="1"/>
      </xdr:nvSpPr>
      <xdr:spPr>
        <a:xfrm>
          <a:off x="17324920" y="6507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28992</xdr:rowOff>
    </xdr:from>
    <xdr:ext cx="599010" cy="259045"/>
    <xdr:sp macro="" textlink="">
      <xdr:nvSpPr>
        <xdr:cNvPr id="607" name="n_4mainValue【一般廃棄物処理施設】&#10;一人当たり有形固定資産（償却資産）額">
          <a:extLst>
            <a:ext uri="{FF2B5EF4-FFF2-40B4-BE49-F238E27FC236}">
              <a16:creationId xmlns:a16="http://schemas.microsoft.com/office/drawing/2014/main" id="{0B776866-AB95-4CF4-8CD6-338E815D2AFE}"/>
            </a:ext>
          </a:extLst>
        </xdr:cNvPr>
        <xdr:cNvSpPr txBox="1"/>
      </xdr:nvSpPr>
      <xdr:spPr>
        <a:xfrm>
          <a:off x="16524820" y="6512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6C8AF5F5-0032-4250-B1C6-1543C312F1FC}"/>
            </a:ext>
          </a:extLst>
        </xdr:cNvPr>
        <xdr:cNvSpPr/>
      </xdr:nvSpPr>
      <xdr:spPr>
        <a:xfrm>
          <a:off x="112109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5ACEE884-5108-4D9A-9F3D-E9B5E82DE845}"/>
            </a:ext>
          </a:extLst>
        </xdr:cNvPr>
        <xdr:cNvSpPr/>
      </xdr:nvSpPr>
      <xdr:spPr>
        <a:xfrm>
          <a:off x="113157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BDC1C58F-C820-4A98-AB5D-02159A5DB1E3}"/>
            </a:ext>
          </a:extLst>
        </xdr:cNvPr>
        <xdr:cNvSpPr/>
      </xdr:nvSpPr>
      <xdr:spPr>
        <a:xfrm>
          <a:off x="113157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8AA27351-0524-4D0A-8D78-6C1EF51B2F6B}"/>
            </a:ext>
          </a:extLst>
        </xdr:cNvPr>
        <xdr:cNvSpPr/>
      </xdr:nvSpPr>
      <xdr:spPr>
        <a:xfrm>
          <a:off x="122396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4597BB3A-63FC-43C8-886D-0B1DE848C57A}"/>
            </a:ext>
          </a:extLst>
        </xdr:cNvPr>
        <xdr:cNvSpPr/>
      </xdr:nvSpPr>
      <xdr:spPr>
        <a:xfrm>
          <a:off x="122396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5E00DB8D-E480-489A-A00A-54E3852548CF}"/>
            </a:ext>
          </a:extLst>
        </xdr:cNvPr>
        <xdr:cNvSpPr/>
      </xdr:nvSpPr>
      <xdr:spPr>
        <a:xfrm>
          <a:off x="132683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FBC8F7F4-4F1A-4013-B181-F577950CC583}"/>
            </a:ext>
          </a:extLst>
        </xdr:cNvPr>
        <xdr:cNvSpPr/>
      </xdr:nvSpPr>
      <xdr:spPr>
        <a:xfrm>
          <a:off x="132683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9D402509-FF18-47B6-9A76-801F84F1E6D0}"/>
            </a:ext>
          </a:extLst>
        </xdr:cNvPr>
        <xdr:cNvSpPr/>
      </xdr:nvSpPr>
      <xdr:spPr>
        <a:xfrm>
          <a:off x="112109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a:extLst>
            <a:ext uri="{FF2B5EF4-FFF2-40B4-BE49-F238E27FC236}">
              <a16:creationId xmlns:a16="http://schemas.microsoft.com/office/drawing/2014/main" id="{E7F4A8BA-2564-4F5D-87C0-5CECF15900FA}"/>
            </a:ext>
          </a:extLst>
        </xdr:cNvPr>
        <xdr:cNvSpPr txBox="1"/>
      </xdr:nvSpPr>
      <xdr:spPr>
        <a:xfrm>
          <a:off x="11172825"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a:extLst>
            <a:ext uri="{FF2B5EF4-FFF2-40B4-BE49-F238E27FC236}">
              <a16:creationId xmlns:a16="http://schemas.microsoft.com/office/drawing/2014/main" id="{6F73901D-D4D1-4C39-AA77-46C618CEB4C7}"/>
            </a:ext>
          </a:extLst>
        </xdr:cNvPr>
        <xdr:cNvCxnSpPr/>
      </xdr:nvCxnSpPr>
      <xdr:spPr>
        <a:xfrm>
          <a:off x="11210925" y="10810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a:extLst>
            <a:ext uri="{FF2B5EF4-FFF2-40B4-BE49-F238E27FC236}">
              <a16:creationId xmlns:a16="http://schemas.microsoft.com/office/drawing/2014/main" id="{0F2B583E-609B-428E-B4BF-ACEA45F7C4FA}"/>
            </a:ext>
          </a:extLst>
        </xdr:cNvPr>
        <xdr:cNvSpPr txBox="1"/>
      </xdr:nvSpPr>
      <xdr:spPr>
        <a:xfrm>
          <a:off x="107945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9" name="直線コネクタ 618">
          <a:extLst>
            <a:ext uri="{FF2B5EF4-FFF2-40B4-BE49-F238E27FC236}">
              <a16:creationId xmlns:a16="http://schemas.microsoft.com/office/drawing/2014/main" id="{862B6CF0-EA96-418B-851E-7501CD2DC2B1}"/>
            </a:ext>
          </a:extLst>
        </xdr:cNvPr>
        <xdr:cNvCxnSpPr/>
      </xdr:nvCxnSpPr>
      <xdr:spPr>
        <a:xfrm>
          <a:off x="11210925" y="104489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0" name="テキスト ボックス 619">
          <a:extLst>
            <a:ext uri="{FF2B5EF4-FFF2-40B4-BE49-F238E27FC236}">
              <a16:creationId xmlns:a16="http://schemas.microsoft.com/office/drawing/2014/main" id="{29D3A664-9F43-4CD2-AB71-D2A54028F400}"/>
            </a:ext>
          </a:extLst>
        </xdr:cNvPr>
        <xdr:cNvSpPr txBox="1"/>
      </xdr:nvSpPr>
      <xdr:spPr>
        <a:xfrm>
          <a:off x="10794546" y="103130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1" name="直線コネクタ 620">
          <a:extLst>
            <a:ext uri="{FF2B5EF4-FFF2-40B4-BE49-F238E27FC236}">
              <a16:creationId xmlns:a16="http://schemas.microsoft.com/office/drawing/2014/main" id="{9709D4F0-7736-49DB-822C-DA2E889BA41C}"/>
            </a:ext>
          </a:extLst>
        </xdr:cNvPr>
        <xdr:cNvCxnSpPr/>
      </xdr:nvCxnSpPr>
      <xdr:spPr>
        <a:xfrm>
          <a:off x="11210925" y="100869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2" name="テキスト ボックス 621">
          <a:extLst>
            <a:ext uri="{FF2B5EF4-FFF2-40B4-BE49-F238E27FC236}">
              <a16:creationId xmlns:a16="http://schemas.microsoft.com/office/drawing/2014/main" id="{1DB7DFF1-5E54-440E-A8E1-E33777A138BF}"/>
            </a:ext>
          </a:extLst>
        </xdr:cNvPr>
        <xdr:cNvSpPr txBox="1"/>
      </xdr:nvSpPr>
      <xdr:spPr>
        <a:xfrm>
          <a:off x="10845966" y="99511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3" name="直線コネクタ 622">
          <a:extLst>
            <a:ext uri="{FF2B5EF4-FFF2-40B4-BE49-F238E27FC236}">
              <a16:creationId xmlns:a16="http://schemas.microsoft.com/office/drawing/2014/main" id="{01CD322C-81AD-43C7-A172-9A8C1DA6E943}"/>
            </a:ext>
          </a:extLst>
        </xdr:cNvPr>
        <xdr:cNvCxnSpPr/>
      </xdr:nvCxnSpPr>
      <xdr:spPr>
        <a:xfrm>
          <a:off x="11210925" y="97250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4" name="テキスト ボックス 623">
          <a:extLst>
            <a:ext uri="{FF2B5EF4-FFF2-40B4-BE49-F238E27FC236}">
              <a16:creationId xmlns:a16="http://schemas.microsoft.com/office/drawing/2014/main" id="{600F7726-7E5B-4DAD-A82D-52FAE579C48F}"/>
            </a:ext>
          </a:extLst>
        </xdr:cNvPr>
        <xdr:cNvSpPr txBox="1"/>
      </xdr:nvSpPr>
      <xdr:spPr>
        <a:xfrm>
          <a:off x="10845966" y="958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5" name="直線コネクタ 624">
          <a:extLst>
            <a:ext uri="{FF2B5EF4-FFF2-40B4-BE49-F238E27FC236}">
              <a16:creationId xmlns:a16="http://schemas.microsoft.com/office/drawing/2014/main" id="{7B591D41-3BD9-4D79-81AA-E03357DE5B4C}"/>
            </a:ext>
          </a:extLst>
        </xdr:cNvPr>
        <xdr:cNvCxnSpPr/>
      </xdr:nvCxnSpPr>
      <xdr:spPr>
        <a:xfrm>
          <a:off x="11210925" y="93726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6" name="テキスト ボックス 625">
          <a:extLst>
            <a:ext uri="{FF2B5EF4-FFF2-40B4-BE49-F238E27FC236}">
              <a16:creationId xmlns:a16="http://schemas.microsoft.com/office/drawing/2014/main" id="{82C815CD-9838-4040-AD6A-C690B3C5AB28}"/>
            </a:ext>
          </a:extLst>
        </xdr:cNvPr>
        <xdr:cNvSpPr txBox="1"/>
      </xdr:nvSpPr>
      <xdr:spPr>
        <a:xfrm>
          <a:off x="10845966" y="923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7" name="直線コネクタ 626">
          <a:extLst>
            <a:ext uri="{FF2B5EF4-FFF2-40B4-BE49-F238E27FC236}">
              <a16:creationId xmlns:a16="http://schemas.microsoft.com/office/drawing/2014/main" id="{1CFBE6B9-7D29-43A4-A4CC-C9077691469C}"/>
            </a:ext>
          </a:extLst>
        </xdr:cNvPr>
        <xdr:cNvCxnSpPr/>
      </xdr:nvCxnSpPr>
      <xdr:spPr>
        <a:xfrm>
          <a:off x="11210925" y="90106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8" name="テキスト ボックス 627">
          <a:extLst>
            <a:ext uri="{FF2B5EF4-FFF2-40B4-BE49-F238E27FC236}">
              <a16:creationId xmlns:a16="http://schemas.microsoft.com/office/drawing/2014/main" id="{908E23C4-2F7C-4A91-9EF0-171DDF3D672D}"/>
            </a:ext>
          </a:extLst>
        </xdr:cNvPr>
        <xdr:cNvSpPr txBox="1"/>
      </xdr:nvSpPr>
      <xdr:spPr>
        <a:xfrm>
          <a:off x="10845966" y="887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5E3D3DEF-0825-481D-BFF8-AFD44FCC15BC}"/>
            </a:ext>
          </a:extLst>
        </xdr:cNvPr>
        <xdr:cNvCxnSpPr/>
      </xdr:nvCxnSpPr>
      <xdr:spPr>
        <a:xfrm>
          <a:off x="11210925" y="86487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0" name="テキスト ボックス 629">
          <a:extLst>
            <a:ext uri="{FF2B5EF4-FFF2-40B4-BE49-F238E27FC236}">
              <a16:creationId xmlns:a16="http://schemas.microsoft.com/office/drawing/2014/main" id="{C48927C0-E46F-4BAD-BA06-C6A12A3F5116}"/>
            </a:ext>
          </a:extLst>
        </xdr:cNvPr>
        <xdr:cNvSpPr txBox="1"/>
      </xdr:nvSpPr>
      <xdr:spPr>
        <a:xfrm>
          <a:off x="10903736" y="85128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a:extLst>
            <a:ext uri="{FF2B5EF4-FFF2-40B4-BE49-F238E27FC236}">
              <a16:creationId xmlns:a16="http://schemas.microsoft.com/office/drawing/2014/main" id="{3AC9BCC9-A8F2-4BD6-8EFA-762987A60EE5}"/>
            </a:ext>
          </a:extLst>
        </xdr:cNvPr>
        <xdr:cNvSpPr/>
      </xdr:nvSpPr>
      <xdr:spPr>
        <a:xfrm>
          <a:off x="112109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38100</xdr:rowOff>
    </xdr:from>
    <xdr:to>
      <xdr:col>85</xdr:col>
      <xdr:colOff>126364</xdr:colOff>
      <xdr:row>64</xdr:row>
      <xdr:rowOff>76200</xdr:rowOff>
    </xdr:to>
    <xdr:cxnSp macro="">
      <xdr:nvCxnSpPr>
        <xdr:cNvPr id="632" name="直線コネクタ 631">
          <a:extLst>
            <a:ext uri="{FF2B5EF4-FFF2-40B4-BE49-F238E27FC236}">
              <a16:creationId xmlns:a16="http://schemas.microsoft.com/office/drawing/2014/main" id="{4E1F9B02-33FB-47DE-A753-03D519A815A0}"/>
            </a:ext>
          </a:extLst>
        </xdr:cNvPr>
        <xdr:cNvCxnSpPr/>
      </xdr:nvCxnSpPr>
      <xdr:spPr>
        <a:xfrm flipV="1">
          <a:off x="14696439" y="8953500"/>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33" name="【保健センター・保健所】&#10;有形固定資産減価償却率最小値テキスト">
          <a:extLst>
            <a:ext uri="{FF2B5EF4-FFF2-40B4-BE49-F238E27FC236}">
              <a16:creationId xmlns:a16="http://schemas.microsoft.com/office/drawing/2014/main" id="{DDA21EB7-2DBD-4EF6-AB17-994535936FF9}"/>
            </a:ext>
          </a:extLst>
        </xdr:cNvPr>
        <xdr:cNvSpPr txBox="1"/>
      </xdr:nvSpPr>
      <xdr:spPr>
        <a:xfrm>
          <a:off x="14735175" y="1045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34" name="直線コネクタ 633">
          <a:extLst>
            <a:ext uri="{FF2B5EF4-FFF2-40B4-BE49-F238E27FC236}">
              <a16:creationId xmlns:a16="http://schemas.microsoft.com/office/drawing/2014/main" id="{533D7DD8-6CCF-4788-98DE-74157A63A72B}"/>
            </a:ext>
          </a:extLst>
        </xdr:cNvPr>
        <xdr:cNvCxnSpPr/>
      </xdr:nvCxnSpPr>
      <xdr:spPr>
        <a:xfrm>
          <a:off x="14611350" y="104489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156227</xdr:rowOff>
    </xdr:from>
    <xdr:ext cx="405111" cy="259045"/>
    <xdr:sp macro="" textlink="">
      <xdr:nvSpPr>
        <xdr:cNvPr id="635" name="【保健センター・保健所】&#10;有形固定資産減価償却率最大値テキスト">
          <a:extLst>
            <a:ext uri="{FF2B5EF4-FFF2-40B4-BE49-F238E27FC236}">
              <a16:creationId xmlns:a16="http://schemas.microsoft.com/office/drawing/2014/main" id="{9D16993F-D802-4CEF-B0B4-6544C852E105}"/>
            </a:ext>
          </a:extLst>
        </xdr:cNvPr>
        <xdr:cNvSpPr txBox="1"/>
      </xdr:nvSpPr>
      <xdr:spPr>
        <a:xfrm>
          <a:off x="14735175" y="875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38100</xdr:rowOff>
    </xdr:from>
    <xdr:to>
      <xdr:col>86</xdr:col>
      <xdr:colOff>25400</xdr:colOff>
      <xdr:row>55</xdr:row>
      <xdr:rowOff>38100</xdr:rowOff>
    </xdr:to>
    <xdr:cxnSp macro="">
      <xdr:nvCxnSpPr>
        <xdr:cNvPr id="636" name="直線コネクタ 635">
          <a:extLst>
            <a:ext uri="{FF2B5EF4-FFF2-40B4-BE49-F238E27FC236}">
              <a16:creationId xmlns:a16="http://schemas.microsoft.com/office/drawing/2014/main" id="{51EB2FB0-6581-4925-852F-EAE638EB9D4C}"/>
            </a:ext>
          </a:extLst>
        </xdr:cNvPr>
        <xdr:cNvCxnSpPr/>
      </xdr:nvCxnSpPr>
      <xdr:spPr>
        <a:xfrm>
          <a:off x="14611350" y="89535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25417</xdr:rowOff>
    </xdr:from>
    <xdr:ext cx="405111" cy="259045"/>
    <xdr:sp macro="" textlink="">
      <xdr:nvSpPr>
        <xdr:cNvPr id="637" name="【保健センター・保健所】&#10;有形固定資産減価償却率平均値テキスト">
          <a:extLst>
            <a:ext uri="{FF2B5EF4-FFF2-40B4-BE49-F238E27FC236}">
              <a16:creationId xmlns:a16="http://schemas.microsoft.com/office/drawing/2014/main" id="{5FD3B8B3-601C-43A8-8B5F-77994C7402A4}"/>
            </a:ext>
          </a:extLst>
        </xdr:cNvPr>
        <xdr:cNvSpPr txBox="1"/>
      </xdr:nvSpPr>
      <xdr:spPr>
        <a:xfrm>
          <a:off x="14735175" y="9429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2540</xdr:rowOff>
    </xdr:from>
    <xdr:to>
      <xdr:col>85</xdr:col>
      <xdr:colOff>177800</xdr:colOff>
      <xdr:row>59</xdr:row>
      <xdr:rowOff>104140</xdr:rowOff>
    </xdr:to>
    <xdr:sp macro="" textlink="">
      <xdr:nvSpPr>
        <xdr:cNvPr id="638" name="フローチャート: 判断 637">
          <a:extLst>
            <a:ext uri="{FF2B5EF4-FFF2-40B4-BE49-F238E27FC236}">
              <a16:creationId xmlns:a16="http://schemas.microsoft.com/office/drawing/2014/main" id="{79E80AE0-EFCB-407F-9D28-499BCD27985F}"/>
            </a:ext>
          </a:extLst>
        </xdr:cNvPr>
        <xdr:cNvSpPr/>
      </xdr:nvSpPr>
      <xdr:spPr>
        <a:xfrm>
          <a:off x="14649450" y="956564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135890</xdr:rowOff>
    </xdr:from>
    <xdr:to>
      <xdr:col>81</xdr:col>
      <xdr:colOff>101600</xdr:colOff>
      <xdr:row>59</xdr:row>
      <xdr:rowOff>66040</xdr:rowOff>
    </xdr:to>
    <xdr:sp macro="" textlink="">
      <xdr:nvSpPr>
        <xdr:cNvPr id="639" name="フローチャート: 判断 638">
          <a:extLst>
            <a:ext uri="{FF2B5EF4-FFF2-40B4-BE49-F238E27FC236}">
              <a16:creationId xmlns:a16="http://schemas.microsoft.com/office/drawing/2014/main" id="{D625C672-2DB2-4FA0-BD16-2A0E6694B1C0}"/>
            </a:ext>
          </a:extLst>
        </xdr:cNvPr>
        <xdr:cNvSpPr/>
      </xdr:nvSpPr>
      <xdr:spPr>
        <a:xfrm>
          <a:off x="13887450" y="953706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114935</xdr:rowOff>
    </xdr:from>
    <xdr:to>
      <xdr:col>76</xdr:col>
      <xdr:colOff>165100</xdr:colOff>
      <xdr:row>59</xdr:row>
      <xdr:rowOff>45085</xdr:rowOff>
    </xdr:to>
    <xdr:sp macro="" textlink="">
      <xdr:nvSpPr>
        <xdr:cNvPr id="640" name="フローチャート: 判断 639">
          <a:extLst>
            <a:ext uri="{FF2B5EF4-FFF2-40B4-BE49-F238E27FC236}">
              <a16:creationId xmlns:a16="http://schemas.microsoft.com/office/drawing/2014/main" id="{2C1A6819-3575-4E45-BA09-39949CBBCDFF}"/>
            </a:ext>
          </a:extLst>
        </xdr:cNvPr>
        <xdr:cNvSpPr/>
      </xdr:nvSpPr>
      <xdr:spPr>
        <a:xfrm>
          <a:off x="13096875" y="951611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55880</xdr:rowOff>
    </xdr:from>
    <xdr:to>
      <xdr:col>72</xdr:col>
      <xdr:colOff>38100</xdr:colOff>
      <xdr:row>58</xdr:row>
      <xdr:rowOff>157480</xdr:rowOff>
    </xdr:to>
    <xdr:sp macro="" textlink="">
      <xdr:nvSpPr>
        <xdr:cNvPr id="641" name="フローチャート: 判断 640">
          <a:extLst>
            <a:ext uri="{FF2B5EF4-FFF2-40B4-BE49-F238E27FC236}">
              <a16:creationId xmlns:a16="http://schemas.microsoft.com/office/drawing/2014/main" id="{36FB1965-C056-419C-96AC-D5755C2A5BD0}"/>
            </a:ext>
          </a:extLst>
        </xdr:cNvPr>
        <xdr:cNvSpPr/>
      </xdr:nvSpPr>
      <xdr:spPr>
        <a:xfrm>
          <a:off x="12296775" y="945705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40640</xdr:rowOff>
    </xdr:from>
    <xdr:to>
      <xdr:col>67</xdr:col>
      <xdr:colOff>101600</xdr:colOff>
      <xdr:row>58</xdr:row>
      <xdr:rowOff>142240</xdr:rowOff>
    </xdr:to>
    <xdr:sp macro="" textlink="">
      <xdr:nvSpPr>
        <xdr:cNvPr id="642" name="フローチャート: 判断 641">
          <a:extLst>
            <a:ext uri="{FF2B5EF4-FFF2-40B4-BE49-F238E27FC236}">
              <a16:creationId xmlns:a16="http://schemas.microsoft.com/office/drawing/2014/main" id="{E2AEA189-E00D-4302-96EE-65BBAD08AC32}"/>
            </a:ext>
          </a:extLst>
        </xdr:cNvPr>
        <xdr:cNvSpPr/>
      </xdr:nvSpPr>
      <xdr:spPr>
        <a:xfrm>
          <a:off x="11487150" y="944181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33D5806F-4746-4A62-8C59-E4738928EF8D}"/>
            </a:ext>
          </a:extLst>
        </xdr:cNvPr>
        <xdr:cNvSpPr txBox="1"/>
      </xdr:nvSpPr>
      <xdr:spPr>
        <a:xfrm>
          <a:off x="1452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E5255E52-491A-48F9-A2DB-930B2A261960}"/>
            </a:ext>
          </a:extLst>
        </xdr:cNvPr>
        <xdr:cNvSpPr txBox="1"/>
      </xdr:nvSpPr>
      <xdr:spPr>
        <a:xfrm>
          <a:off x="13763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AF836C82-DD6B-4A69-93E7-F46BD7DA6EDD}"/>
            </a:ext>
          </a:extLst>
        </xdr:cNvPr>
        <xdr:cNvSpPr txBox="1"/>
      </xdr:nvSpPr>
      <xdr:spPr>
        <a:xfrm>
          <a:off x="12973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D1DF1AA6-4652-4922-9AAA-9288E4267574}"/>
            </a:ext>
          </a:extLst>
        </xdr:cNvPr>
        <xdr:cNvSpPr txBox="1"/>
      </xdr:nvSpPr>
      <xdr:spPr>
        <a:xfrm>
          <a:off x="12172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71148D6B-3EC7-43BC-9A76-CCD398D83419}"/>
            </a:ext>
          </a:extLst>
        </xdr:cNvPr>
        <xdr:cNvSpPr txBox="1"/>
      </xdr:nvSpPr>
      <xdr:spPr>
        <a:xfrm>
          <a:off x="11363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21590</xdr:rowOff>
    </xdr:from>
    <xdr:to>
      <xdr:col>85</xdr:col>
      <xdr:colOff>177800</xdr:colOff>
      <xdr:row>59</xdr:row>
      <xdr:rowOff>123190</xdr:rowOff>
    </xdr:to>
    <xdr:sp macro="" textlink="">
      <xdr:nvSpPr>
        <xdr:cNvPr id="648" name="楕円 647">
          <a:extLst>
            <a:ext uri="{FF2B5EF4-FFF2-40B4-BE49-F238E27FC236}">
              <a16:creationId xmlns:a16="http://schemas.microsoft.com/office/drawing/2014/main" id="{159EC910-31CF-473A-BE98-ED76DD3FA851}"/>
            </a:ext>
          </a:extLst>
        </xdr:cNvPr>
        <xdr:cNvSpPr/>
      </xdr:nvSpPr>
      <xdr:spPr>
        <a:xfrm>
          <a:off x="14649450" y="958469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17</xdr:rowOff>
    </xdr:from>
    <xdr:ext cx="405111" cy="259045"/>
    <xdr:sp macro="" textlink="">
      <xdr:nvSpPr>
        <xdr:cNvPr id="649" name="【保健センター・保健所】&#10;有形固定資産減価償却率該当値テキスト">
          <a:extLst>
            <a:ext uri="{FF2B5EF4-FFF2-40B4-BE49-F238E27FC236}">
              <a16:creationId xmlns:a16="http://schemas.microsoft.com/office/drawing/2014/main" id="{555ACB1D-D649-4245-8BC8-D920D0E50FF2}"/>
            </a:ext>
          </a:extLst>
        </xdr:cNvPr>
        <xdr:cNvSpPr txBox="1"/>
      </xdr:nvSpPr>
      <xdr:spPr>
        <a:xfrm>
          <a:off x="14735175" y="9563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154940</xdr:rowOff>
    </xdr:from>
    <xdr:to>
      <xdr:col>81</xdr:col>
      <xdr:colOff>101600</xdr:colOff>
      <xdr:row>59</xdr:row>
      <xdr:rowOff>85090</xdr:rowOff>
    </xdr:to>
    <xdr:sp macro="" textlink="">
      <xdr:nvSpPr>
        <xdr:cNvPr id="650" name="楕円 649">
          <a:extLst>
            <a:ext uri="{FF2B5EF4-FFF2-40B4-BE49-F238E27FC236}">
              <a16:creationId xmlns:a16="http://schemas.microsoft.com/office/drawing/2014/main" id="{82F52445-D40E-425B-B857-8243D0C3028A}"/>
            </a:ext>
          </a:extLst>
        </xdr:cNvPr>
        <xdr:cNvSpPr/>
      </xdr:nvSpPr>
      <xdr:spPr>
        <a:xfrm>
          <a:off x="13887450" y="955611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34290</xdr:rowOff>
    </xdr:from>
    <xdr:to>
      <xdr:col>85</xdr:col>
      <xdr:colOff>127000</xdr:colOff>
      <xdr:row>59</xdr:row>
      <xdr:rowOff>72390</xdr:rowOff>
    </xdr:to>
    <xdr:cxnSp macro="">
      <xdr:nvCxnSpPr>
        <xdr:cNvPr id="651" name="直線コネクタ 650">
          <a:extLst>
            <a:ext uri="{FF2B5EF4-FFF2-40B4-BE49-F238E27FC236}">
              <a16:creationId xmlns:a16="http://schemas.microsoft.com/office/drawing/2014/main" id="{755E426B-B67D-427B-BCBB-16688AB871F7}"/>
            </a:ext>
          </a:extLst>
        </xdr:cNvPr>
        <xdr:cNvCxnSpPr/>
      </xdr:nvCxnSpPr>
      <xdr:spPr>
        <a:xfrm>
          <a:off x="13935075" y="9594215"/>
          <a:ext cx="762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116840</xdr:rowOff>
    </xdr:from>
    <xdr:to>
      <xdr:col>76</xdr:col>
      <xdr:colOff>165100</xdr:colOff>
      <xdr:row>59</xdr:row>
      <xdr:rowOff>46990</xdr:rowOff>
    </xdr:to>
    <xdr:sp macro="" textlink="">
      <xdr:nvSpPr>
        <xdr:cNvPr id="652" name="楕円 651">
          <a:extLst>
            <a:ext uri="{FF2B5EF4-FFF2-40B4-BE49-F238E27FC236}">
              <a16:creationId xmlns:a16="http://schemas.microsoft.com/office/drawing/2014/main" id="{FF69E72D-B118-4935-A364-F008C9AA6955}"/>
            </a:ext>
          </a:extLst>
        </xdr:cNvPr>
        <xdr:cNvSpPr/>
      </xdr:nvSpPr>
      <xdr:spPr>
        <a:xfrm>
          <a:off x="13096875" y="951801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167640</xdr:rowOff>
    </xdr:from>
    <xdr:to>
      <xdr:col>81</xdr:col>
      <xdr:colOff>50800</xdr:colOff>
      <xdr:row>59</xdr:row>
      <xdr:rowOff>34290</xdr:rowOff>
    </xdr:to>
    <xdr:cxnSp macro="">
      <xdr:nvCxnSpPr>
        <xdr:cNvPr id="653" name="直線コネクタ 652">
          <a:extLst>
            <a:ext uri="{FF2B5EF4-FFF2-40B4-BE49-F238E27FC236}">
              <a16:creationId xmlns:a16="http://schemas.microsoft.com/office/drawing/2014/main" id="{14F4623A-EC33-48F4-B73A-73AA90DF6FEC}"/>
            </a:ext>
          </a:extLst>
        </xdr:cNvPr>
        <xdr:cNvCxnSpPr/>
      </xdr:nvCxnSpPr>
      <xdr:spPr>
        <a:xfrm>
          <a:off x="13144500" y="9565640"/>
          <a:ext cx="79057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78740</xdr:rowOff>
    </xdr:from>
    <xdr:to>
      <xdr:col>72</xdr:col>
      <xdr:colOff>38100</xdr:colOff>
      <xdr:row>59</xdr:row>
      <xdr:rowOff>8890</xdr:rowOff>
    </xdr:to>
    <xdr:sp macro="" textlink="">
      <xdr:nvSpPr>
        <xdr:cNvPr id="654" name="楕円 653">
          <a:extLst>
            <a:ext uri="{FF2B5EF4-FFF2-40B4-BE49-F238E27FC236}">
              <a16:creationId xmlns:a16="http://schemas.microsoft.com/office/drawing/2014/main" id="{5FFC5E85-90AC-454F-9B96-6EFABD7CB3FE}"/>
            </a:ext>
          </a:extLst>
        </xdr:cNvPr>
        <xdr:cNvSpPr/>
      </xdr:nvSpPr>
      <xdr:spPr>
        <a:xfrm>
          <a:off x="12296775" y="947991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129540</xdr:rowOff>
    </xdr:from>
    <xdr:to>
      <xdr:col>76</xdr:col>
      <xdr:colOff>114300</xdr:colOff>
      <xdr:row>58</xdr:row>
      <xdr:rowOff>167640</xdr:rowOff>
    </xdr:to>
    <xdr:cxnSp macro="">
      <xdr:nvCxnSpPr>
        <xdr:cNvPr id="655" name="直線コネクタ 654">
          <a:extLst>
            <a:ext uri="{FF2B5EF4-FFF2-40B4-BE49-F238E27FC236}">
              <a16:creationId xmlns:a16="http://schemas.microsoft.com/office/drawing/2014/main" id="{D817976E-2B1D-43CB-B61F-49021E5FCE2C}"/>
            </a:ext>
          </a:extLst>
        </xdr:cNvPr>
        <xdr:cNvCxnSpPr/>
      </xdr:nvCxnSpPr>
      <xdr:spPr>
        <a:xfrm>
          <a:off x="12344400" y="9527540"/>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40640</xdr:rowOff>
    </xdr:from>
    <xdr:to>
      <xdr:col>67</xdr:col>
      <xdr:colOff>101600</xdr:colOff>
      <xdr:row>58</xdr:row>
      <xdr:rowOff>142240</xdr:rowOff>
    </xdr:to>
    <xdr:sp macro="" textlink="">
      <xdr:nvSpPr>
        <xdr:cNvPr id="656" name="楕円 655">
          <a:extLst>
            <a:ext uri="{FF2B5EF4-FFF2-40B4-BE49-F238E27FC236}">
              <a16:creationId xmlns:a16="http://schemas.microsoft.com/office/drawing/2014/main" id="{05B9D16A-3085-41FA-92C5-280B9ACBD1C1}"/>
            </a:ext>
          </a:extLst>
        </xdr:cNvPr>
        <xdr:cNvSpPr/>
      </xdr:nvSpPr>
      <xdr:spPr>
        <a:xfrm>
          <a:off x="11487150" y="944181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91440</xdr:rowOff>
    </xdr:from>
    <xdr:to>
      <xdr:col>71</xdr:col>
      <xdr:colOff>177800</xdr:colOff>
      <xdr:row>58</xdr:row>
      <xdr:rowOff>129540</xdr:rowOff>
    </xdr:to>
    <xdr:cxnSp macro="">
      <xdr:nvCxnSpPr>
        <xdr:cNvPr id="657" name="直線コネクタ 656">
          <a:extLst>
            <a:ext uri="{FF2B5EF4-FFF2-40B4-BE49-F238E27FC236}">
              <a16:creationId xmlns:a16="http://schemas.microsoft.com/office/drawing/2014/main" id="{9D7F9307-7CC3-4D05-B328-EE4FD1308E4A}"/>
            </a:ext>
          </a:extLst>
        </xdr:cNvPr>
        <xdr:cNvCxnSpPr/>
      </xdr:nvCxnSpPr>
      <xdr:spPr>
        <a:xfrm>
          <a:off x="11534775" y="9489440"/>
          <a:ext cx="8096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82567</xdr:rowOff>
    </xdr:from>
    <xdr:ext cx="405111" cy="259045"/>
    <xdr:sp macro="" textlink="">
      <xdr:nvSpPr>
        <xdr:cNvPr id="658" name="n_1aveValue【保健センター・保健所】&#10;有形固定資産減価償却率">
          <a:extLst>
            <a:ext uri="{FF2B5EF4-FFF2-40B4-BE49-F238E27FC236}">
              <a16:creationId xmlns:a16="http://schemas.microsoft.com/office/drawing/2014/main" id="{0F873B8F-EC72-47D4-9536-AC497000AC4B}"/>
            </a:ext>
          </a:extLst>
        </xdr:cNvPr>
        <xdr:cNvSpPr txBox="1"/>
      </xdr:nvSpPr>
      <xdr:spPr>
        <a:xfrm>
          <a:off x="13745219"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61612</xdr:rowOff>
    </xdr:from>
    <xdr:ext cx="405111" cy="259045"/>
    <xdr:sp macro="" textlink="">
      <xdr:nvSpPr>
        <xdr:cNvPr id="659" name="n_2aveValue【保健センター・保健所】&#10;有形固定資産減価償却率">
          <a:extLst>
            <a:ext uri="{FF2B5EF4-FFF2-40B4-BE49-F238E27FC236}">
              <a16:creationId xmlns:a16="http://schemas.microsoft.com/office/drawing/2014/main" id="{0ED42C9C-D53D-4EB1-9E1F-AC3B54B457D5}"/>
            </a:ext>
          </a:extLst>
        </xdr:cNvPr>
        <xdr:cNvSpPr txBox="1"/>
      </xdr:nvSpPr>
      <xdr:spPr>
        <a:xfrm>
          <a:off x="12964169" y="930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2557</xdr:rowOff>
    </xdr:from>
    <xdr:ext cx="405111" cy="259045"/>
    <xdr:sp macro="" textlink="">
      <xdr:nvSpPr>
        <xdr:cNvPr id="660" name="n_3aveValue【保健センター・保健所】&#10;有形固定資産減価償却率">
          <a:extLst>
            <a:ext uri="{FF2B5EF4-FFF2-40B4-BE49-F238E27FC236}">
              <a16:creationId xmlns:a16="http://schemas.microsoft.com/office/drawing/2014/main" id="{5E683E0E-F90A-45AA-A8EA-0EDD4EE33A94}"/>
            </a:ext>
          </a:extLst>
        </xdr:cNvPr>
        <xdr:cNvSpPr txBox="1"/>
      </xdr:nvSpPr>
      <xdr:spPr>
        <a:xfrm>
          <a:off x="12164069" y="924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133367</xdr:rowOff>
    </xdr:from>
    <xdr:ext cx="405111" cy="259045"/>
    <xdr:sp macro="" textlink="">
      <xdr:nvSpPr>
        <xdr:cNvPr id="661" name="n_4aveValue【保健センター・保健所】&#10;有形固定資産減価償却率">
          <a:extLst>
            <a:ext uri="{FF2B5EF4-FFF2-40B4-BE49-F238E27FC236}">
              <a16:creationId xmlns:a16="http://schemas.microsoft.com/office/drawing/2014/main" id="{A803053F-F339-43EF-B6A8-A32852CAA0EA}"/>
            </a:ext>
          </a:extLst>
        </xdr:cNvPr>
        <xdr:cNvSpPr txBox="1"/>
      </xdr:nvSpPr>
      <xdr:spPr>
        <a:xfrm>
          <a:off x="11354444" y="953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76217</xdr:rowOff>
    </xdr:from>
    <xdr:ext cx="405111" cy="259045"/>
    <xdr:sp macro="" textlink="">
      <xdr:nvSpPr>
        <xdr:cNvPr id="662" name="n_1mainValue【保健センター・保健所】&#10;有形固定資産減価償却率">
          <a:extLst>
            <a:ext uri="{FF2B5EF4-FFF2-40B4-BE49-F238E27FC236}">
              <a16:creationId xmlns:a16="http://schemas.microsoft.com/office/drawing/2014/main" id="{B8B2DB49-E5E4-468E-B475-B8AD780739D7}"/>
            </a:ext>
          </a:extLst>
        </xdr:cNvPr>
        <xdr:cNvSpPr txBox="1"/>
      </xdr:nvSpPr>
      <xdr:spPr>
        <a:xfrm>
          <a:off x="13745219" y="9639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38117</xdr:rowOff>
    </xdr:from>
    <xdr:ext cx="405111" cy="259045"/>
    <xdr:sp macro="" textlink="">
      <xdr:nvSpPr>
        <xdr:cNvPr id="663" name="n_2mainValue【保健センター・保健所】&#10;有形固定資産減価償却率">
          <a:extLst>
            <a:ext uri="{FF2B5EF4-FFF2-40B4-BE49-F238E27FC236}">
              <a16:creationId xmlns:a16="http://schemas.microsoft.com/office/drawing/2014/main" id="{BB8A4BAF-AA7A-4B5E-9EAA-D9EF6527A347}"/>
            </a:ext>
          </a:extLst>
        </xdr:cNvPr>
        <xdr:cNvSpPr txBox="1"/>
      </xdr:nvSpPr>
      <xdr:spPr>
        <a:xfrm>
          <a:off x="12964169" y="9601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17</xdr:rowOff>
    </xdr:from>
    <xdr:ext cx="405111" cy="259045"/>
    <xdr:sp macro="" textlink="">
      <xdr:nvSpPr>
        <xdr:cNvPr id="664" name="n_3mainValue【保健センター・保健所】&#10;有形固定資産減価償却率">
          <a:extLst>
            <a:ext uri="{FF2B5EF4-FFF2-40B4-BE49-F238E27FC236}">
              <a16:creationId xmlns:a16="http://schemas.microsoft.com/office/drawing/2014/main" id="{25A1062D-EAEA-4278-BF88-9FF0113E0B56}"/>
            </a:ext>
          </a:extLst>
        </xdr:cNvPr>
        <xdr:cNvSpPr txBox="1"/>
      </xdr:nvSpPr>
      <xdr:spPr>
        <a:xfrm>
          <a:off x="12164069" y="9563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158767</xdr:rowOff>
    </xdr:from>
    <xdr:ext cx="405111" cy="259045"/>
    <xdr:sp macro="" textlink="">
      <xdr:nvSpPr>
        <xdr:cNvPr id="665" name="n_4mainValue【保健センター・保健所】&#10;有形固定資産減価償却率">
          <a:extLst>
            <a:ext uri="{FF2B5EF4-FFF2-40B4-BE49-F238E27FC236}">
              <a16:creationId xmlns:a16="http://schemas.microsoft.com/office/drawing/2014/main" id="{552B1A67-3B86-4179-9B40-5D737F63468B}"/>
            </a:ext>
          </a:extLst>
        </xdr:cNvPr>
        <xdr:cNvSpPr txBox="1"/>
      </xdr:nvSpPr>
      <xdr:spPr>
        <a:xfrm>
          <a:off x="11354444" y="923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FEE4BB3F-477F-44B3-9FD6-0CC9B01AF78A}"/>
            </a:ext>
          </a:extLst>
        </xdr:cNvPr>
        <xdr:cNvSpPr/>
      </xdr:nvSpPr>
      <xdr:spPr>
        <a:xfrm>
          <a:off x="164592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F273CC34-DF2C-41B5-B339-D6D0E2EB0654}"/>
            </a:ext>
          </a:extLst>
        </xdr:cNvPr>
        <xdr:cNvSpPr/>
      </xdr:nvSpPr>
      <xdr:spPr>
        <a:xfrm>
          <a:off x="165830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1B32397E-C3C3-41EF-915F-2E3C9AB36C3D}"/>
            </a:ext>
          </a:extLst>
        </xdr:cNvPr>
        <xdr:cNvSpPr/>
      </xdr:nvSpPr>
      <xdr:spPr>
        <a:xfrm>
          <a:off x="165830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AAD792EA-5F06-4B64-B300-33F8904AE746}"/>
            </a:ext>
          </a:extLst>
        </xdr:cNvPr>
        <xdr:cNvSpPr/>
      </xdr:nvSpPr>
      <xdr:spPr>
        <a:xfrm>
          <a:off x="174879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5EA17DF2-2960-4E4F-9A86-2F5D7E52E1F8}"/>
            </a:ext>
          </a:extLst>
        </xdr:cNvPr>
        <xdr:cNvSpPr/>
      </xdr:nvSpPr>
      <xdr:spPr>
        <a:xfrm>
          <a:off x="174879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9A7AB730-41C6-4A3F-B8FC-8C4CB3234E40}"/>
            </a:ext>
          </a:extLst>
        </xdr:cNvPr>
        <xdr:cNvSpPr/>
      </xdr:nvSpPr>
      <xdr:spPr>
        <a:xfrm>
          <a:off x="185166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5B00D757-1153-4591-997D-A8CC773B3C75}"/>
            </a:ext>
          </a:extLst>
        </xdr:cNvPr>
        <xdr:cNvSpPr/>
      </xdr:nvSpPr>
      <xdr:spPr>
        <a:xfrm>
          <a:off x="185166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6AB5F5B4-583E-41E0-9F85-098E35737249}"/>
            </a:ext>
          </a:extLst>
        </xdr:cNvPr>
        <xdr:cNvSpPr/>
      </xdr:nvSpPr>
      <xdr:spPr>
        <a:xfrm>
          <a:off x="164592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8015AC65-6BCD-4D8A-A8A1-4F652989EB40}"/>
            </a:ext>
          </a:extLst>
        </xdr:cNvPr>
        <xdr:cNvSpPr txBox="1"/>
      </xdr:nvSpPr>
      <xdr:spPr>
        <a:xfrm>
          <a:off x="16440150"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974083A3-A121-47FB-B8C3-5B503AE79CBD}"/>
            </a:ext>
          </a:extLst>
        </xdr:cNvPr>
        <xdr:cNvCxnSpPr/>
      </xdr:nvCxnSpPr>
      <xdr:spPr>
        <a:xfrm>
          <a:off x="164592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6" name="直線コネクタ 675">
          <a:extLst>
            <a:ext uri="{FF2B5EF4-FFF2-40B4-BE49-F238E27FC236}">
              <a16:creationId xmlns:a16="http://schemas.microsoft.com/office/drawing/2014/main" id="{1B75D59D-5A96-43DB-95CF-CDBC79B98BA3}"/>
            </a:ext>
          </a:extLst>
        </xdr:cNvPr>
        <xdr:cNvCxnSpPr/>
      </xdr:nvCxnSpPr>
      <xdr:spPr>
        <a:xfrm>
          <a:off x="16459200" y="10448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7" name="テキスト ボックス 676">
          <a:extLst>
            <a:ext uri="{FF2B5EF4-FFF2-40B4-BE49-F238E27FC236}">
              <a16:creationId xmlns:a16="http://schemas.microsoft.com/office/drawing/2014/main" id="{78B34366-2629-4302-BB4A-36E9728CFB0C}"/>
            </a:ext>
          </a:extLst>
        </xdr:cNvPr>
        <xdr:cNvSpPr txBox="1"/>
      </xdr:nvSpPr>
      <xdr:spPr>
        <a:xfrm>
          <a:off x="16052346" y="103130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8" name="直線コネクタ 677">
          <a:extLst>
            <a:ext uri="{FF2B5EF4-FFF2-40B4-BE49-F238E27FC236}">
              <a16:creationId xmlns:a16="http://schemas.microsoft.com/office/drawing/2014/main" id="{08122EF4-1E50-4C14-A560-A57BAB45143E}"/>
            </a:ext>
          </a:extLst>
        </xdr:cNvPr>
        <xdr:cNvCxnSpPr/>
      </xdr:nvCxnSpPr>
      <xdr:spPr>
        <a:xfrm>
          <a:off x="16459200" y="100869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9" name="テキスト ボックス 678">
          <a:extLst>
            <a:ext uri="{FF2B5EF4-FFF2-40B4-BE49-F238E27FC236}">
              <a16:creationId xmlns:a16="http://schemas.microsoft.com/office/drawing/2014/main" id="{E45AB971-C631-4CAB-96C8-ED7A7F824ADD}"/>
            </a:ext>
          </a:extLst>
        </xdr:cNvPr>
        <xdr:cNvSpPr txBox="1"/>
      </xdr:nvSpPr>
      <xdr:spPr>
        <a:xfrm>
          <a:off x="16052346" y="9951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0" name="直線コネクタ 679">
          <a:extLst>
            <a:ext uri="{FF2B5EF4-FFF2-40B4-BE49-F238E27FC236}">
              <a16:creationId xmlns:a16="http://schemas.microsoft.com/office/drawing/2014/main" id="{DC69103E-2D3F-4978-951E-AA0629843381}"/>
            </a:ext>
          </a:extLst>
        </xdr:cNvPr>
        <xdr:cNvCxnSpPr/>
      </xdr:nvCxnSpPr>
      <xdr:spPr>
        <a:xfrm>
          <a:off x="16459200" y="972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1" name="テキスト ボックス 680">
          <a:extLst>
            <a:ext uri="{FF2B5EF4-FFF2-40B4-BE49-F238E27FC236}">
              <a16:creationId xmlns:a16="http://schemas.microsoft.com/office/drawing/2014/main" id="{E8396ED8-3D38-49C5-A0A5-90A16E6A55B3}"/>
            </a:ext>
          </a:extLst>
        </xdr:cNvPr>
        <xdr:cNvSpPr txBox="1"/>
      </xdr:nvSpPr>
      <xdr:spPr>
        <a:xfrm>
          <a:off x="16052346" y="958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2" name="直線コネクタ 681">
          <a:extLst>
            <a:ext uri="{FF2B5EF4-FFF2-40B4-BE49-F238E27FC236}">
              <a16:creationId xmlns:a16="http://schemas.microsoft.com/office/drawing/2014/main" id="{2073E7D0-A6E3-4484-8C99-CF843F07F963}"/>
            </a:ext>
          </a:extLst>
        </xdr:cNvPr>
        <xdr:cNvCxnSpPr/>
      </xdr:nvCxnSpPr>
      <xdr:spPr>
        <a:xfrm>
          <a:off x="16459200" y="937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3" name="テキスト ボックス 682">
          <a:extLst>
            <a:ext uri="{FF2B5EF4-FFF2-40B4-BE49-F238E27FC236}">
              <a16:creationId xmlns:a16="http://schemas.microsoft.com/office/drawing/2014/main" id="{0AD10237-2D4F-4F5F-85A0-C0CE09F1224F}"/>
            </a:ext>
          </a:extLst>
        </xdr:cNvPr>
        <xdr:cNvSpPr txBox="1"/>
      </xdr:nvSpPr>
      <xdr:spPr>
        <a:xfrm>
          <a:off x="16052346" y="923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4" name="直線コネクタ 683">
          <a:extLst>
            <a:ext uri="{FF2B5EF4-FFF2-40B4-BE49-F238E27FC236}">
              <a16:creationId xmlns:a16="http://schemas.microsoft.com/office/drawing/2014/main" id="{3082842F-E5BE-4286-A738-3F0A84AB291A}"/>
            </a:ext>
          </a:extLst>
        </xdr:cNvPr>
        <xdr:cNvCxnSpPr/>
      </xdr:nvCxnSpPr>
      <xdr:spPr>
        <a:xfrm>
          <a:off x="16459200" y="901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5" name="テキスト ボックス 684">
          <a:extLst>
            <a:ext uri="{FF2B5EF4-FFF2-40B4-BE49-F238E27FC236}">
              <a16:creationId xmlns:a16="http://schemas.microsoft.com/office/drawing/2014/main" id="{F277DB4A-28E1-4C46-95C6-54578944BE1D}"/>
            </a:ext>
          </a:extLst>
        </xdr:cNvPr>
        <xdr:cNvSpPr txBox="1"/>
      </xdr:nvSpPr>
      <xdr:spPr>
        <a:xfrm>
          <a:off x="16052346"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a:extLst>
            <a:ext uri="{FF2B5EF4-FFF2-40B4-BE49-F238E27FC236}">
              <a16:creationId xmlns:a16="http://schemas.microsoft.com/office/drawing/2014/main" id="{4FA3C740-F6FE-4BB2-AA49-516255CABBD7}"/>
            </a:ext>
          </a:extLst>
        </xdr:cNvPr>
        <xdr:cNvCxnSpPr/>
      </xdr:nvCxnSpPr>
      <xdr:spPr>
        <a:xfrm>
          <a:off x="164592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a:extLst>
            <a:ext uri="{FF2B5EF4-FFF2-40B4-BE49-F238E27FC236}">
              <a16:creationId xmlns:a16="http://schemas.microsoft.com/office/drawing/2014/main" id="{E266A87D-870C-432D-99EC-C63016FB96B6}"/>
            </a:ext>
          </a:extLst>
        </xdr:cNvPr>
        <xdr:cNvSpPr txBox="1"/>
      </xdr:nvSpPr>
      <xdr:spPr>
        <a:xfrm>
          <a:off x="16052346" y="851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保健センター・保健所】&#10;一人当たり面積グラフ枠">
          <a:extLst>
            <a:ext uri="{FF2B5EF4-FFF2-40B4-BE49-F238E27FC236}">
              <a16:creationId xmlns:a16="http://schemas.microsoft.com/office/drawing/2014/main" id="{225E510F-120E-4277-94C6-C65F123169AA}"/>
            </a:ext>
          </a:extLst>
        </xdr:cNvPr>
        <xdr:cNvSpPr/>
      </xdr:nvSpPr>
      <xdr:spPr>
        <a:xfrm>
          <a:off x="164592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64770</xdr:rowOff>
    </xdr:from>
    <xdr:to>
      <xdr:col>116</xdr:col>
      <xdr:colOff>62864</xdr:colOff>
      <xdr:row>64</xdr:row>
      <xdr:rowOff>64770</xdr:rowOff>
    </xdr:to>
    <xdr:cxnSp macro="">
      <xdr:nvCxnSpPr>
        <xdr:cNvPr id="689" name="直線コネクタ 688">
          <a:extLst>
            <a:ext uri="{FF2B5EF4-FFF2-40B4-BE49-F238E27FC236}">
              <a16:creationId xmlns:a16="http://schemas.microsoft.com/office/drawing/2014/main" id="{0D1E1C21-053A-43A5-BD61-5450B5B05891}"/>
            </a:ext>
          </a:extLst>
        </xdr:cNvPr>
        <xdr:cNvCxnSpPr/>
      </xdr:nvCxnSpPr>
      <xdr:spPr>
        <a:xfrm flipV="1">
          <a:off x="19954239" y="8983345"/>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90" name="【保健センター・保健所】&#10;一人当たり面積最小値テキスト">
          <a:extLst>
            <a:ext uri="{FF2B5EF4-FFF2-40B4-BE49-F238E27FC236}">
              <a16:creationId xmlns:a16="http://schemas.microsoft.com/office/drawing/2014/main" id="{C4E84A0A-812D-4BD1-B2B4-4077EF2F0D18}"/>
            </a:ext>
          </a:extLst>
        </xdr:cNvPr>
        <xdr:cNvSpPr txBox="1"/>
      </xdr:nvSpPr>
      <xdr:spPr>
        <a:xfrm>
          <a:off x="19992975" y="1043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91" name="直線コネクタ 690">
          <a:extLst>
            <a:ext uri="{FF2B5EF4-FFF2-40B4-BE49-F238E27FC236}">
              <a16:creationId xmlns:a16="http://schemas.microsoft.com/office/drawing/2014/main" id="{55CF285F-4034-4452-8BF2-6B0BAAE70FEF}"/>
            </a:ext>
          </a:extLst>
        </xdr:cNvPr>
        <xdr:cNvCxnSpPr/>
      </xdr:nvCxnSpPr>
      <xdr:spPr>
        <a:xfrm>
          <a:off x="19878675" y="104406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11447</xdr:rowOff>
    </xdr:from>
    <xdr:ext cx="469744" cy="259045"/>
    <xdr:sp macro="" textlink="">
      <xdr:nvSpPr>
        <xdr:cNvPr id="692" name="【保健センター・保健所】&#10;一人当たり面積最大値テキスト">
          <a:extLst>
            <a:ext uri="{FF2B5EF4-FFF2-40B4-BE49-F238E27FC236}">
              <a16:creationId xmlns:a16="http://schemas.microsoft.com/office/drawing/2014/main" id="{FAC5A392-4E67-44D1-9F29-5EC5F7407223}"/>
            </a:ext>
          </a:extLst>
        </xdr:cNvPr>
        <xdr:cNvSpPr txBox="1"/>
      </xdr:nvSpPr>
      <xdr:spPr>
        <a:xfrm>
          <a:off x="19992975" y="8761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64770</xdr:rowOff>
    </xdr:from>
    <xdr:to>
      <xdr:col>116</xdr:col>
      <xdr:colOff>152400</xdr:colOff>
      <xdr:row>55</xdr:row>
      <xdr:rowOff>64770</xdr:rowOff>
    </xdr:to>
    <xdr:cxnSp macro="">
      <xdr:nvCxnSpPr>
        <xdr:cNvPr id="693" name="直線コネクタ 692">
          <a:extLst>
            <a:ext uri="{FF2B5EF4-FFF2-40B4-BE49-F238E27FC236}">
              <a16:creationId xmlns:a16="http://schemas.microsoft.com/office/drawing/2014/main" id="{BDC66735-D11D-42DA-B3E1-19FFD3BB2CF2}"/>
            </a:ext>
          </a:extLst>
        </xdr:cNvPr>
        <xdr:cNvCxnSpPr/>
      </xdr:nvCxnSpPr>
      <xdr:spPr>
        <a:xfrm>
          <a:off x="19878675" y="89833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45737</xdr:rowOff>
    </xdr:from>
    <xdr:ext cx="469744" cy="259045"/>
    <xdr:sp macro="" textlink="">
      <xdr:nvSpPr>
        <xdr:cNvPr id="694" name="【保健センター・保健所】&#10;一人当たり面積平均値テキスト">
          <a:extLst>
            <a:ext uri="{FF2B5EF4-FFF2-40B4-BE49-F238E27FC236}">
              <a16:creationId xmlns:a16="http://schemas.microsoft.com/office/drawing/2014/main" id="{1518A530-D091-41D8-9226-9C79E0AFD849}"/>
            </a:ext>
          </a:extLst>
        </xdr:cNvPr>
        <xdr:cNvSpPr txBox="1"/>
      </xdr:nvSpPr>
      <xdr:spPr>
        <a:xfrm>
          <a:off x="19992975" y="10097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695" name="フローチャート: 判断 694">
          <a:extLst>
            <a:ext uri="{FF2B5EF4-FFF2-40B4-BE49-F238E27FC236}">
              <a16:creationId xmlns:a16="http://schemas.microsoft.com/office/drawing/2014/main" id="{01590253-EA4A-4A33-860F-31139D52DC4B}"/>
            </a:ext>
          </a:extLst>
        </xdr:cNvPr>
        <xdr:cNvSpPr/>
      </xdr:nvSpPr>
      <xdr:spPr>
        <a:xfrm>
          <a:off x="19897725" y="1011301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67310</xdr:rowOff>
    </xdr:from>
    <xdr:to>
      <xdr:col>112</xdr:col>
      <xdr:colOff>38100</xdr:colOff>
      <xdr:row>62</xdr:row>
      <xdr:rowOff>168910</xdr:rowOff>
    </xdr:to>
    <xdr:sp macro="" textlink="">
      <xdr:nvSpPr>
        <xdr:cNvPr id="696" name="フローチャート: 判断 695">
          <a:extLst>
            <a:ext uri="{FF2B5EF4-FFF2-40B4-BE49-F238E27FC236}">
              <a16:creationId xmlns:a16="http://schemas.microsoft.com/office/drawing/2014/main" id="{7296F387-09C1-42C4-9381-30DDBE934D59}"/>
            </a:ext>
          </a:extLst>
        </xdr:cNvPr>
        <xdr:cNvSpPr/>
      </xdr:nvSpPr>
      <xdr:spPr>
        <a:xfrm>
          <a:off x="19154775" y="101130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74930</xdr:rowOff>
    </xdr:from>
    <xdr:to>
      <xdr:col>107</xdr:col>
      <xdr:colOff>101600</xdr:colOff>
      <xdr:row>63</xdr:row>
      <xdr:rowOff>5080</xdr:rowOff>
    </xdr:to>
    <xdr:sp macro="" textlink="">
      <xdr:nvSpPr>
        <xdr:cNvPr id="697" name="フローチャート: 判断 696">
          <a:extLst>
            <a:ext uri="{FF2B5EF4-FFF2-40B4-BE49-F238E27FC236}">
              <a16:creationId xmlns:a16="http://schemas.microsoft.com/office/drawing/2014/main" id="{983C9CD4-353A-478B-B5B8-FB7B1177845B}"/>
            </a:ext>
          </a:extLst>
        </xdr:cNvPr>
        <xdr:cNvSpPr/>
      </xdr:nvSpPr>
      <xdr:spPr>
        <a:xfrm>
          <a:off x="18345150" y="101238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48260</xdr:rowOff>
    </xdr:from>
    <xdr:to>
      <xdr:col>102</xdr:col>
      <xdr:colOff>165100</xdr:colOff>
      <xdr:row>62</xdr:row>
      <xdr:rowOff>149860</xdr:rowOff>
    </xdr:to>
    <xdr:sp macro="" textlink="">
      <xdr:nvSpPr>
        <xdr:cNvPr id="698" name="フローチャート: 判断 697">
          <a:extLst>
            <a:ext uri="{FF2B5EF4-FFF2-40B4-BE49-F238E27FC236}">
              <a16:creationId xmlns:a16="http://schemas.microsoft.com/office/drawing/2014/main" id="{FC2EBE71-E69E-4016-9200-388541B0CF09}"/>
            </a:ext>
          </a:extLst>
        </xdr:cNvPr>
        <xdr:cNvSpPr/>
      </xdr:nvSpPr>
      <xdr:spPr>
        <a:xfrm>
          <a:off x="17554575" y="1009396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93980</xdr:rowOff>
    </xdr:from>
    <xdr:to>
      <xdr:col>98</xdr:col>
      <xdr:colOff>38100</xdr:colOff>
      <xdr:row>63</xdr:row>
      <xdr:rowOff>24130</xdr:rowOff>
    </xdr:to>
    <xdr:sp macro="" textlink="">
      <xdr:nvSpPr>
        <xdr:cNvPr id="699" name="フローチャート: 判断 698">
          <a:extLst>
            <a:ext uri="{FF2B5EF4-FFF2-40B4-BE49-F238E27FC236}">
              <a16:creationId xmlns:a16="http://schemas.microsoft.com/office/drawing/2014/main" id="{179BA1F2-2B22-4978-87B5-29004116DC7E}"/>
            </a:ext>
          </a:extLst>
        </xdr:cNvPr>
        <xdr:cNvSpPr/>
      </xdr:nvSpPr>
      <xdr:spPr>
        <a:xfrm>
          <a:off x="16754475" y="1014285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15F4ABED-FC7F-4E7D-99E1-15F5FC359235}"/>
            </a:ext>
          </a:extLst>
        </xdr:cNvPr>
        <xdr:cNvSpPr txBox="1"/>
      </xdr:nvSpPr>
      <xdr:spPr>
        <a:xfrm>
          <a:off x="197834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D7D1E83F-8414-4DE0-B3F2-74722A190FE5}"/>
            </a:ext>
          </a:extLst>
        </xdr:cNvPr>
        <xdr:cNvSpPr txBox="1"/>
      </xdr:nvSpPr>
      <xdr:spPr>
        <a:xfrm>
          <a:off x="19030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34B38DD5-1DE2-4A73-A56C-7AD6B09DFE6E}"/>
            </a:ext>
          </a:extLst>
        </xdr:cNvPr>
        <xdr:cNvSpPr txBox="1"/>
      </xdr:nvSpPr>
      <xdr:spPr>
        <a:xfrm>
          <a:off x="18221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47EC325F-0E97-4471-9503-C43F4599F847}"/>
            </a:ext>
          </a:extLst>
        </xdr:cNvPr>
        <xdr:cNvSpPr txBox="1"/>
      </xdr:nvSpPr>
      <xdr:spPr>
        <a:xfrm>
          <a:off x="174307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30C0B90F-09DC-4C29-B207-05D7380F2F01}"/>
            </a:ext>
          </a:extLst>
        </xdr:cNvPr>
        <xdr:cNvSpPr txBox="1"/>
      </xdr:nvSpPr>
      <xdr:spPr>
        <a:xfrm>
          <a:off x="166306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147320</xdr:rowOff>
    </xdr:from>
    <xdr:to>
      <xdr:col>116</xdr:col>
      <xdr:colOff>114300</xdr:colOff>
      <xdr:row>62</xdr:row>
      <xdr:rowOff>77470</xdr:rowOff>
    </xdr:to>
    <xdr:sp macro="" textlink="">
      <xdr:nvSpPr>
        <xdr:cNvPr id="705" name="楕円 704">
          <a:extLst>
            <a:ext uri="{FF2B5EF4-FFF2-40B4-BE49-F238E27FC236}">
              <a16:creationId xmlns:a16="http://schemas.microsoft.com/office/drawing/2014/main" id="{066ED79C-FE17-4E05-8648-70F20D55988E}"/>
            </a:ext>
          </a:extLst>
        </xdr:cNvPr>
        <xdr:cNvSpPr/>
      </xdr:nvSpPr>
      <xdr:spPr>
        <a:xfrm>
          <a:off x="19897725" y="1003109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170197</xdr:rowOff>
    </xdr:from>
    <xdr:ext cx="469744" cy="259045"/>
    <xdr:sp macro="" textlink="">
      <xdr:nvSpPr>
        <xdr:cNvPr id="706" name="【保健センター・保健所】&#10;一人当たり面積該当値テキスト">
          <a:extLst>
            <a:ext uri="{FF2B5EF4-FFF2-40B4-BE49-F238E27FC236}">
              <a16:creationId xmlns:a16="http://schemas.microsoft.com/office/drawing/2014/main" id="{3E7280EE-7571-4C00-91F8-1F033FDAF8C0}"/>
            </a:ext>
          </a:extLst>
        </xdr:cNvPr>
        <xdr:cNvSpPr txBox="1"/>
      </xdr:nvSpPr>
      <xdr:spPr>
        <a:xfrm>
          <a:off x="19992975" y="988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154940</xdr:rowOff>
    </xdr:from>
    <xdr:to>
      <xdr:col>112</xdr:col>
      <xdr:colOff>38100</xdr:colOff>
      <xdr:row>62</xdr:row>
      <xdr:rowOff>85090</xdr:rowOff>
    </xdr:to>
    <xdr:sp macro="" textlink="">
      <xdr:nvSpPr>
        <xdr:cNvPr id="707" name="楕円 706">
          <a:extLst>
            <a:ext uri="{FF2B5EF4-FFF2-40B4-BE49-F238E27FC236}">
              <a16:creationId xmlns:a16="http://schemas.microsoft.com/office/drawing/2014/main" id="{562A473E-862A-422E-9636-622ADB7C839A}"/>
            </a:ext>
          </a:extLst>
        </xdr:cNvPr>
        <xdr:cNvSpPr/>
      </xdr:nvSpPr>
      <xdr:spPr>
        <a:xfrm>
          <a:off x="19154775" y="1004189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26670</xdr:rowOff>
    </xdr:from>
    <xdr:to>
      <xdr:col>116</xdr:col>
      <xdr:colOff>63500</xdr:colOff>
      <xdr:row>62</xdr:row>
      <xdr:rowOff>34290</xdr:rowOff>
    </xdr:to>
    <xdr:cxnSp macro="">
      <xdr:nvCxnSpPr>
        <xdr:cNvPr id="708" name="直線コネクタ 707">
          <a:extLst>
            <a:ext uri="{FF2B5EF4-FFF2-40B4-BE49-F238E27FC236}">
              <a16:creationId xmlns:a16="http://schemas.microsoft.com/office/drawing/2014/main" id="{29246BC9-4DD4-4207-B48A-D5B81FD09FFD}"/>
            </a:ext>
          </a:extLst>
        </xdr:cNvPr>
        <xdr:cNvCxnSpPr/>
      </xdr:nvCxnSpPr>
      <xdr:spPr>
        <a:xfrm flipV="1">
          <a:off x="19202400" y="10078720"/>
          <a:ext cx="752475"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52070</xdr:rowOff>
    </xdr:from>
    <xdr:to>
      <xdr:col>107</xdr:col>
      <xdr:colOff>101600</xdr:colOff>
      <xdr:row>61</xdr:row>
      <xdr:rowOff>153670</xdr:rowOff>
    </xdr:to>
    <xdr:sp macro="" textlink="">
      <xdr:nvSpPr>
        <xdr:cNvPr id="709" name="楕円 708">
          <a:extLst>
            <a:ext uri="{FF2B5EF4-FFF2-40B4-BE49-F238E27FC236}">
              <a16:creationId xmlns:a16="http://schemas.microsoft.com/office/drawing/2014/main" id="{4C998B5F-0082-4578-8594-DAC15F8DFCDE}"/>
            </a:ext>
          </a:extLst>
        </xdr:cNvPr>
        <xdr:cNvSpPr/>
      </xdr:nvSpPr>
      <xdr:spPr>
        <a:xfrm>
          <a:off x="18345150" y="993584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102870</xdr:rowOff>
    </xdr:from>
    <xdr:to>
      <xdr:col>111</xdr:col>
      <xdr:colOff>177800</xdr:colOff>
      <xdr:row>62</xdr:row>
      <xdr:rowOff>34290</xdr:rowOff>
    </xdr:to>
    <xdr:cxnSp macro="">
      <xdr:nvCxnSpPr>
        <xdr:cNvPr id="710" name="直線コネクタ 709">
          <a:extLst>
            <a:ext uri="{FF2B5EF4-FFF2-40B4-BE49-F238E27FC236}">
              <a16:creationId xmlns:a16="http://schemas.microsoft.com/office/drawing/2014/main" id="{F765130F-171C-40B1-BC35-6002BCB0EB85}"/>
            </a:ext>
          </a:extLst>
        </xdr:cNvPr>
        <xdr:cNvCxnSpPr/>
      </xdr:nvCxnSpPr>
      <xdr:spPr>
        <a:xfrm>
          <a:off x="18392775" y="9992995"/>
          <a:ext cx="809625" cy="8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59690</xdr:rowOff>
    </xdr:from>
    <xdr:to>
      <xdr:col>102</xdr:col>
      <xdr:colOff>165100</xdr:colOff>
      <xdr:row>61</xdr:row>
      <xdr:rowOff>161290</xdr:rowOff>
    </xdr:to>
    <xdr:sp macro="" textlink="">
      <xdr:nvSpPr>
        <xdr:cNvPr id="711" name="楕円 710">
          <a:extLst>
            <a:ext uri="{FF2B5EF4-FFF2-40B4-BE49-F238E27FC236}">
              <a16:creationId xmlns:a16="http://schemas.microsoft.com/office/drawing/2014/main" id="{068621C6-60B9-44BB-B734-A34AF9B86BA4}"/>
            </a:ext>
          </a:extLst>
        </xdr:cNvPr>
        <xdr:cNvSpPr/>
      </xdr:nvSpPr>
      <xdr:spPr>
        <a:xfrm>
          <a:off x="17554575" y="994664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102870</xdr:rowOff>
    </xdr:from>
    <xdr:to>
      <xdr:col>107</xdr:col>
      <xdr:colOff>50800</xdr:colOff>
      <xdr:row>61</xdr:row>
      <xdr:rowOff>110490</xdr:rowOff>
    </xdr:to>
    <xdr:cxnSp macro="">
      <xdr:nvCxnSpPr>
        <xdr:cNvPr id="712" name="直線コネクタ 711">
          <a:extLst>
            <a:ext uri="{FF2B5EF4-FFF2-40B4-BE49-F238E27FC236}">
              <a16:creationId xmlns:a16="http://schemas.microsoft.com/office/drawing/2014/main" id="{FC67CA74-0C6A-4828-947A-C1AF56A4EBB9}"/>
            </a:ext>
          </a:extLst>
        </xdr:cNvPr>
        <xdr:cNvCxnSpPr/>
      </xdr:nvCxnSpPr>
      <xdr:spPr>
        <a:xfrm flipV="1">
          <a:off x="17602200" y="9992995"/>
          <a:ext cx="790575"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71120</xdr:rowOff>
    </xdr:from>
    <xdr:to>
      <xdr:col>98</xdr:col>
      <xdr:colOff>38100</xdr:colOff>
      <xdr:row>62</xdr:row>
      <xdr:rowOff>1270</xdr:rowOff>
    </xdr:to>
    <xdr:sp macro="" textlink="">
      <xdr:nvSpPr>
        <xdr:cNvPr id="713" name="楕円 712">
          <a:extLst>
            <a:ext uri="{FF2B5EF4-FFF2-40B4-BE49-F238E27FC236}">
              <a16:creationId xmlns:a16="http://schemas.microsoft.com/office/drawing/2014/main" id="{343AFA5E-275C-4E06-8750-BBE7B959B4A7}"/>
            </a:ext>
          </a:extLst>
        </xdr:cNvPr>
        <xdr:cNvSpPr/>
      </xdr:nvSpPr>
      <xdr:spPr>
        <a:xfrm>
          <a:off x="16754475" y="995489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110490</xdr:rowOff>
    </xdr:from>
    <xdr:to>
      <xdr:col>102</xdr:col>
      <xdr:colOff>114300</xdr:colOff>
      <xdr:row>61</xdr:row>
      <xdr:rowOff>121920</xdr:rowOff>
    </xdr:to>
    <xdr:cxnSp macro="">
      <xdr:nvCxnSpPr>
        <xdr:cNvPr id="714" name="直線コネクタ 713">
          <a:extLst>
            <a:ext uri="{FF2B5EF4-FFF2-40B4-BE49-F238E27FC236}">
              <a16:creationId xmlns:a16="http://schemas.microsoft.com/office/drawing/2014/main" id="{7600236A-E9A4-4C61-BEF6-3E078FED01BB}"/>
            </a:ext>
          </a:extLst>
        </xdr:cNvPr>
        <xdr:cNvCxnSpPr/>
      </xdr:nvCxnSpPr>
      <xdr:spPr>
        <a:xfrm flipV="1">
          <a:off x="16802100" y="9994265"/>
          <a:ext cx="8001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160037</xdr:rowOff>
    </xdr:from>
    <xdr:ext cx="469744" cy="259045"/>
    <xdr:sp macro="" textlink="">
      <xdr:nvSpPr>
        <xdr:cNvPr id="715" name="n_1aveValue【保健センター・保健所】&#10;一人当たり面積">
          <a:extLst>
            <a:ext uri="{FF2B5EF4-FFF2-40B4-BE49-F238E27FC236}">
              <a16:creationId xmlns:a16="http://schemas.microsoft.com/office/drawing/2014/main" id="{2F794811-A20F-474E-A10B-68885FA8AABA}"/>
            </a:ext>
          </a:extLst>
        </xdr:cNvPr>
        <xdr:cNvSpPr txBox="1"/>
      </xdr:nvSpPr>
      <xdr:spPr>
        <a:xfrm>
          <a:off x="18983402" y="1021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167657</xdr:rowOff>
    </xdr:from>
    <xdr:ext cx="469744" cy="259045"/>
    <xdr:sp macro="" textlink="">
      <xdr:nvSpPr>
        <xdr:cNvPr id="716" name="n_2aveValue【保健センター・保健所】&#10;一人当たり面積">
          <a:extLst>
            <a:ext uri="{FF2B5EF4-FFF2-40B4-BE49-F238E27FC236}">
              <a16:creationId xmlns:a16="http://schemas.microsoft.com/office/drawing/2014/main" id="{6E4E32BA-43B3-4824-9D6B-1A21DBA79E49}"/>
            </a:ext>
          </a:extLst>
        </xdr:cNvPr>
        <xdr:cNvSpPr txBox="1"/>
      </xdr:nvSpPr>
      <xdr:spPr>
        <a:xfrm>
          <a:off x="18183302" y="1021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140987</xdr:rowOff>
    </xdr:from>
    <xdr:ext cx="469744" cy="259045"/>
    <xdr:sp macro="" textlink="">
      <xdr:nvSpPr>
        <xdr:cNvPr id="717" name="n_3aveValue【保健センター・保健所】&#10;一人当たり面積">
          <a:extLst>
            <a:ext uri="{FF2B5EF4-FFF2-40B4-BE49-F238E27FC236}">
              <a16:creationId xmlns:a16="http://schemas.microsoft.com/office/drawing/2014/main" id="{7B35E7BC-AEF6-43CC-B997-C6B47A8562DE}"/>
            </a:ext>
          </a:extLst>
        </xdr:cNvPr>
        <xdr:cNvSpPr txBox="1"/>
      </xdr:nvSpPr>
      <xdr:spPr>
        <a:xfrm>
          <a:off x="17383202" y="10193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15257</xdr:rowOff>
    </xdr:from>
    <xdr:ext cx="469744" cy="259045"/>
    <xdr:sp macro="" textlink="">
      <xdr:nvSpPr>
        <xdr:cNvPr id="718" name="n_4aveValue【保健センター・保健所】&#10;一人当たり面積">
          <a:extLst>
            <a:ext uri="{FF2B5EF4-FFF2-40B4-BE49-F238E27FC236}">
              <a16:creationId xmlns:a16="http://schemas.microsoft.com/office/drawing/2014/main" id="{BCBCABFA-E3DF-4549-B956-1459B0D90A28}"/>
            </a:ext>
          </a:extLst>
        </xdr:cNvPr>
        <xdr:cNvSpPr txBox="1"/>
      </xdr:nvSpPr>
      <xdr:spPr>
        <a:xfrm>
          <a:off x="16592627" y="1022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101617</xdr:rowOff>
    </xdr:from>
    <xdr:ext cx="469744" cy="259045"/>
    <xdr:sp macro="" textlink="">
      <xdr:nvSpPr>
        <xdr:cNvPr id="719" name="n_1mainValue【保健センター・保健所】&#10;一人当たり面積">
          <a:extLst>
            <a:ext uri="{FF2B5EF4-FFF2-40B4-BE49-F238E27FC236}">
              <a16:creationId xmlns:a16="http://schemas.microsoft.com/office/drawing/2014/main" id="{DD7E8E5E-FE5C-4F90-8FA1-0E83CA0E3105}"/>
            </a:ext>
          </a:extLst>
        </xdr:cNvPr>
        <xdr:cNvSpPr txBox="1"/>
      </xdr:nvSpPr>
      <xdr:spPr>
        <a:xfrm>
          <a:off x="18983402" y="9829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170197</xdr:rowOff>
    </xdr:from>
    <xdr:ext cx="469744" cy="259045"/>
    <xdr:sp macro="" textlink="">
      <xdr:nvSpPr>
        <xdr:cNvPr id="720" name="n_2mainValue【保健センター・保健所】&#10;一人当たり面積">
          <a:extLst>
            <a:ext uri="{FF2B5EF4-FFF2-40B4-BE49-F238E27FC236}">
              <a16:creationId xmlns:a16="http://schemas.microsoft.com/office/drawing/2014/main" id="{33ACC6AE-5344-43B9-A52D-ADD8235767CA}"/>
            </a:ext>
          </a:extLst>
        </xdr:cNvPr>
        <xdr:cNvSpPr txBox="1"/>
      </xdr:nvSpPr>
      <xdr:spPr>
        <a:xfrm>
          <a:off x="18183302" y="972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6367</xdr:rowOff>
    </xdr:from>
    <xdr:ext cx="469744" cy="259045"/>
    <xdr:sp macro="" textlink="">
      <xdr:nvSpPr>
        <xdr:cNvPr id="721" name="n_3mainValue【保健センター・保健所】&#10;一人当たり面積">
          <a:extLst>
            <a:ext uri="{FF2B5EF4-FFF2-40B4-BE49-F238E27FC236}">
              <a16:creationId xmlns:a16="http://schemas.microsoft.com/office/drawing/2014/main" id="{6E8DEA81-2FD0-4D98-8BDD-E46A6280733D}"/>
            </a:ext>
          </a:extLst>
        </xdr:cNvPr>
        <xdr:cNvSpPr txBox="1"/>
      </xdr:nvSpPr>
      <xdr:spPr>
        <a:xfrm>
          <a:off x="17383202" y="9734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17797</xdr:rowOff>
    </xdr:from>
    <xdr:ext cx="469744" cy="259045"/>
    <xdr:sp macro="" textlink="">
      <xdr:nvSpPr>
        <xdr:cNvPr id="722" name="n_4mainValue【保健センター・保健所】&#10;一人当たり面積">
          <a:extLst>
            <a:ext uri="{FF2B5EF4-FFF2-40B4-BE49-F238E27FC236}">
              <a16:creationId xmlns:a16="http://schemas.microsoft.com/office/drawing/2014/main" id="{8CA550B5-9785-4F2A-ACF9-F4FADD8251E8}"/>
            </a:ext>
          </a:extLst>
        </xdr:cNvPr>
        <xdr:cNvSpPr txBox="1"/>
      </xdr:nvSpPr>
      <xdr:spPr>
        <a:xfrm>
          <a:off x="16592627" y="974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a:extLst>
            <a:ext uri="{FF2B5EF4-FFF2-40B4-BE49-F238E27FC236}">
              <a16:creationId xmlns:a16="http://schemas.microsoft.com/office/drawing/2014/main" id="{97EFEA21-4E5C-4EBF-8F1C-71715ED0307F}"/>
            </a:ext>
          </a:extLst>
        </xdr:cNvPr>
        <xdr:cNvSpPr/>
      </xdr:nvSpPr>
      <xdr:spPr>
        <a:xfrm>
          <a:off x="112109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a:extLst>
            <a:ext uri="{FF2B5EF4-FFF2-40B4-BE49-F238E27FC236}">
              <a16:creationId xmlns:a16="http://schemas.microsoft.com/office/drawing/2014/main" id="{9053FF14-6093-4237-BE50-84FE22D23EB3}"/>
            </a:ext>
          </a:extLst>
        </xdr:cNvPr>
        <xdr:cNvSpPr/>
      </xdr:nvSpPr>
      <xdr:spPr>
        <a:xfrm>
          <a:off x="113157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a:extLst>
            <a:ext uri="{FF2B5EF4-FFF2-40B4-BE49-F238E27FC236}">
              <a16:creationId xmlns:a16="http://schemas.microsoft.com/office/drawing/2014/main" id="{0AB2CB65-FFC6-4927-94C1-68D89274FB27}"/>
            </a:ext>
          </a:extLst>
        </xdr:cNvPr>
        <xdr:cNvSpPr/>
      </xdr:nvSpPr>
      <xdr:spPr>
        <a:xfrm>
          <a:off x="113157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a:extLst>
            <a:ext uri="{FF2B5EF4-FFF2-40B4-BE49-F238E27FC236}">
              <a16:creationId xmlns:a16="http://schemas.microsoft.com/office/drawing/2014/main" id="{3CE1E533-A532-44CF-9C68-579BE90E80FC}"/>
            </a:ext>
          </a:extLst>
        </xdr:cNvPr>
        <xdr:cNvSpPr/>
      </xdr:nvSpPr>
      <xdr:spPr>
        <a:xfrm>
          <a:off x="122396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a:extLst>
            <a:ext uri="{FF2B5EF4-FFF2-40B4-BE49-F238E27FC236}">
              <a16:creationId xmlns:a16="http://schemas.microsoft.com/office/drawing/2014/main" id="{7B739D4B-AA7A-491A-949F-7B7D8FF1EA7F}"/>
            </a:ext>
          </a:extLst>
        </xdr:cNvPr>
        <xdr:cNvSpPr/>
      </xdr:nvSpPr>
      <xdr:spPr>
        <a:xfrm>
          <a:off x="122396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a:extLst>
            <a:ext uri="{FF2B5EF4-FFF2-40B4-BE49-F238E27FC236}">
              <a16:creationId xmlns:a16="http://schemas.microsoft.com/office/drawing/2014/main" id="{DF6078E8-D14B-4220-8694-124835CCF1DD}"/>
            </a:ext>
          </a:extLst>
        </xdr:cNvPr>
        <xdr:cNvSpPr/>
      </xdr:nvSpPr>
      <xdr:spPr>
        <a:xfrm>
          <a:off x="132683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a:extLst>
            <a:ext uri="{FF2B5EF4-FFF2-40B4-BE49-F238E27FC236}">
              <a16:creationId xmlns:a16="http://schemas.microsoft.com/office/drawing/2014/main" id="{ED432188-704E-4E4E-B4DE-15481AB5BD61}"/>
            </a:ext>
          </a:extLst>
        </xdr:cNvPr>
        <xdr:cNvSpPr/>
      </xdr:nvSpPr>
      <xdr:spPr>
        <a:xfrm>
          <a:off x="132683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a:extLst>
            <a:ext uri="{FF2B5EF4-FFF2-40B4-BE49-F238E27FC236}">
              <a16:creationId xmlns:a16="http://schemas.microsoft.com/office/drawing/2014/main" id="{54D703A1-003F-4486-9A4D-BC6F5DED9D28}"/>
            </a:ext>
          </a:extLst>
        </xdr:cNvPr>
        <xdr:cNvSpPr/>
      </xdr:nvSpPr>
      <xdr:spPr>
        <a:xfrm>
          <a:off x="112109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a:extLst>
            <a:ext uri="{FF2B5EF4-FFF2-40B4-BE49-F238E27FC236}">
              <a16:creationId xmlns:a16="http://schemas.microsoft.com/office/drawing/2014/main" id="{93E37076-E1E2-47BA-BCBC-9CE8866CF052}"/>
            </a:ext>
          </a:extLst>
        </xdr:cNvPr>
        <xdr:cNvSpPr txBox="1"/>
      </xdr:nvSpPr>
      <xdr:spPr>
        <a:xfrm>
          <a:off x="11172825"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a:extLst>
            <a:ext uri="{FF2B5EF4-FFF2-40B4-BE49-F238E27FC236}">
              <a16:creationId xmlns:a16="http://schemas.microsoft.com/office/drawing/2014/main" id="{653F180F-1BC8-4F88-AB53-7F775EA4F308}"/>
            </a:ext>
          </a:extLst>
        </xdr:cNvPr>
        <xdr:cNvCxnSpPr/>
      </xdr:nvCxnSpPr>
      <xdr:spPr>
        <a:xfrm>
          <a:off x="11210925" y="14411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a:extLst>
            <a:ext uri="{FF2B5EF4-FFF2-40B4-BE49-F238E27FC236}">
              <a16:creationId xmlns:a16="http://schemas.microsoft.com/office/drawing/2014/main" id="{E263C3DF-1BB3-49CC-9BD9-3691838C86A1}"/>
            </a:ext>
          </a:extLst>
        </xdr:cNvPr>
        <xdr:cNvSpPr txBox="1"/>
      </xdr:nvSpPr>
      <xdr:spPr>
        <a:xfrm>
          <a:off x="10794546"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4" name="直線コネクタ 733">
          <a:extLst>
            <a:ext uri="{FF2B5EF4-FFF2-40B4-BE49-F238E27FC236}">
              <a16:creationId xmlns:a16="http://schemas.microsoft.com/office/drawing/2014/main" id="{0B83D653-A070-4926-B64C-F3A92666E84A}"/>
            </a:ext>
          </a:extLst>
        </xdr:cNvPr>
        <xdr:cNvCxnSpPr/>
      </xdr:nvCxnSpPr>
      <xdr:spPr>
        <a:xfrm>
          <a:off x="11210925" y="140493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5" name="テキスト ボックス 734">
          <a:extLst>
            <a:ext uri="{FF2B5EF4-FFF2-40B4-BE49-F238E27FC236}">
              <a16:creationId xmlns:a16="http://schemas.microsoft.com/office/drawing/2014/main" id="{D5B1AB12-A2B3-43CD-B9D7-661710D41BA3}"/>
            </a:ext>
          </a:extLst>
        </xdr:cNvPr>
        <xdr:cNvSpPr txBox="1"/>
      </xdr:nvSpPr>
      <xdr:spPr>
        <a:xfrm>
          <a:off x="10794546" y="139135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6" name="直線コネクタ 735">
          <a:extLst>
            <a:ext uri="{FF2B5EF4-FFF2-40B4-BE49-F238E27FC236}">
              <a16:creationId xmlns:a16="http://schemas.microsoft.com/office/drawing/2014/main" id="{C502E959-286D-4F2B-94C1-F112FD427C39}"/>
            </a:ext>
          </a:extLst>
        </xdr:cNvPr>
        <xdr:cNvCxnSpPr/>
      </xdr:nvCxnSpPr>
      <xdr:spPr>
        <a:xfrm>
          <a:off x="11210925" y="136874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7" name="テキスト ボックス 736">
          <a:extLst>
            <a:ext uri="{FF2B5EF4-FFF2-40B4-BE49-F238E27FC236}">
              <a16:creationId xmlns:a16="http://schemas.microsoft.com/office/drawing/2014/main" id="{45148752-BC4B-49B9-B1A1-E3A07040A6EF}"/>
            </a:ext>
          </a:extLst>
        </xdr:cNvPr>
        <xdr:cNvSpPr txBox="1"/>
      </xdr:nvSpPr>
      <xdr:spPr>
        <a:xfrm>
          <a:off x="10845966" y="135515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8" name="直線コネクタ 737">
          <a:extLst>
            <a:ext uri="{FF2B5EF4-FFF2-40B4-BE49-F238E27FC236}">
              <a16:creationId xmlns:a16="http://schemas.microsoft.com/office/drawing/2014/main" id="{3F16C3AB-7C5E-438C-B2FD-B5AA0ABE04BF}"/>
            </a:ext>
          </a:extLst>
        </xdr:cNvPr>
        <xdr:cNvCxnSpPr/>
      </xdr:nvCxnSpPr>
      <xdr:spPr>
        <a:xfrm>
          <a:off x="11210925" y="133254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9" name="テキスト ボックス 738">
          <a:extLst>
            <a:ext uri="{FF2B5EF4-FFF2-40B4-BE49-F238E27FC236}">
              <a16:creationId xmlns:a16="http://schemas.microsoft.com/office/drawing/2014/main" id="{9FB08B07-A429-41A2-89A4-05C8BC77A589}"/>
            </a:ext>
          </a:extLst>
        </xdr:cNvPr>
        <xdr:cNvSpPr txBox="1"/>
      </xdr:nvSpPr>
      <xdr:spPr>
        <a:xfrm>
          <a:off x="10845966" y="1318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0" name="直線コネクタ 739">
          <a:extLst>
            <a:ext uri="{FF2B5EF4-FFF2-40B4-BE49-F238E27FC236}">
              <a16:creationId xmlns:a16="http://schemas.microsoft.com/office/drawing/2014/main" id="{F8AE93F2-12D1-4FE1-8DD4-CD5EF5786B60}"/>
            </a:ext>
          </a:extLst>
        </xdr:cNvPr>
        <xdr:cNvCxnSpPr/>
      </xdr:nvCxnSpPr>
      <xdr:spPr>
        <a:xfrm>
          <a:off x="11210925" y="129635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1" name="テキスト ボックス 740">
          <a:extLst>
            <a:ext uri="{FF2B5EF4-FFF2-40B4-BE49-F238E27FC236}">
              <a16:creationId xmlns:a16="http://schemas.microsoft.com/office/drawing/2014/main" id="{D01D76C7-C4AA-4068-A0AA-9FD70AC4D8FB}"/>
            </a:ext>
          </a:extLst>
        </xdr:cNvPr>
        <xdr:cNvSpPr txBox="1"/>
      </xdr:nvSpPr>
      <xdr:spPr>
        <a:xfrm>
          <a:off x="10845966" y="12827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2" name="直線コネクタ 741">
          <a:extLst>
            <a:ext uri="{FF2B5EF4-FFF2-40B4-BE49-F238E27FC236}">
              <a16:creationId xmlns:a16="http://schemas.microsoft.com/office/drawing/2014/main" id="{9C20CE4A-D02D-4CC2-8D1C-2BE27489A006}"/>
            </a:ext>
          </a:extLst>
        </xdr:cNvPr>
        <xdr:cNvCxnSpPr/>
      </xdr:nvCxnSpPr>
      <xdr:spPr>
        <a:xfrm>
          <a:off x="11210925" y="126111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3" name="テキスト ボックス 742">
          <a:extLst>
            <a:ext uri="{FF2B5EF4-FFF2-40B4-BE49-F238E27FC236}">
              <a16:creationId xmlns:a16="http://schemas.microsoft.com/office/drawing/2014/main" id="{58EE9762-EC23-40F3-ADA7-AA75139D6044}"/>
            </a:ext>
          </a:extLst>
        </xdr:cNvPr>
        <xdr:cNvSpPr txBox="1"/>
      </xdr:nvSpPr>
      <xdr:spPr>
        <a:xfrm>
          <a:off x="10903736" y="12475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a:extLst>
            <a:ext uri="{FF2B5EF4-FFF2-40B4-BE49-F238E27FC236}">
              <a16:creationId xmlns:a16="http://schemas.microsoft.com/office/drawing/2014/main" id="{8EB113BB-2D9A-45A7-B5B1-5C6CB23473C2}"/>
            </a:ext>
          </a:extLst>
        </xdr:cNvPr>
        <xdr:cNvCxnSpPr/>
      </xdr:nvCxnSpPr>
      <xdr:spPr>
        <a:xfrm>
          <a:off x="11210925" y="122491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5" name="【消防施設】&#10;有形固定資産減価償却率グラフ枠">
          <a:extLst>
            <a:ext uri="{FF2B5EF4-FFF2-40B4-BE49-F238E27FC236}">
              <a16:creationId xmlns:a16="http://schemas.microsoft.com/office/drawing/2014/main" id="{F7035CCC-6D4F-451E-B3F1-6D61EA673B4E}"/>
            </a:ext>
          </a:extLst>
        </xdr:cNvPr>
        <xdr:cNvSpPr/>
      </xdr:nvSpPr>
      <xdr:spPr>
        <a:xfrm>
          <a:off x="112109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6" name="直線コネクタ 745">
          <a:extLst>
            <a:ext uri="{FF2B5EF4-FFF2-40B4-BE49-F238E27FC236}">
              <a16:creationId xmlns:a16="http://schemas.microsoft.com/office/drawing/2014/main" id="{92CB8663-B18B-4C44-9082-5F30E0AE68F3}"/>
            </a:ext>
          </a:extLst>
        </xdr:cNvPr>
        <xdr:cNvCxnSpPr/>
      </xdr:nvCxnSpPr>
      <xdr:spPr>
        <a:xfrm flipV="1">
          <a:off x="14696439" y="12611100"/>
          <a:ext cx="0" cy="119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47" name="【消防施設】&#10;有形固定資産減価償却率最小値テキスト">
          <a:extLst>
            <a:ext uri="{FF2B5EF4-FFF2-40B4-BE49-F238E27FC236}">
              <a16:creationId xmlns:a16="http://schemas.microsoft.com/office/drawing/2014/main" id="{B76D38BA-1451-4D9C-9ABF-49C8D3F2E279}"/>
            </a:ext>
          </a:extLst>
        </xdr:cNvPr>
        <xdr:cNvSpPr txBox="1"/>
      </xdr:nvSpPr>
      <xdr:spPr>
        <a:xfrm>
          <a:off x="14735175" y="1380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48" name="直線コネクタ 747">
          <a:extLst>
            <a:ext uri="{FF2B5EF4-FFF2-40B4-BE49-F238E27FC236}">
              <a16:creationId xmlns:a16="http://schemas.microsoft.com/office/drawing/2014/main" id="{D11C6C73-CC30-4D0D-A810-F38B065F02CD}"/>
            </a:ext>
          </a:extLst>
        </xdr:cNvPr>
        <xdr:cNvCxnSpPr/>
      </xdr:nvCxnSpPr>
      <xdr:spPr>
        <a:xfrm>
          <a:off x="14611350" y="138017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49" name="【消防施設】&#10;有形固定資産減価償却率最大値テキスト">
          <a:extLst>
            <a:ext uri="{FF2B5EF4-FFF2-40B4-BE49-F238E27FC236}">
              <a16:creationId xmlns:a16="http://schemas.microsoft.com/office/drawing/2014/main" id="{7F4919E5-DDAF-471B-B75C-E7E8BF5F13FC}"/>
            </a:ext>
          </a:extLst>
        </xdr:cNvPr>
        <xdr:cNvSpPr txBox="1"/>
      </xdr:nvSpPr>
      <xdr:spPr>
        <a:xfrm>
          <a:off x="14735175" y="12399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0" name="直線コネクタ 749">
          <a:extLst>
            <a:ext uri="{FF2B5EF4-FFF2-40B4-BE49-F238E27FC236}">
              <a16:creationId xmlns:a16="http://schemas.microsoft.com/office/drawing/2014/main" id="{4F9E70DD-8E42-460F-B67F-E1C1DE4C1FA2}"/>
            </a:ext>
          </a:extLst>
        </xdr:cNvPr>
        <xdr:cNvCxnSpPr/>
      </xdr:nvCxnSpPr>
      <xdr:spPr>
        <a:xfrm>
          <a:off x="14611350" y="126111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162577</xdr:rowOff>
    </xdr:from>
    <xdr:ext cx="405111" cy="259045"/>
    <xdr:sp macro="" textlink="">
      <xdr:nvSpPr>
        <xdr:cNvPr id="751" name="【消防施設】&#10;有形固定資産減価償却率平均値テキスト">
          <a:extLst>
            <a:ext uri="{FF2B5EF4-FFF2-40B4-BE49-F238E27FC236}">
              <a16:creationId xmlns:a16="http://schemas.microsoft.com/office/drawing/2014/main" id="{A91B13D6-3EBC-47EB-8AD9-70766F9DEAE6}"/>
            </a:ext>
          </a:extLst>
        </xdr:cNvPr>
        <xdr:cNvSpPr txBox="1"/>
      </xdr:nvSpPr>
      <xdr:spPr>
        <a:xfrm>
          <a:off x="14735175" y="132848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12700</xdr:rowOff>
    </xdr:from>
    <xdr:to>
      <xdr:col>85</xdr:col>
      <xdr:colOff>177800</xdr:colOff>
      <xdr:row>82</xdr:row>
      <xdr:rowOff>114300</xdr:rowOff>
    </xdr:to>
    <xdr:sp macro="" textlink="">
      <xdr:nvSpPr>
        <xdr:cNvPr id="752" name="フローチャート: 判断 751">
          <a:extLst>
            <a:ext uri="{FF2B5EF4-FFF2-40B4-BE49-F238E27FC236}">
              <a16:creationId xmlns:a16="http://schemas.microsoft.com/office/drawing/2014/main" id="{CD579760-EA77-4A9D-AD10-C3FAF2295080}"/>
            </a:ext>
          </a:extLst>
        </xdr:cNvPr>
        <xdr:cNvSpPr/>
      </xdr:nvSpPr>
      <xdr:spPr>
        <a:xfrm>
          <a:off x="14649450" y="1329690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165100</xdr:rowOff>
    </xdr:from>
    <xdr:to>
      <xdr:col>81</xdr:col>
      <xdr:colOff>101600</xdr:colOff>
      <xdr:row>82</xdr:row>
      <xdr:rowOff>95250</xdr:rowOff>
    </xdr:to>
    <xdr:sp macro="" textlink="">
      <xdr:nvSpPr>
        <xdr:cNvPr id="753" name="フローチャート: 判断 752">
          <a:extLst>
            <a:ext uri="{FF2B5EF4-FFF2-40B4-BE49-F238E27FC236}">
              <a16:creationId xmlns:a16="http://schemas.microsoft.com/office/drawing/2014/main" id="{E25234A4-1017-4E97-A76A-AF2AB50C8BC5}"/>
            </a:ext>
          </a:extLst>
        </xdr:cNvPr>
        <xdr:cNvSpPr/>
      </xdr:nvSpPr>
      <xdr:spPr>
        <a:xfrm>
          <a:off x="13887450" y="132873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167639</xdr:rowOff>
    </xdr:from>
    <xdr:to>
      <xdr:col>76</xdr:col>
      <xdr:colOff>165100</xdr:colOff>
      <xdr:row>82</xdr:row>
      <xdr:rowOff>97789</xdr:rowOff>
    </xdr:to>
    <xdr:sp macro="" textlink="">
      <xdr:nvSpPr>
        <xdr:cNvPr id="754" name="フローチャート: 判断 753">
          <a:extLst>
            <a:ext uri="{FF2B5EF4-FFF2-40B4-BE49-F238E27FC236}">
              <a16:creationId xmlns:a16="http://schemas.microsoft.com/office/drawing/2014/main" id="{13D3373F-E777-44B3-8977-605B40A13DBF}"/>
            </a:ext>
          </a:extLst>
        </xdr:cNvPr>
        <xdr:cNvSpPr/>
      </xdr:nvSpPr>
      <xdr:spPr>
        <a:xfrm>
          <a:off x="13096875" y="1328991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7620</xdr:rowOff>
    </xdr:from>
    <xdr:to>
      <xdr:col>72</xdr:col>
      <xdr:colOff>38100</xdr:colOff>
      <xdr:row>82</xdr:row>
      <xdr:rowOff>109220</xdr:rowOff>
    </xdr:to>
    <xdr:sp macro="" textlink="">
      <xdr:nvSpPr>
        <xdr:cNvPr id="755" name="フローチャート: 判断 754">
          <a:extLst>
            <a:ext uri="{FF2B5EF4-FFF2-40B4-BE49-F238E27FC236}">
              <a16:creationId xmlns:a16="http://schemas.microsoft.com/office/drawing/2014/main" id="{809DF678-125E-4386-87A0-287E9C93EFC6}"/>
            </a:ext>
          </a:extLst>
        </xdr:cNvPr>
        <xdr:cNvSpPr/>
      </xdr:nvSpPr>
      <xdr:spPr>
        <a:xfrm>
          <a:off x="12296775" y="1329817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21589</xdr:rowOff>
    </xdr:from>
    <xdr:to>
      <xdr:col>67</xdr:col>
      <xdr:colOff>101600</xdr:colOff>
      <xdr:row>82</xdr:row>
      <xdr:rowOff>123189</xdr:rowOff>
    </xdr:to>
    <xdr:sp macro="" textlink="">
      <xdr:nvSpPr>
        <xdr:cNvPr id="756" name="フローチャート: 判断 755">
          <a:extLst>
            <a:ext uri="{FF2B5EF4-FFF2-40B4-BE49-F238E27FC236}">
              <a16:creationId xmlns:a16="http://schemas.microsoft.com/office/drawing/2014/main" id="{2AB66041-B135-4331-8E2C-387D9AC7575F}"/>
            </a:ext>
          </a:extLst>
        </xdr:cNvPr>
        <xdr:cNvSpPr/>
      </xdr:nvSpPr>
      <xdr:spPr>
        <a:xfrm>
          <a:off x="11487150" y="1330896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DE33490B-5121-49F3-BA22-1B9EC7FB9A4D}"/>
            </a:ext>
          </a:extLst>
        </xdr:cNvPr>
        <xdr:cNvSpPr txBox="1"/>
      </xdr:nvSpPr>
      <xdr:spPr>
        <a:xfrm>
          <a:off x="1452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4D7B062C-8239-4D90-8180-BC5457ADB93C}"/>
            </a:ext>
          </a:extLst>
        </xdr:cNvPr>
        <xdr:cNvSpPr txBox="1"/>
      </xdr:nvSpPr>
      <xdr:spPr>
        <a:xfrm>
          <a:off x="13763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65AF249F-9309-42CB-8B3D-6F29B51F0149}"/>
            </a:ext>
          </a:extLst>
        </xdr:cNvPr>
        <xdr:cNvSpPr txBox="1"/>
      </xdr:nvSpPr>
      <xdr:spPr>
        <a:xfrm>
          <a:off x="12973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96617CFC-BCFE-4C61-9557-36249529023F}"/>
            </a:ext>
          </a:extLst>
        </xdr:cNvPr>
        <xdr:cNvSpPr txBox="1"/>
      </xdr:nvSpPr>
      <xdr:spPr>
        <a:xfrm>
          <a:off x="12172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FC21B5F3-5681-4225-A0C3-6CE734D9E114}"/>
            </a:ext>
          </a:extLst>
        </xdr:cNvPr>
        <xdr:cNvSpPr txBox="1"/>
      </xdr:nvSpPr>
      <xdr:spPr>
        <a:xfrm>
          <a:off x="11363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92711</xdr:rowOff>
    </xdr:from>
    <xdr:to>
      <xdr:col>85</xdr:col>
      <xdr:colOff>177800</xdr:colOff>
      <xdr:row>81</xdr:row>
      <xdr:rowOff>22861</xdr:rowOff>
    </xdr:to>
    <xdr:sp macro="" textlink="">
      <xdr:nvSpPr>
        <xdr:cNvPr id="762" name="楕円 761">
          <a:extLst>
            <a:ext uri="{FF2B5EF4-FFF2-40B4-BE49-F238E27FC236}">
              <a16:creationId xmlns:a16="http://schemas.microsoft.com/office/drawing/2014/main" id="{46EA6C53-C216-47CF-92C8-803D8EED2CB1}"/>
            </a:ext>
          </a:extLst>
        </xdr:cNvPr>
        <xdr:cNvSpPr/>
      </xdr:nvSpPr>
      <xdr:spPr>
        <a:xfrm>
          <a:off x="14649450" y="1305623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115588</xdr:rowOff>
    </xdr:from>
    <xdr:ext cx="405111" cy="259045"/>
    <xdr:sp macro="" textlink="">
      <xdr:nvSpPr>
        <xdr:cNvPr id="763" name="【消防施設】&#10;有形固定資産減価償却率該当値テキスト">
          <a:extLst>
            <a:ext uri="{FF2B5EF4-FFF2-40B4-BE49-F238E27FC236}">
              <a16:creationId xmlns:a16="http://schemas.microsoft.com/office/drawing/2014/main" id="{899F17C4-3B78-4F4A-AAF2-E344E2411A82}"/>
            </a:ext>
          </a:extLst>
        </xdr:cNvPr>
        <xdr:cNvSpPr txBox="1"/>
      </xdr:nvSpPr>
      <xdr:spPr>
        <a:xfrm>
          <a:off x="14735175" y="12917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31750</xdr:rowOff>
    </xdr:from>
    <xdr:to>
      <xdr:col>81</xdr:col>
      <xdr:colOff>101600</xdr:colOff>
      <xdr:row>82</xdr:row>
      <xdr:rowOff>133350</xdr:rowOff>
    </xdr:to>
    <xdr:sp macro="" textlink="">
      <xdr:nvSpPr>
        <xdr:cNvPr id="764" name="楕円 763">
          <a:extLst>
            <a:ext uri="{FF2B5EF4-FFF2-40B4-BE49-F238E27FC236}">
              <a16:creationId xmlns:a16="http://schemas.microsoft.com/office/drawing/2014/main" id="{64EBF2B0-3C41-49DA-89BD-810FCC070C72}"/>
            </a:ext>
          </a:extLst>
        </xdr:cNvPr>
        <xdr:cNvSpPr/>
      </xdr:nvSpPr>
      <xdr:spPr>
        <a:xfrm>
          <a:off x="13887450" y="133159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143511</xdr:rowOff>
    </xdr:from>
    <xdr:to>
      <xdr:col>85</xdr:col>
      <xdr:colOff>127000</xdr:colOff>
      <xdr:row>82</xdr:row>
      <xdr:rowOff>82550</xdr:rowOff>
    </xdr:to>
    <xdr:cxnSp macro="">
      <xdr:nvCxnSpPr>
        <xdr:cNvPr id="765" name="直線コネクタ 764">
          <a:extLst>
            <a:ext uri="{FF2B5EF4-FFF2-40B4-BE49-F238E27FC236}">
              <a16:creationId xmlns:a16="http://schemas.microsoft.com/office/drawing/2014/main" id="{152F6599-FF20-4A7F-AF22-4169013AE251}"/>
            </a:ext>
          </a:extLst>
        </xdr:cNvPr>
        <xdr:cNvCxnSpPr/>
      </xdr:nvCxnSpPr>
      <xdr:spPr>
        <a:xfrm flipV="1">
          <a:off x="13935075" y="13103861"/>
          <a:ext cx="762000" cy="269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33020</xdr:rowOff>
    </xdr:from>
    <xdr:to>
      <xdr:col>76</xdr:col>
      <xdr:colOff>165100</xdr:colOff>
      <xdr:row>82</xdr:row>
      <xdr:rowOff>134620</xdr:rowOff>
    </xdr:to>
    <xdr:sp macro="" textlink="">
      <xdr:nvSpPr>
        <xdr:cNvPr id="766" name="楕円 765">
          <a:extLst>
            <a:ext uri="{FF2B5EF4-FFF2-40B4-BE49-F238E27FC236}">
              <a16:creationId xmlns:a16="http://schemas.microsoft.com/office/drawing/2014/main" id="{79462625-AC61-45C6-8B2B-381AB1240967}"/>
            </a:ext>
          </a:extLst>
        </xdr:cNvPr>
        <xdr:cNvSpPr/>
      </xdr:nvSpPr>
      <xdr:spPr>
        <a:xfrm>
          <a:off x="13096875" y="1331722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82550</xdr:rowOff>
    </xdr:from>
    <xdr:to>
      <xdr:col>81</xdr:col>
      <xdr:colOff>50800</xdr:colOff>
      <xdr:row>82</xdr:row>
      <xdr:rowOff>83820</xdr:rowOff>
    </xdr:to>
    <xdr:cxnSp macro="">
      <xdr:nvCxnSpPr>
        <xdr:cNvPr id="767" name="直線コネクタ 766">
          <a:extLst>
            <a:ext uri="{FF2B5EF4-FFF2-40B4-BE49-F238E27FC236}">
              <a16:creationId xmlns:a16="http://schemas.microsoft.com/office/drawing/2014/main" id="{14AD8C90-BD2F-4148-A5D8-DBCA0886C6D8}"/>
            </a:ext>
          </a:extLst>
        </xdr:cNvPr>
        <xdr:cNvCxnSpPr/>
      </xdr:nvCxnSpPr>
      <xdr:spPr>
        <a:xfrm flipV="1">
          <a:off x="13144500" y="13373100"/>
          <a:ext cx="790575"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95250</xdr:rowOff>
    </xdr:from>
    <xdr:to>
      <xdr:col>72</xdr:col>
      <xdr:colOff>38100</xdr:colOff>
      <xdr:row>83</xdr:row>
      <xdr:rowOff>25400</xdr:rowOff>
    </xdr:to>
    <xdr:sp macro="" textlink="">
      <xdr:nvSpPr>
        <xdr:cNvPr id="768" name="楕円 767">
          <a:extLst>
            <a:ext uri="{FF2B5EF4-FFF2-40B4-BE49-F238E27FC236}">
              <a16:creationId xmlns:a16="http://schemas.microsoft.com/office/drawing/2014/main" id="{845DD674-003E-41D2-8933-C72EF58DFB67}"/>
            </a:ext>
          </a:extLst>
        </xdr:cNvPr>
        <xdr:cNvSpPr/>
      </xdr:nvSpPr>
      <xdr:spPr>
        <a:xfrm>
          <a:off x="12296775" y="133826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83820</xdr:rowOff>
    </xdr:from>
    <xdr:to>
      <xdr:col>76</xdr:col>
      <xdr:colOff>114300</xdr:colOff>
      <xdr:row>82</xdr:row>
      <xdr:rowOff>146050</xdr:rowOff>
    </xdr:to>
    <xdr:cxnSp macro="">
      <xdr:nvCxnSpPr>
        <xdr:cNvPr id="769" name="直線コネクタ 768">
          <a:extLst>
            <a:ext uri="{FF2B5EF4-FFF2-40B4-BE49-F238E27FC236}">
              <a16:creationId xmlns:a16="http://schemas.microsoft.com/office/drawing/2014/main" id="{04328F2B-19A4-4DBC-A93A-B4CC770AA438}"/>
            </a:ext>
          </a:extLst>
        </xdr:cNvPr>
        <xdr:cNvCxnSpPr/>
      </xdr:nvCxnSpPr>
      <xdr:spPr>
        <a:xfrm flipV="1">
          <a:off x="12344400" y="13374370"/>
          <a:ext cx="800100" cy="5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63500</xdr:rowOff>
    </xdr:from>
    <xdr:to>
      <xdr:col>67</xdr:col>
      <xdr:colOff>101600</xdr:colOff>
      <xdr:row>82</xdr:row>
      <xdr:rowOff>165100</xdr:rowOff>
    </xdr:to>
    <xdr:sp macro="" textlink="">
      <xdr:nvSpPr>
        <xdr:cNvPr id="770" name="楕円 769">
          <a:extLst>
            <a:ext uri="{FF2B5EF4-FFF2-40B4-BE49-F238E27FC236}">
              <a16:creationId xmlns:a16="http://schemas.microsoft.com/office/drawing/2014/main" id="{1BB5C956-5DB0-43B0-B267-0EF53D8B57E6}"/>
            </a:ext>
          </a:extLst>
        </xdr:cNvPr>
        <xdr:cNvSpPr/>
      </xdr:nvSpPr>
      <xdr:spPr>
        <a:xfrm>
          <a:off x="11487150" y="133540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114300</xdr:rowOff>
    </xdr:from>
    <xdr:to>
      <xdr:col>71</xdr:col>
      <xdr:colOff>177800</xdr:colOff>
      <xdr:row>82</xdr:row>
      <xdr:rowOff>146050</xdr:rowOff>
    </xdr:to>
    <xdr:cxnSp macro="">
      <xdr:nvCxnSpPr>
        <xdr:cNvPr id="771" name="直線コネクタ 770">
          <a:extLst>
            <a:ext uri="{FF2B5EF4-FFF2-40B4-BE49-F238E27FC236}">
              <a16:creationId xmlns:a16="http://schemas.microsoft.com/office/drawing/2014/main" id="{3DC40211-C1B0-4B8F-8970-A7654AA29A96}"/>
            </a:ext>
          </a:extLst>
        </xdr:cNvPr>
        <xdr:cNvCxnSpPr/>
      </xdr:nvCxnSpPr>
      <xdr:spPr>
        <a:xfrm>
          <a:off x="11534775" y="13401675"/>
          <a:ext cx="80962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111777</xdr:rowOff>
    </xdr:from>
    <xdr:ext cx="405111" cy="259045"/>
    <xdr:sp macro="" textlink="">
      <xdr:nvSpPr>
        <xdr:cNvPr id="772" name="n_1aveValue【消防施設】&#10;有形固定資産減価償却率">
          <a:extLst>
            <a:ext uri="{FF2B5EF4-FFF2-40B4-BE49-F238E27FC236}">
              <a16:creationId xmlns:a16="http://schemas.microsoft.com/office/drawing/2014/main" id="{DD152BF3-9721-4531-98A2-4D3535275C84}"/>
            </a:ext>
          </a:extLst>
        </xdr:cNvPr>
        <xdr:cNvSpPr txBox="1"/>
      </xdr:nvSpPr>
      <xdr:spPr>
        <a:xfrm>
          <a:off x="13745219" y="13075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114316</xdr:rowOff>
    </xdr:from>
    <xdr:ext cx="405111" cy="259045"/>
    <xdr:sp macro="" textlink="">
      <xdr:nvSpPr>
        <xdr:cNvPr id="773" name="n_2aveValue【消防施設】&#10;有形固定資産減価償却率">
          <a:extLst>
            <a:ext uri="{FF2B5EF4-FFF2-40B4-BE49-F238E27FC236}">
              <a16:creationId xmlns:a16="http://schemas.microsoft.com/office/drawing/2014/main" id="{85522FA1-9B63-471A-8F6E-398DE748D9B8}"/>
            </a:ext>
          </a:extLst>
        </xdr:cNvPr>
        <xdr:cNvSpPr txBox="1"/>
      </xdr:nvSpPr>
      <xdr:spPr>
        <a:xfrm>
          <a:off x="12964169" y="13077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125747</xdr:rowOff>
    </xdr:from>
    <xdr:ext cx="405111" cy="259045"/>
    <xdr:sp macro="" textlink="">
      <xdr:nvSpPr>
        <xdr:cNvPr id="774" name="n_3aveValue【消防施設】&#10;有形固定資産減価償却率">
          <a:extLst>
            <a:ext uri="{FF2B5EF4-FFF2-40B4-BE49-F238E27FC236}">
              <a16:creationId xmlns:a16="http://schemas.microsoft.com/office/drawing/2014/main" id="{C8FD9162-0604-4A46-AC44-6159715DA3E5}"/>
            </a:ext>
          </a:extLst>
        </xdr:cNvPr>
        <xdr:cNvSpPr txBox="1"/>
      </xdr:nvSpPr>
      <xdr:spPr>
        <a:xfrm>
          <a:off x="12164069" y="1308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139716</xdr:rowOff>
    </xdr:from>
    <xdr:ext cx="405111" cy="259045"/>
    <xdr:sp macro="" textlink="">
      <xdr:nvSpPr>
        <xdr:cNvPr id="775" name="n_4aveValue【消防施設】&#10;有形固定資産減価償却率">
          <a:extLst>
            <a:ext uri="{FF2B5EF4-FFF2-40B4-BE49-F238E27FC236}">
              <a16:creationId xmlns:a16="http://schemas.microsoft.com/office/drawing/2014/main" id="{939D122B-305B-4522-A18C-FEE073EB5A3B}"/>
            </a:ext>
          </a:extLst>
        </xdr:cNvPr>
        <xdr:cNvSpPr txBox="1"/>
      </xdr:nvSpPr>
      <xdr:spPr>
        <a:xfrm>
          <a:off x="11354444" y="13106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124477</xdr:rowOff>
    </xdr:from>
    <xdr:ext cx="405111" cy="259045"/>
    <xdr:sp macro="" textlink="">
      <xdr:nvSpPr>
        <xdr:cNvPr id="776" name="n_1mainValue【消防施設】&#10;有形固定資産減価償却率">
          <a:extLst>
            <a:ext uri="{FF2B5EF4-FFF2-40B4-BE49-F238E27FC236}">
              <a16:creationId xmlns:a16="http://schemas.microsoft.com/office/drawing/2014/main" id="{93F59172-3275-4476-A3E2-02CEBD1D30AD}"/>
            </a:ext>
          </a:extLst>
        </xdr:cNvPr>
        <xdr:cNvSpPr txBox="1"/>
      </xdr:nvSpPr>
      <xdr:spPr>
        <a:xfrm>
          <a:off x="13745219" y="13408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125747</xdr:rowOff>
    </xdr:from>
    <xdr:ext cx="405111" cy="259045"/>
    <xdr:sp macro="" textlink="">
      <xdr:nvSpPr>
        <xdr:cNvPr id="777" name="n_2mainValue【消防施設】&#10;有形固定資産減価償却率">
          <a:extLst>
            <a:ext uri="{FF2B5EF4-FFF2-40B4-BE49-F238E27FC236}">
              <a16:creationId xmlns:a16="http://schemas.microsoft.com/office/drawing/2014/main" id="{40A48F1B-0B73-4FE0-A2F8-A4F8BA7D8405}"/>
            </a:ext>
          </a:extLst>
        </xdr:cNvPr>
        <xdr:cNvSpPr txBox="1"/>
      </xdr:nvSpPr>
      <xdr:spPr>
        <a:xfrm>
          <a:off x="12964169"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16527</xdr:rowOff>
    </xdr:from>
    <xdr:ext cx="405111" cy="259045"/>
    <xdr:sp macro="" textlink="">
      <xdr:nvSpPr>
        <xdr:cNvPr id="778" name="n_3mainValue【消防施設】&#10;有形固定資産減価償却率">
          <a:extLst>
            <a:ext uri="{FF2B5EF4-FFF2-40B4-BE49-F238E27FC236}">
              <a16:creationId xmlns:a16="http://schemas.microsoft.com/office/drawing/2014/main" id="{81DDFA3F-412C-4586-A112-AD6FCCB4E2ED}"/>
            </a:ext>
          </a:extLst>
        </xdr:cNvPr>
        <xdr:cNvSpPr txBox="1"/>
      </xdr:nvSpPr>
      <xdr:spPr>
        <a:xfrm>
          <a:off x="12164069" y="13465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156227</xdr:rowOff>
    </xdr:from>
    <xdr:ext cx="405111" cy="259045"/>
    <xdr:sp macro="" textlink="">
      <xdr:nvSpPr>
        <xdr:cNvPr id="779" name="n_4mainValue【消防施設】&#10;有形固定資産減価償却率">
          <a:extLst>
            <a:ext uri="{FF2B5EF4-FFF2-40B4-BE49-F238E27FC236}">
              <a16:creationId xmlns:a16="http://schemas.microsoft.com/office/drawing/2014/main" id="{1A4AC896-D6AD-4114-8FD2-055FFB715AFA}"/>
            </a:ext>
          </a:extLst>
        </xdr:cNvPr>
        <xdr:cNvSpPr txBox="1"/>
      </xdr:nvSpPr>
      <xdr:spPr>
        <a:xfrm>
          <a:off x="11354444" y="13446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0" name="正方形/長方形 779">
          <a:extLst>
            <a:ext uri="{FF2B5EF4-FFF2-40B4-BE49-F238E27FC236}">
              <a16:creationId xmlns:a16="http://schemas.microsoft.com/office/drawing/2014/main" id="{CD8F78CD-B126-45FF-8E21-44D015EFD135}"/>
            </a:ext>
          </a:extLst>
        </xdr:cNvPr>
        <xdr:cNvSpPr/>
      </xdr:nvSpPr>
      <xdr:spPr>
        <a:xfrm>
          <a:off x="164592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1" name="正方形/長方形 780">
          <a:extLst>
            <a:ext uri="{FF2B5EF4-FFF2-40B4-BE49-F238E27FC236}">
              <a16:creationId xmlns:a16="http://schemas.microsoft.com/office/drawing/2014/main" id="{5523A506-41D3-4900-A287-5841262EE909}"/>
            </a:ext>
          </a:extLst>
        </xdr:cNvPr>
        <xdr:cNvSpPr/>
      </xdr:nvSpPr>
      <xdr:spPr>
        <a:xfrm>
          <a:off x="165830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2" name="正方形/長方形 781">
          <a:extLst>
            <a:ext uri="{FF2B5EF4-FFF2-40B4-BE49-F238E27FC236}">
              <a16:creationId xmlns:a16="http://schemas.microsoft.com/office/drawing/2014/main" id="{F0F40D29-8425-4791-ABD9-196ACCEFDC2D}"/>
            </a:ext>
          </a:extLst>
        </xdr:cNvPr>
        <xdr:cNvSpPr/>
      </xdr:nvSpPr>
      <xdr:spPr>
        <a:xfrm>
          <a:off x="165830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3" name="正方形/長方形 782">
          <a:extLst>
            <a:ext uri="{FF2B5EF4-FFF2-40B4-BE49-F238E27FC236}">
              <a16:creationId xmlns:a16="http://schemas.microsoft.com/office/drawing/2014/main" id="{59963F17-3EBB-4E06-9858-215028ABC88B}"/>
            </a:ext>
          </a:extLst>
        </xdr:cNvPr>
        <xdr:cNvSpPr/>
      </xdr:nvSpPr>
      <xdr:spPr>
        <a:xfrm>
          <a:off x="174879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4" name="正方形/長方形 783">
          <a:extLst>
            <a:ext uri="{FF2B5EF4-FFF2-40B4-BE49-F238E27FC236}">
              <a16:creationId xmlns:a16="http://schemas.microsoft.com/office/drawing/2014/main" id="{E0FBC583-5F05-468B-A4F3-80BEB42AB9F6}"/>
            </a:ext>
          </a:extLst>
        </xdr:cNvPr>
        <xdr:cNvSpPr/>
      </xdr:nvSpPr>
      <xdr:spPr>
        <a:xfrm>
          <a:off x="174879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5" name="正方形/長方形 784">
          <a:extLst>
            <a:ext uri="{FF2B5EF4-FFF2-40B4-BE49-F238E27FC236}">
              <a16:creationId xmlns:a16="http://schemas.microsoft.com/office/drawing/2014/main" id="{EC08996A-98F4-442F-B563-9B647D78D8D0}"/>
            </a:ext>
          </a:extLst>
        </xdr:cNvPr>
        <xdr:cNvSpPr/>
      </xdr:nvSpPr>
      <xdr:spPr>
        <a:xfrm>
          <a:off x="185166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6" name="正方形/長方形 785">
          <a:extLst>
            <a:ext uri="{FF2B5EF4-FFF2-40B4-BE49-F238E27FC236}">
              <a16:creationId xmlns:a16="http://schemas.microsoft.com/office/drawing/2014/main" id="{1ECB8D1A-BB6B-4A33-8672-DD8BE5463912}"/>
            </a:ext>
          </a:extLst>
        </xdr:cNvPr>
        <xdr:cNvSpPr/>
      </xdr:nvSpPr>
      <xdr:spPr>
        <a:xfrm>
          <a:off x="185166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7" name="正方形/長方形 786">
          <a:extLst>
            <a:ext uri="{FF2B5EF4-FFF2-40B4-BE49-F238E27FC236}">
              <a16:creationId xmlns:a16="http://schemas.microsoft.com/office/drawing/2014/main" id="{29722360-7C00-4F1C-935D-79214DFC6558}"/>
            </a:ext>
          </a:extLst>
        </xdr:cNvPr>
        <xdr:cNvSpPr/>
      </xdr:nvSpPr>
      <xdr:spPr>
        <a:xfrm>
          <a:off x="164592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8" name="テキスト ボックス 787">
          <a:extLst>
            <a:ext uri="{FF2B5EF4-FFF2-40B4-BE49-F238E27FC236}">
              <a16:creationId xmlns:a16="http://schemas.microsoft.com/office/drawing/2014/main" id="{17E73564-F176-4D0D-87F4-1F55D003449E}"/>
            </a:ext>
          </a:extLst>
        </xdr:cNvPr>
        <xdr:cNvSpPr txBox="1"/>
      </xdr:nvSpPr>
      <xdr:spPr>
        <a:xfrm>
          <a:off x="16440150"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9" name="直線コネクタ 788">
          <a:extLst>
            <a:ext uri="{FF2B5EF4-FFF2-40B4-BE49-F238E27FC236}">
              <a16:creationId xmlns:a16="http://schemas.microsoft.com/office/drawing/2014/main" id="{261077EF-4A37-488B-9565-1D43E2CDD0E7}"/>
            </a:ext>
          </a:extLst>
        </xdr:cNvPr>
        <xdr:cNvCxnSpPr/>
      </xdr:nvCxnSpPr>
      <xdr:spPr>
        <a:xfrm>
          <a:off x="164592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0" name="直線コネクタ 789">
          <a:extLst>
            <a:ext uri="{FF2B5EF4-FFF2-40B4-BE49-F238E27FC236}">
              <a16:creationId xmlns:a16="http://schemas.microsoft.com/office/drawing/2014/main" id="{FDC61A4F-BA5A-4E7C-974F-C00F30E544F0}"/>
            </a:ext>
          </a:extLst>
        </xdr:cNvPr>
        <xdr:cNvCxnSpPr/>
      </xdr:nvCxnSpPr>
      <xdr:spPr>
        <a:xfrm>
          <a:off x="16459200" y="140493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1" name="テキスト ボックス 790">
          <a:extLst>
            <a:ext uri="{FF2B5EF4-FFF2-40B4-BE49-F238E27FC236}">
              <a16:creationId xmlns:a16="http://schemas.microsoft.com/office/drawing/2014/main" id="{8EA9C7A7-467C-4971-8F87-F512A3247A06}"/>
            </a:ext>
          </a:extLst>
        </xdr:cNvPr>
        <xdr:cNvSpPr txBox="1"/>
      </xdr:nvSpPr>
      <xdr:spPr>
        <a:xfrm>
          <a:off x="16052346" y="139135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2" name="直線コネクタ 791">
          <a:extLst>
            <a:ext uri="{FF2B5EF4-FFF2-40B4-BE49-F238E27FC236}">
              <a16:creationId xmlns:a16="http://schemas.microsoft.com/office/drawing/2014/main" id="{6F7D1D53-1B52-4F96-9F59-6835AB00F484}"/>
            </a:ext>
          </a:extLst>
        </xdr:cNvPr>
        <xdr:cNvCxnSpPr/>
      </xdr:nvCxnSpPr>
      <xdr:spPr>
        <a:xfrm>
          <a:off x="16459200" y="13687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3" name="テキスト ボックス 792">
          <a:extLst>
            <a:ext uri="{FF2B5EF4-FFF2-40B4-BE49-F238E27FC236}">
              <a16:creationId xmlns:a16="http://schemas.microsoft.com/office/drawing/2014/main" id="{E5DAF8D9-F4F6-4F1B-A487-FCC3507DD73B}"/>
            </a:ext>
          </a:extLst>
        </xdr:cNvPr>
        <xdr:cNvSpPr txBox="1"/>
      </xdr:nvSpPr>
      <xdr:spPr>
        <a:xfrm>
          <a:off x="16052346" y="13551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4" name="直線コネクタ 793">
          <a:extLst>
            <a:ext uri="{FF2B5EF4-FFF2-40B4-BE49-F238E27FC236}">
              <a16:creationId xmlns:a16="http://schemas.microsoft.com/office/drawing/2014/main" id="{30E8B80C-D3B4-4A0B-9CED-F830B913C16C}"/>
            </a:ext>
          </a:extLst>
        </xdr:cNvPr>
        <xdr:cNvCxnSpPr/>
      </xdr:nvCxnSpPr>
      <xdr:spPr>
        <a:xfrm>
          <a:off x="16459200" y="1332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5" name="テキスト ボックス 794">
          <a:extLst>
            <a:ext uri="{FF2B5EF4-FFF2-40B4-BE49-F238E27FC236}">
              <a16:creationId xmlns:a16="http://schemas.microsoft.com/office/drawing/2014/main" id="{57E0CBAF-CB81-4788-A768-EB9ED9F0A90C}"/>
            </a:ext>
          </a:extLst>
        </xdr:cNvPr>
        <xdr:cNvSpPr txBox="1"/>
      </xdr:nvSpPr>
      <xdr:spPr>
        <a:xfrm>
          <a:off x="16052346" y="1318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6" name="直線コネクタ 795">
          <a:extLst>
            <a:ext uri="{FF2B5EF4-FFF2-40B4-BE49-F238E27FC236}">
              <a16:creationId xmlns:a16="http://schemas.microsoft.com/office/drawing/2014/main" id="{4560636E-ECB7-444A-9B67-775C4E70930F}"/>
            </a:ext>
          </a:extLst>
        </xdr:cNvPr>
        <xdr:cNvCxnSpPr/>
      </xdr:nvCxnSpPr>
      <xdr:spPr>
        <a:xfrm>
          <a:off x="16459200" y="129635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7" name="テキスト ボックス 796">
          <a:extLst>
            <a:ext uri="{FF2B5EF4-FFF2-40B4-BE49-F238E27FC236}">
              <a16:creationId xmlns:a16="http://schemas.microsoft.com/office/drawing/2014/main" id="{C29D383F-8BF5-4B0F-9D22-0AF6FC80DF78}"/>
            </a:ext>
          </a:extLst>
        </xdr:cNvPr>
        <xdr:cNvSpPr txBox="1"/>
      </xdr:nvSpPr>
      <xdr:spPr>
        <a:xfrm>
          <a:off x="16052346" y="128276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8" name="直線コネクタ 797">
          <a:extLst>
            <a:ext uri="{FF2B5EF4-FFF2-40B4-BE49-F238E27FC236}">
              <a16:creationId xmlns:a16="http://schemas.microsoft.com/office/drawing/2014/main" id="{0F2B9C79-9000-4E07-B7CC-539F42382729}"/>
            </a:ext>
          </a:extLst>
        </xdr:cNvPr>
        <xdr:cNvCxnSpPr/>
      </xdr:nvCxnSpPr>
      <xdr:spPr>
        <a:xfrm>
          <a:off x="16459200" y="12611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9" name="テキスト ボックス 798">
          <a:extLst>
            <a:ext uri="{FF2B5EF4-FFF2-40B4-BE49-F238E27FC236}">
              <a16:creationId xmlns:a16="http://schemas.microsoft.com/office/drawing/2014/main" id="{E58CAAF4-4B01-435D-AFB4-982B7BE523E8}"/>
            </a:ext>
          </a:extLst>
        </xdr:cNvPr>
        <xdr:cNvSpPr txBox="1"/>
      </xdr:nvSpPr>
      <xdr:spPr>
        <a:xfrm>
          <a:off x="16052346" y="12475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0" name="直線コネクタ 799">
          <a:extLst>
            <a:ext uri="{FF2B5EF4-FFF2-40B4-BE49-F238E27FC236}">
              <a16:creationId xmlns:a16="http://schemas.microsoft.com/office/drawing/2014/main" id="{D6349B30-E8B7-4876-A803-9935944ED751}"/>
            </a:ext>
          </a:extLst>
        </xdr:cNvPr>
        <xdr:cNvCxnSpPr/>
      </xdr:nvCxnSpPr>
      <xdr:spPr>
        <a:xfrm>
          <a:off x="164592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1" name="テキスト ボックス 800">
          <a:extLst>
            <a:ext uri="{FF2B5EF4-FFF2-40B4-BE49-F238E27FC236}">
              <a16:creationId xmlns:a16="http://schemas.microsoft.com/office/drawing/2014/main" id="{A6C3603B-DCB5-465A-B2B7-C565A538BE7D}"/>
            </a:ext>
          </a:extLst>
        </xdr:cNvPr>
        <xdr:cNvSpPr txBox="1"/>
      </xdr:nvSpPr>
      <xdr:spPr>
        <a:xfrm>
          <a:off x="16052346"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2" name="【消防施設】&#10;一人当たり面積グラフ枠">
          <a:extLst>
            <a:ext uri="{FF2B5EF4-FFF2-40B4-BE49-F238E27FC236}">
              <a16:creationId xmlns:a16="http://schemas.microsoft.com/office/drawing/2014/main" id="{CBDD50BD-81A6-4271-81DD-5590A2A7FBF2}"/>
            </a:ext>
          </a:extLst>
        </xdr:cNvPr>
        <xdr:cNvSpPr/>
      </xdr:nvSpPr>
      <xdr:spPr>
        <a:xfrm>
          <a:off x="164592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82</xdr:row>
      <xdr:rowOff>76200</xdr:rowOff>
    </xdr:from>
    <xdr:to>
      <xdr:col>116</xdr:col>
      <xdr:colOff>62864</xdr:colOff>
      <xdr:row>86</xdr:row>
      <xdr:rowOff>97537</xdr:rowOff>
    </xdr:to>
    <xdr:cxnSp macro="">
      <xdr:nvCxnSpPr>
        <xdr:cNvPr id="803" name="直線コネクタ 802">
          <a:extLst>
            <a:ext uri="{FF2B5EF4-FFF2-40B4-BE49-F238E27FC236}">
              <a16:creationId xmlns:a16="http://schemas.microsoft.com/office/drawing/2014/main" id="{7384E37F-1FDB-4784-A5AE-8CEC3F26CD66}"/>
            </a:ext>
          </a:extLst>
        </xdr:cNvPr>
        <xdr:cNvCxnSpPr/>
      </xdr:nvCxnSpPr>
      <xdr:spPr>
        <a:xfrm flipV="1">
          <a:off x="19954239" y="13363575"/>
          <a:ext cx="0" cy="669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101364</xdr:rowOff>
    </xdr:from>
    <xdr:ext cx="469744" cy="259045"/>
    <xdr:sp macro="" textlink="">
      <xdr:nvSpPr>
        <xdr:cNvPr id="804" name="【消防施設】&#10;一人当たり面積最小値テキスト">
          <a:extLst>
            <a:ext uri="{FF2B5EF4-FFF2-40B4-BE49-F238E27FC236}">
              <a16:creationId xmlns:a16="http://schemas.microsoft.com/office/drawing/2014/main" id="{F7FCC365-56AF-4C3C-8295-09EB9F517B84}"/>
            </a:ext>
          </a:extLst>
        </xdr:cNvPr>
        <xdr:cNvSpPr txBox="1"/>
      </xdr:nvSpPr>
      <xdr:spPr>
        <a:xfrm>
          <a:off x="19992975" y="14039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97537</xdr:rowOff>
    </xdr:from>
    <xdr:to>
      <xdr:col>116</xdr:col>
      <xdr:colOff>152400</xdr:colOff>
      <xdr:row>86</xdr:row>
      <xdr:rowOff>97537</xdr:rowOff>
    </xdr:to>
    <xdr:cxnSp macro="">
      <xdr:nvCxnSpPr>
        <xdr:cNvPr id="805" name="直線コネクタ 804">
          <a:extLst>
            <a:ext uri="{FF2B5EF4-FFF2-40B4-BE49-F238E27FC236}">
              <a16:creationId xmlns:a16="http://schemas.microsoft.com/office/drawing/2014/main" id="{467316F6-C9D7-4725-B33A-37A30B24DC6B}"/>
            </a:ext>
          </a:extLst>
        </xdr:cNvPr>
        <xdr:cNvCxnSpPr/>
      </xdr:nvCxnSpPr>
      <xdr:spPr>
        <a:xfrm>
          <a:off x="19878675" y="1403261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22877</xdr:rowOff>
    </xdr:from>
    <xdr:ext cx="469744" cy="259045"/>
    <xdr:sp macro="" textlink="">
      <xdr:nvSpPr>
        <xdr:cNvPr id="806" name="【消防施設】&#10;一人当たり面積最大値テキスト">
          <a:extLst>
            <a:ext uri="{FF2B5EF4-FFF2-40B4-BE49-F238E27FC236}">
              <a16:creationId xmlns:a16="http://schemas.microsoft.com/office/drawing/2014/main" id="{F9FBCFB3-F505-4865-AA91-16CF8F2D9205}"/>
            </a:ext>
          </a:extLst>
        </xdr:cNvPr>
        <xdr:cNvSpPr txBox="1"/>
      </xdr:nvSpPr>
      <xdr:spPr>
        <a:xfrm>
          <a:off x="19992975" y="1315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82</xdr:row>
      <xdr:rowOff>76200</xdr:rowOff>
    </xdr:from>
    <xdr:to>
      <xdr:col>116</xdr:col>
      <xdr:colOff>152400</xdr:colOff>
      <xdr:row>82</xdr:row>
      <xdr:rowOff>76200</xdr:rowOff>
    </xdr:to>
    <xdr:cxnSp macro="">
      <xdr:nvCxnSpPr>
        <xdr:cNvPr id="807" name="直線コネクタ 806">
          <a:extLst>
            <a:ext uri="{FF2B5EF4-FFF2-40B4-BE49-F238E27FC236}">
              <a16:creationId xmlns:a16="http://schemas.microsoft.com/office/drawing/2014/main" id="{36CC4B02-25E5-4EB0-858B-8D29A54B24D1}"/>
            </a:ext>
          </a:extLst>
        </xdr:cNvPr>
        <xdr:cNvCxnSpPr/>
      </xdr:nvCxnSpPr>
      <xdr:spPr>
        <a:xfrm>
          <a:off x="19878675" y="133635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89933</xdr:rowOff>
    </xdr:from>
    <xdr:ext cx="469744" cy="259045"/>
    <xdr:sp macro="" textlink="">
      <xdr:nvSpPr>
        <xdr:cNvPr id="808" name="【消防施設】&#10;一人当たり面積平均値テキスト">
          <a:extLst>
            <a:ext uri="{FF2B5EF4-FFF2-40B4-BE49-F238E27FC236}">
              <a16:creationId xmlns:a16="http://schemas.microsoft.com/office/drawing/2014/main" id="{1772B50C-7B03-4D5F-B6B5-2D9B5AFEB1CA}"/>
            </a:ext>
          </a:extLst>
        </xdr:cNvPr>
        <xdr:cNvSpPr txBox="1"/>
      </xdr:nvSpPr>
      <xdr:spPr>
        <a:xfrm>
          <a:off x="19992975" y="138599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111506</xdr:rowOff>
    </xdr:from>
    <xdr:to>
      <xdr:col>116</xdr:col>
      <xdr:colOff>114300</xdr:colOff>
      <xdr:row>86</xdr:row>
      <xdr:rowOff>41656</xdr:rowOff>
    </xdr:to>
    <xdr:sp macro="" textlink="">
      <xdr:nvSpPr>
        <xdr:cNvPr id="809" name="フローチャート: 判断 808">
          <a:extLst>
            <a:ext uri="{FF2B5EF4-FFF2-40B4-BE49-F238E27FC236}">
              <a16:creationId xmlns:a16="http://schemas.microsoft.com/office/drawing/2014/main" id="{62567381-C6C3-461E-92E2-81BE0A259DFB}"/>
            </a:ext>
          </a:extLst>
        </xdr:cNvPr>
        <xdr:cNvSpPr/>
      </xdr:nvSpPr>
      <xdr:spPr>
        <a:xfrm>
          <a:off x="19897725" y="1388465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113030</xdr:rowOff>
    </xdr:from>
    <xdr:to>
      <xdr:col>112</xdr:col>
      <xdr:colOff>38100</xdr:colOff>
      <xdr:row>86</xdr:row>
      <xdr:rowOff>43180</xdr:rowOff>
    </xdr:to>
    <xdr:sp macro="" textlink="">
      <xdr:nvSpPr>
        <xdr:cNvPr id="810" name="フローチャート: 判断 809">
          <a:extLst>
            <a:ext uri="{FF2B5EF4-FFF2-40B4-BE49-F238E27FC236}">
              <a16:creationId xmlns:a16="http://schemas.microsoft.com/office/drawing/2014/main" id="{8DB6BCDC-0CD3-494A-9716-A74E17E9267F}"/>
            </a:ext>
          </a:extLst>
        </xdr:cNvPr>
        <xdr:cNvSpPr/>
      </xdr:nvSpPr>
      <xdr:spPr>
        <a:xfrm>
          <a:off x="19154775" y="1388618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77</xdr:row>
      <xdr:rowOff>146558</xdr:rowOff>
    </xdr:from>
    <xdr:to>
      <xdr:col>107</xdr:col>
      <xdr:colOff>101600</xdr:colOff>
      <xdr:row>78</xdr:row>
      <xdr:rowOff>76708</xdr:rowOff>
    </xdr:to>
    <xdr:sp macro="" textlink="">
      <xdr:nvSpPr>
        <xdr:cNvPr id="811" name="フローチャート: 判断 810">
          <a:extLst>
            <a:ext uri="{FF2B5EF4-FFF2-40B4-BE49-F238E27FC236}">
              <a16:creationId xmlns:a16="http://schemas.microsoft.com/office/drawing/2014/main" id="{E2C50116-5CFF-4AC3-9165-D7BEAD48E4A2}"/>
            </a:ext>
          </a:extLst>
        </xdr:cNvPr>
        <xdr:cNvSpPr/>
      </xdr:nvSpPr>
      <xdr:spPr>
        <a:xfrm>
          <a:off x="18345150" y="1262113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131318</xdr:rowOff>
    </xdr:from>
    <xdr:to>
      <xdr:col>102</xdr:col>
      <xdr:colOff>165100</xdr:colOff>
      <xdr:row>86</xdr:row>
      <xdr:rowOff>61468</xdr:rowOff>
    </xdr:to>
    <xdr:sp macro="" textlink="">
      <xdr:nvSpPr>
        <xdr:cNvPr id="812" name="フローチャート: 判断 811">
          <a:extLst>
            <a:ext uri="{FF2B5EF4-FFF2-40B4-BE49-F238E27FC236}">
              <a16:creationId xmlns:a16="http://schemas.microsoft.com/office/drawing/2014/main" id="{7EB84B92-D7EA-4B9F-80C7-CA5EAD4AA89A}"/>
            </a:ext>
          </a:extLst>
        </xdr:cNvPr>
        <xdr:cNvSpPr/>
      </xdr:nvSpPr>
      <xdr:spPr>
        <a:xfrm>
          <a:off x="17554575" y="1390446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132842</xdr:rowOff>
    </xdr:from>
    <xdr:to>
      <xdr:col>98</xdr:col>
      <xdr:colOff>38100</xdr:colOff>
      <xdr:row>86</xdr:row>
      <xdr:rowOff>62992</xdr:rowOff>
    </xdr:to>
    <xdr:sp macro="" textlink="">
      <xdr:nvSpPr>
        <xdr:cNvPr id="813" name="フローチャート: 判断 812">
          <a:extLst>
            <a:ext uri="{FF2B5EF4-FFF2-40B4-BE49-F238E27FC236}">
              <a16:creationId xmlns:a16="http://schemas.microsoft.com/office/drawing/2014/main" id="{96227F63-6DB7-4ED9-B1E8-267B54EF2F19}"/>
            </a:ext>
          </a:extLst>
        </xdr:cNvPr>
        <xdr:cNvSpPr/>
      </xdr:nvSpPr>
      <xdr:spPr>
        <a:xfrm>
          <a:off x="16754475" y="1390599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AF7D7035-6BFD-40AE-B868-58C296BC79C0}"/>
            </a:ext>
          </a:extLst>
        </xdr:cNvPr>
        <xdr:cNvSpPr txBox="1"/>
      </xdr:nvSpPr>
      <xdr:spPr>
        <a:xfrm>
          <a:off x="197834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FCD77626-EDF7-497A-A915-A4F1A94F4390}"/>
            </a:ext>
          </a:extLst>
        </xdr:cNvPr>
        <xdr:cNvSpPr txBox="1"/>
      </xdr:nvSpPr>
      <xdr:spPr>
        <a:xfrm>
          <a:off x="19030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9A02DCB2-B22A-412F-B46B-30EF2D2D9687}"/>
            </a:ext>
          </a:extLst>
        </xdr:cNvPr>
        <xdr:cNvSpPr txBox="1"/>
      </xdr:nvSpPr>
      <xdr:spPr>
        <a:xfrm>
          <a:off x="18221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54341DA0-CF5B-4345-847F-8784D26EDFD9}"/>
            </a:ext>
          </a:extLst>
        </xdr:cNvPr>
        <xdr:cNvSpPr txBox="1"/>
      </xdr:nvSpPr>
      <xdr:spPr>
        <a:xfrm>
          <a:off x="174307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3F136530-5629-492B-B24E-23DD82E07A32}"/>
            </a:ext>
          </a:extLst>
        </xdr:cNvPr>
        <xdr:cNvSpPr txBox="1"/>
      </xdr:nvSpPr>
      <xdr:spPr>
        <a:xfrm>
          <a:off x="166306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71120</xdr:rowOff>
    </xdr:from>
    <xdr:to>
      <xdr:col>116</xdr:col>
      <xdr:colOff>114300</xdr:colOff>
      <xdr:row>86</xdr:row>
      <xdr:rowOff>1270</xdr:rowOff>
    </xdr:to>
    <xdr:sp macro="" textlink="">
      <xdr:nvSpPr>
        <xdr:cNvPr id="819" name="楕円 818">
          <a:extLst>
            <a:ext uri="{FF2B5EF4-FFF2-40B4-BE49-F238E27FC236}">
              <a16:creationId xmlns:a16="http://schemas.microsoft.com/office/drawing/2014/main" id="{66B9EEDC-5CF1-4278-A177-FA7D9F2120C1}"/>
            </a:ext>
          </a:extLst>
        </xdr:cNvPr>
        <xdr:cNvSpPr/>
      </xdr:nvSpPr>
      <xdr:spPr>
        <a:xfrm>
          <a:off x="19897725" y="1384109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93997</xdr:rowOff>
    </xdr:from>
    <xdr:ext cx="469744" cy="259045"/>
    <xdr:sp macro="" textlink="">
      <xdr:nvSpPr>
        <xdr:cNvPr id="820" name="【消防施設】&#10;一人当たり面積該当値テキスト">
          <a:extLst>
            <a:ext uri="{FF2B5EF4-FFF2-40B4-BE49-F238E27FC236}">
              <a16:creationId xmlns:a16="http://schemas.microsoft.com/office/drawing/2014/main" id="{8426A429-1A77-4EA3-9A3C-719D0A307F17}"/>
            </a:ext>
          </a:extLst>
        </xdr:cNvPr>
        <xdr:cNvSpPr txBox="1"/>
      </xdr:nvSpPr>
      <xdr:spPr>
        <a:xfrm>
          <a:off x="19992975" y="13705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97028</xdr:rowOff>
    </xdr:from>
    <xdr:to>
      <xdr:col>112</xdr:col>
      <xdr:colOff>38100</xdr:colOff>
      <xdr:row>86</xdr:row>
      <xdr:rowOff>27178</xdr:rowOff>
    </xdr:to>
    <xdr:sp macro="" textlink="">
      <xdr:nvSpPr>
        <xdr:cNvPr id="821" name="楕円 820">
          <a:extLst>
            <a:ext uri="{FF2B5EF4-FFF2-40B4-BE49-F238E27FC236}">
              <a16:creationId xmlns:a16="http://schemas.microsoft.com/office/drawing/2014/main" id="{98FD3909-B129-4B2A-B206-502A9CED2F16}"/>
            </a:ext>
          </a:extLst>
        </xdr:cNvPr>
        <xdr:cNvSpPr/>
      </xdr:nvSpPr>
      <xdr:spPr>
        <a:xfrm>
          <a:off x="19154775" y="1387017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121920</xdr:rowOff>
    </xdr:from>
    <xdr:to>
      <xdr:col>116</xdr:col>
      <xdr:colOff>63500</xdr:colOff>
      <xdr:row>85</xdr:row>
      <xdr:rowOff>147828</xdr:rowOff>
    </xdr:to>
    <xdr:cxnSp macro="">
      <xdr:nvCxnSpPr>
        <xdr:cNvPr id="822" name="直線コネクタ 821">
          <a:extLst>
            <a:ext uri="{FF2B5EF4-FFF2-40B4-BE49-F238E27FC236}">
              <a16:creationId xmlns:a16="http://schemas.microsoft.com/office/drawing/2014/main" id="{E3B45925-2301-4A9E-868D-A8FD10224F71}"/>
            </a:ext>
          </a:extLst>
        </xdr:cNvPr>
        <xdr:cNvCxnSpPr/>
      </xdr:nvCxnSpPr>
      <xdr:spPr>
        <a:xfrm flipV="1">
          <a:off x="19202400" y="13898245"/>
          <a:ext cx="752475" cy="1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97028</xdr:rowOff>
    </xdr:from>
    <xdr:to>
      <xdr:col>107</xdr:col>
      <xdr:colOff>101600</xdr:colOff>
      <xdr:row>86</xdr:row>
      <xdr:rowOff>27178</xdr:rowOff>
    </xdr:to>
    <xdr:sp macro="" textlink="">
      <xdr:nvSpPr>
        <xdr:cNvPr id="823" name="楕円 822">
          <a:extLst>
            <a:ext uri="{FF2B5EF4-FFF2-40B4-BE49-F238E27FC236}">
              <a16:creationId xmlns:a16="http://schemas.microsoft.com/office/drawing/2014/main" id="{31785D69-1B40-476F-A27C-120A560C0CDC}"/>
            </a:ext>
          </a:extLst>
        </xdr:cNvPr>
        <xdr:cNvSpPr/>
      </xdr:nvSpPr>
      <xdr:spPr>
        <a:xfrm>
          <a:off x="18345150" y="1387017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147828</xdr:rowOff>
    </xdr:from>
    <xdr:to>
      <xdr:col>111</xdr:col>
      <xdr:colOff>177800</xdr:colOff>
      <xdr:row>85</xdr:row>
      <xdr:rowOff>147828</xdr:rowOff>
    </xdr:to>
    <xdr:cxnSp macro="">
      <xdr:nvCxnSpPr>
        <xdr:cNvPr id="824" name="直線コネクタ 823">
          <a:extLst>
            <a:ext uri="{FF2B5EF4-FFF2-40B4-BE49-F238E27FC236}">
              <a16:creationId xmlns:a16="http://schemas.microsoft.com/office/drawing/2014/main" id="{A6AB78C7-8AAB-49B8-947B-143239FA5F7D}"/>
            </a:ext>
          </a:extLst>
        </xdr:cNvPr>
        <xdr:cNvCxnSpPr/>
      </xdr:nvCxnSpPr>
      <xdr:spPr>
        <a:xfrm>
          <a:off x="18392775" y="13917803"/>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99313</xdr:rowOff>
    </xdr:from>
    <xdr:to>
      <xdr:col>102</xdr:col>
      <xdr:colOff>165100</xdr:colOff>
      <xdr:row>86</xdr:row>
      <xdr:rowOff>29463</xdr:rowOff>
    </xdr:to>
    <xdr:sp macro="" textlink="">
      <xdr:nvSpPr>
        <xdr:cNvPr id="825" name="楕円 824">
          <a:extLst>
            <a:ext uri="{FF2B5EF4-FFF2-40B4-BE49-F238E27FC236}">
              <a16:creationId xmlns:a16="http://schemas.microsoft.com/office/drawing/2014/main" id="{C4AD805D-7580-47A1-954C-8C22ABBB2171}"/>
            </a:ext>
          </a:extLst>
        </xdr:cNvPr>
        <xdr:cNvSpPr/>
      </xdr:nvSpPr>
      <xdr:spPr>
        <a:xfrm>
          <a:off x="17554575" y="13875638"/>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147828</xdr:rowOff>
    </xdr:from>
    <xdr:to>
      <xdr:col>107</xdr:col>
      <xdr:colOff>50800</xdr:colOff>
      <xdr:row>85</xdr:row>
      <xdr:rowOff>150113</xdr:rowOff>
    </xdr:to>
    <xdr:cxnSp macro="">
      <xdr:nvCxnSpPr>
        <xdr:cNvPr id="826" name="直線コネクタ 825">
          <a:extLst>
            <a:ext uri="{FF2B5EF4-FFF2-40B4-BE49-F238E27FC236}">
              <a16:creationId xmlns:a16="http://schemas.microsoft.com/office/drawing/2014/main" id="{A574F673-B14B-4867-AF0B-E732F9DE376F}"/>
            </a:ext>
          </a:extLst>
        </xdr:cNvPr>
        <xdr:cNvCxnSpPr/>
      </xdr:nvCxnSpPr>
      <xdr:spPr>
        <a:xfrm flipV="1">
          <a:off x="17602200" y="13917803"/>
          <a:ext cx="790575" cy="5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102363</xdr:rowOff>
    </xdr:from>
    <xdr:to>
      <xdr:col>98</xdr:col>
      <xdr:colOff>38100</xdr:colOff>
      <xdr:row>86</xdr:row>
      <xdr:rowOff>32513</xdr:rowOff>
    </xdr:to>
    <xdr:sp macro="" textlink="">
      <xdr:nvSpPr>
        <xdr:cNvPr id="827" name="楕円 826">
          <a:extLst>
            <a:ext uri="{FF2B5EF4-FFF2-40B4-BE49-F238E27FC236}">
              <a16:creationId xmlns:a16="http://schemas.microsoft.com/office/drawing/2014/main" id="{AAC0E67D-EA60-4630-B003-E61CD57CEBFB}"/>
            </a:ext>
          </a:extLst>
        </xdr:cNvPr>
        <xdr:cNvSpPr/>
      </xdr:nvSpPr>
      <xdr:spPr>
        <a:xfrm>
          <a:off x="16754475" y="13878688"/>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150113</xdr:rowOff>
    </xdr:from>
    <xdr:to>
      <xdr:col>102</xdr:col>
      <xdr:colOff>114300</xdr:colOff>
      <xdr:row>85</xdr:row>
      <xdr:rowOff>153163</xdr:rowOff>
    </xdr:to>
    <xdr:cxnSp macro="">
      <xdr:nvCxnSpPr>
        <xdr:cNvPr id="828" name="直線コネクタ 827">
          <a:extLst>
            <a:ext uri="{FF2B5EF4-FFF2-40B4-BE49-F238E27FC236}">
              <a16:creationId xmlns:a16="http://schemas.microsoft.com/office/drawing/2014/main" id="{7CA391CC-4342-448A-99F4-FC61685DBCC8}"/>
            </a:ext>
          </a:extLst>
        </xdr:cNvPr>
        <xdr:cNvCxnSpPr/>
      </xdr:nvCxnSpPr>
      <xdr:spPr>
        <a:xfrm flipV="1">
          <a:off x="16802100" y="13923263"/>
          <a:ext cx="800100" cy="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34307</xdr:rowOff>
    </xdr:from>
    <xdr:ext cx="469744" cy="259045"/>
    <xdr:sp macro="" textlink="">
      <xdr:nvSpPr>
        <xdr:cNvPr id="829" name="n_1aveValue【消防施設】&#10;一人当たり面積">
          <a:extLst>
            <a:ext uri="{FF2B5EF4-FFF2-40B4-BE49-F238E27FC236}">
              <a16:creationId xmlns:a16="http://schemas.microsoft.com/office/drawing/2014/main" id="{58D311B1-BA36-4BE3-86D1-6151F41D4978}"/>
            </a:ext>
          </a:extLst>
        </xdr:cNvPr>
        <xdr:cNvSpPr txBox="1"/>
      </xdr:nvSpPr>
      <xdr:spPr>
        <a:xfrm>
          <a:off x="18983402" y="1396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93235</xdr:rowOff>
    </xdr:from>
    <xdr:ext cx="469744" cy="259045"/>
    <xdr:sp macro="" textlink="">
      <xdr:nvSpPr>
        <xdr:cNvPr id="830" name="n_2aveValue【消防施設】&#10;一人当たり面積">
          <a:extLst>
            <a:ext uri="{FF2B5EF4-FFF2-40B4-BE49-F238E27FC236}">
              <a16:creationId xmlns:a16="http://schemas.microsoft.com/office/drawing/2014/main" id="{E14AAE2C-3B75-4399-A369-6151938A5630}"/>
            </a:ext>
          </a:extLst>
        </xdr:cNvPr>
        <xdr:cNvSpPr txBox="1"/>
      </xdr:nvSpPr>
      <xdr:spPr>
        <a:xfrm>
          <a:off x="18183302" y="12409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52595</xdr:rowOff>
    </xdr:from>
    <xdr:ext cx="469744" cy="259045"/>
    <xdr:sp macro="" textlink="">
      <xdr:nvSpPr>
        <xdr:cNvPr id="831" name="n_3aveValue【消防施設】&#10;一人当たり面積">
          <a:extLst>
            <a:ext uri="{FF2B5EF4-FFF2-40B4-BE49-F238E27FC236}">
              <a16:creationId xmlns:a16="http://schemas.microsoft.com/office/drawing/2014/main" id="{9F85DEEA-8841-4076-A850-99652CAAACB8}"/>
            </a:ext>
          </a:extLst>
        </xdr:cNvPr>
        <xdr:cNvSpPr txBox="1"/>
      </xdr:nvSpPr>
      <xdr:spPr>
        <a:xfrm>
          <a:off x="17383202" y="1398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54119</xdr:rowOff>
    </xdr:from>
    <xdr:ext cx="469744" cy="259045"/>
    <xdr:sp macro="" textlink="">
      <xdr:nvSpPr>
        <xdr:cNvPr id="832" name="n_4aveValue【消防施設】&#10;一人当たり面積">
          <a:extLst>
            <a:ext uri="{FF2B5EF4-FFF2-40B4-BE49-F238E27FC236}">
              <a16:creationId xmlns:a16="http://schemas.microsoft.com/office/drawing/2014/main" id="{3DF96EAF-FC27-4A63-AE30-3DF42A8491EF}"/>
            </a:ext>
          </a:extLst>
        </xdr:cNvPr>
        <xdr:cNvSpPr txBox="1"/>
      </xdr:nvSpPr>
      <xdr:spPr>
        <a:xfrm>
          <a:off x="16592627" y="13989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43705</xdr:rowOff>
    </xdr:from>
    <xdr:ext cx="469744" cy="259045"/>
    <xdr:sp macro="" textlink="">
      <xdr:nvSpPr>
        <xdr:cNvPr id="833" name="n_1mainValue【消防施設】&#10;一人当たり面積">
          <a:extLst>
            <a:ext uri="{FF2B5EF4-FFF2-40B4-BE49-F238E27FC236}">
              <a16:creationId xmlns:a16="http://schemas.microsoft.com/office/drawing/2014/main" id="{D1F97CDB-920D-4382-90EA-D78EBCB4F050}"/>
            </a:ext>
          </a:extLst>
        </xdr:cNvPr>
        <xdr:cNvSpPr txBox="1"/>
      </xdr:nvSpPr>
      <xdr:spPr>
        <a:xfrm>
          <a:off x="18983402" y="13658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18305</xdr:rowOff>
    </xdr:from>
    <xdr:ext cx="469744" cy="259045"/>
    <xdr:sp macro="" textlink="">
      <xdr:nvSpPr>
        <xdr:cNvPr id="834" name="n_2mainValue【消防施設】&#10;一人当たり面積">
          <a:extLst>
            <a:ext uri="{FF2B5EF4-FFF2-40B4-BE49-F238E27FC236}">
              <a16:creationId xmlns:a16="http://schemas.microsoft.com/office/drawing/2014/main" id="{40DDADAA-B294-452D-879F-4B0BC3983309}"/>
            </a:ext>
          </a:extLst>
        </xdr:cNvPr>
        <xdr:cNvSpPr txBox="1"/>
      </xdr:nvSpPr>
      <xdr:spPr>
        <a:xfrm>
          <a:off x="18183302" y="13953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45990</xdr:rowOff>
    </xdr:from>
    <xdr:ext cx="469744" cy="259045"/>
    <xdr:sp macro="" textlink="">
      <xdr:nvSpPr>
        <xdr:cNvPr id="835" name="n_3mainValue【消防施設】&#10;一人当たり面積">
          <a:extLst>
            <a:ext uri="{FF2B5EF4-FFF2-40B4-BE49-F238E27FC236}">
              <a16:creationId xmlns:a16="http://schemas.microsoft.com/office/drawing/2014/main" id="{7CC0D211-704C-4B3A-B7A2-661E934B75EB}"/>
            </a:ext>
          </a:extLst>
        </xdr:cNvPr>
        <xdr:cNvSpPr txBox="1"/>
      </xdr:nvSpPr>
      <xdr:spPr>
        <a:xfrm>
          <a:off x="17383202" y="13660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49040</xdr:rowOff>
    </xdr:from>
    <xdr:ext cx="469744" cy="259045"/>
    <xdr:sp macro="" textlink="">
      <xdr:nvSpPr>
        <xdr:cNvPr id="836" name="n_4mainValue【消防施設】&#10;一人当たり面積">
          <a:extLst>
            <a:ext uri="{FF2B5EF4-FFF2-40B4-BE49-F238E27FC236}">
              <a16:creationId xmlns:a16="http://schemas.microsoft.com/office/drawing/2014/main" id="{B9D1BFB6-94DB-47A7-98F7-079CEAE194FB}"/>
            </a:ext>
          </a:extLst>
        </xdr:cNvPr>
        <xdr:cNvSpPr txBox="1"/>
      </xdr:nvSpPr>
      <xdr:spPr>
        <a:xfrm>
          <a:off x="16592627" y="13657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7" name="正方形/長方形 836">
          <a:extLst>
            <a:ext uri="{FF2B5EF4-FFF2-40B4-BE49-F238E27FC236}">
              <a16:creationId xmlns:a16="http://schemas.microsoft.com/office/drawing/2014/main" id="{3B4CDCBF-AE68-4E30-94B7-F1332611A42B}"/>
            </a:ext>
          </a:extLst>
        </xdr:cNvPr>
        <xdr:cNvSpPr/>
      </xdr:nvSpPr>
      <xdr:spPr>
        <a:xfrm>
          <a:off x="112109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8" name="正方形/長方形 837">
          <a:extLst>
            <a:ext uri="{FF2B5EF4-FFF2-40B4-BE49-F238E27FC236}">
              <a16:creationId xmlns:a16="http://schemas.microsoft.com/office/drawing/2014/main" id="{48B65F57-740B-4242-89D9-946DCB6C3260}"/>
            </a:ext>
          </a:extLst>
        </xdr:cNvPr>
        <xdr:cNvSpPr/>
      </xdr:nvSpPr>
      <xdr:spPr>
        <a:xfrm>
          <a:off x="113157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9" name="正方形/長方形 838">
          <a:extLst>
            <a:ext uri="{FF2B5EF4-FFF2-40B4-BE49-F238E27FC236}">
              <a16:creationId xmlns:a16="http://schemas.microsoft.com/office/drawing/2014/main" id="{35347502-EF3E-451E-938B-61591F01D422}"/>
            </a:ext>
          </a:extLst>
        </xdr:cNvPr>
        <xdr:cNvSpPr/>
      </xdr:nvSpPr>
      <xdr:spPr>
        <a:xfrm>
          <a:off x="113157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0" name="正方形/長方形 839">
          <a:extLst>
            <a:ext uri="{FF2B5EF4-FFF2-40B4-BE49-F238E27FC236}">
              <a16:creationId xmlns:a16="http://schemas.microsoft.com/office/drawing/2014/main" id="{2F0D15BF-1696-48F5-8E63-10B449907174}"/>
            </a:ext>
          </a:extLst>
        </xdr:cNvPr>
        <xdr:cNvSpPr/>
      </xdr:nvSpPr>
      <xdr:spPr>
        <a:xfrm>
          <a:off x="122396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1" name="正方形/長方形 840">
          <a:extLst>
            <a:ext uri="{FF2B5EF4-FFF2-40B4-BE49-F238E27FC236}">
              <a16:creationId xmlns:a16="http://schemas.microsoft.com/office/drawing/2014/main" id="{9E44EBC5-8E37-44D1-A623-9DCBB6DFAA93}"/>
            </a:ext>
          </a:extLst>
        </xdr:cNvPr>
        <xdr:cNvSpPr/>
      </xdr:nvSpPr>
      <xdr:spPr>
        <a:xfrm>
          <a:off x="122396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2" name="正方形/長方形 841">
          <a:extLst>
            <a:ext uri="{FF2B5EF4-FFF2-40B4-BE49-F238E27FC236}">
              <a16:creationId xmlns:a16="http://schemas.microsoft.com/office/drawing/2014/main" id="{655D08A7-0030-4200-8377-CC0906284454}"/>
            </a:ext>
          </a:extLst>
        </xdr:cNvPr>
        <xdr:cNvSpPr/>
      </xdr:nvSpPr>
      <xdr:spPr>
        <a:xfrm>
          <a:off x="132683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3" name="正方形/長方形 842">
          <a:extLst>
            <a:ext uri="{FF2B5EF4-FFF2-40B4-BE49-F238E27FC236}">
              <a16:creationId xmlns:a16="http://schemas.microsoft.com/office/drawing/2014/main" id="{9A1BF46F-907E-48C4-950B-6757F445C6A6}"/>
            </a:ext>
          </a:extLst>
        </xdr:cNvPr>
        <xdr:cNvSpPr/>
      </xdr:nvSpPr>
      <xdr:spPr>
        <a:xfrm>
          <a:off x="132683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正方形/長方形 843">
          <a:extLst>
            <a:ext uri="{FF2B5EF4-FFF2-40B4-BE49-F238E27FC236}">
              <a16:creationId xmlns:a16="http://schemas.microsoft.com/office/drawing/2014/main" id="{BDCD549E-4C06-4FF1-B770-BA9D48AE1B79}"/>
            </a:ext>
          </a:extLst>
        </xdr:cNvPr>
        <xdr:cNvSpPr/>
      </xdr:nvSpPr>
      <xdr:spPr>
        <a:xfrm>
          <a:off x="11210925" y="1590675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5" name="テキスト ボックス 844">
          <a:extLst>
            <a:ext uri="{FF2B5EF4-FFF2-40B4-BE49-F238E27FC236}">
              <a16:creationId xmlns:a16="http://schemas.microsoft.com/office/drawing/2014/main" id="{AED16122-650A-465B-A89E-670A0B98C931}"/>
            </a:ext>
          </a:extLst>
        </xdr:cNvPr>
        <xdr:cNvSpPr txBox="1"/>
      </xdr:nvSpPr>
      <xdr:spPr>
        <a:xfrm>
          <a:off x="11172825"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6" name="直線コネクタ 845">
          <a:extLst>
            <a:ext uri="{FF2B5EF4-FFF2-40B4-BE49-F238E27FC236}">
              <a16:creationId xmlns:a16="http://schemas.microsoft.com/office/drawing/2014/main" id="{0DF19BF1-971D-47F5-9243-890441E82C37}"/>
            </a:ext>
          </a:extLst>
        </xdr:cNvPr>
        <xdr:cNvCxnSpPr/>
      </xdr:nvCxnSpPr>
      <xdr:spPr>
        <a:xfrm>
          <a:off x="11210925" y="18192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7" name="テキスト ボックス 846">
          <a:extLst>
            <a:ext uri="{FF2B5EF4-FFF2-40B4-BE49-F238E27FC236}">
              <a16:creationId xmlns:a16="http://schemas.microsoft.com/office/drawing/2014/main" id="{FA497656-A1CB-4D19-B55D-EA2C4BAC1A15}"/>
            </a:ext>
          </a:extLst>
        </xdr:cNvPr>
        <xdr:cNvSpPr txBox="1"/>
      </xdr:nvSpPr>
      <xdr:spPr>
        <a:xfrm>
          <a:off x="10794546"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8" name="直線コネクタ 847">
          <a:extLst>
            <a:ext uri="{FF2B5EF4-FFF2-40B4-BE49-F238E27FC236}">
              <a16:creationId xmlns:a16="http://schemas.microsoft.com/office/drawing/2014/main" id="{8BD6DF4F-ECF3-48E3-8E56-A7BD569F248C}"/>
            </a:ext>
          </a:extLst>
        </xdr:cNvPr>
        <xdr:cNvCxnSpPr/>
      </xdr:nvCxnSpPr>
      <xdr:spPr>
        <a:xfrm>
          <a:off x="11210925" y="1786617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9" name="テキスト ボックス 848">
          <a:extLst>
            <a:ext uri="{FF2B5EF4-FFF2-40B4-BE49-F238E27FC236}">
              <a16:creationId xmlns:a16="http://schemas.microsoft.com/office/drawing/2014/main" id="{4DA7CB5D-4613-40E7-953A-4530EA6965FE}"/>
            </a:ext>
          </a:extLst>
        </xdr:cNvPr>
        <xdr:cNvSpPr txBox="1"/>
      </xdr:nvSpPr>
      <xdr:spPr>
        <a:xfrm>
          <a:off x="10794546" y="177271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0" name="直線コネクタ 849">
          <a:extLst>
            <a:ext uri="{FF2B5EF4-FFF2-40B4-BE49-F238E27FC236}">
              <a16:creationId xmlns:a16="http://schemas.microsoft.com/office/drawing/2014/main" id="{2C457F64-8216-4C0F-8DF6-74780EBF2A95}"/>
            </a:ext>
          </a:extLst>
        </xdr:cNvPr>
        <xdr:cNvCxnSpPr/>
      </xdr:nvCxnSpPr>
      <xdr:spPr>
        <a:xfrm>
          <a:off x="11210925" y="1753643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1" name="テキスト ボックス 850">
          <a:extLst>
            <a:ext uri="{FF2B5EF4-FFF2-40B4-BE49-F238E27FC236}">
              <a16:creationId xmlns:a16="http://schemas.microsoft.com/office/drawing/2014/main" id="{BEAB990F-EDA8-4D60-BF30-D38673C69A14}"/>
            </a:ext>
          </a:extLst>
        </xdr:cNvPr>
        <xdr:cNvSpPr txBox="1"/>
      </xdr:nvSpPr>
      <xdr:spPr>
        <a:xfrm>
          <a:off x="10845966" y="174005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2" name="直線コネクタ 851">
          <a:extLst>
            <a:ext uri="{FF2B5EF4-FFF2-40B4-BE49-F238E27FC236}">
              <a16:creationId xmlns:a16="http://schemas.microsoft.com/office/drawing/2014/main" id="{BAC27626-2971-4335-998B-7BE2708E15EE}"/>
            </a:ext>
          </a:extLst>
        </xdr:cNvPr>
        <xdr:cNvCxnSpPr/>
      </xdr:nvCxnSpPr>
      <xdr:spPr>
        <a:xfrm>
          <a:off x="11210925" y="17209861"/>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3" name="テキスト ボックス 852">
          <a:extLst>
            <a:ext uri="{FF2B5EF4-FFF2-40B4-BE49-F238E27FC236}">
              <a16:creationId xmlns:a16="http://schemas.microsoft.com/office/drawing/2014/main" id="{0D735452-ADC0-4CA0-9F4C-B59CE157F7F6}"/>
            </a:ext>
          </a:extLst>
        </xdr:cNvPr>
        <xdr:cNvSpPr txBox="1"/>
      </xdr:nvSpPr>
      <xdr:spPr>
        <a:xfrm>
          <a:off x="10845966" y="170708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4" name="直線コネクタ 853">
          <a:extLst>
            <a:ext uri="{FF2B5EF4-FFF2-40B4-BE49-F238E27FC236}">
              <a16:creationId xmlns:a16="http://schemas.microsoft.com/office/drawing/2014/main" id="{3FD78DEC-D0BA-4CE5-A109-86E3B3B80ACB}"/>
            </a:ext>
          </a:extLst>
        </xdr:cNvPr>
        <xdr:cNvCxnSpPr/>
      </xdr:nvCxnSpPr>
      <xdr:spPr>
        <a:xfrm>
          <a:off x="11210925" y="1688963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5" name="テキスト ボックス 854">
          <a:extLst>
            <a:ext uri="{FF2B5EF4-FFF2-40B4-BE49-F238E27FC236}">
              <a16:creationId xmlns:a16="http://schemas.microsoft.com/office/drawing/2014/main" id="{3FE961C7-E34E-49DA-BCAF-BEA42557A10E}"/>
            </a:ext>
          </a:extLst>
        </xdr:cNvPr>
        <xdr:cNvSpPr txBox="1"/>
      </xdr:nvSpPr>
      <xdr:spPr>
        <a:xfrm>
          <a:off x="10845966" y="16744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6" name="直線コネクタ 855">
          <a:extLst>
            <a:ext uri="{FF2B5EF4-FFF2-40B4-BE49-F238E27FC236}">
              <a16:creationId xmlns:a16="http://schemas.microsoft.com/office/drawing/2014/main" id="{CC47B1EF-A80A-42ED-B53B-DBC5A4FF25E2}"/>
            </a:ext>
          </a:extLst>
        </xdr:cNvPr>
        <xdr:cNvCxnSpPr/>
      </xdr:nvCxnSpPr>
      <xdr:spPr>
        <a:xfrm>
          <a:off x="11210925" y="165630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7" name="テキスト ボックス 856">
          <a:extLst>
            <a:ext uri="{FF2B5EF4-FFF2-40B4-BE49-F238E27FC236}">
              <a16:creationId xmlns:a16="http://schemas.microsoft.com/office/drawing/2014/main" id="{EEB45B46-105A-4232-97B8-10483F96EE5E}"/>
            </a:ext>
          </a:extLst>
        </xdr:cNvPr>
        <xdr:cNvSpPr txBox="1"/>
      </xdr:nvSpPr>
      <xdr:spPr>
        <a:xfrm>
          <a:off x="10845966" y="164144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8" name="直線コネクタ 857">
          <a:extLst>
            <a:ext uri="{FF2B5EF4-FFF2-40B4-BE49-F238E27FC236}">
              <a16:creationId xmlns:a16="http://schemas.microsoft.com/office/drawing/2014/main" id="{DA3A317D-CAE8-4AFD-A8A5-E8DE72758A42}"/>
            </a:ext>
          </a:extLst>
        </xdr:cNvPr>
        <xdr:cNvCxnSpPr/>
      </xdr:nvCxnSpPr>
      <xdr:spPr>
        <a:xfrm>
          <a:off x="11210925" y="16233321"/>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9" name="テキスト ボックス 858">
          <a:extLst>
            <a:ext uri="{FF2B5EF4-FFF2-40B4-BE49-F238E27FC236}">
              <a16:creationId xmlns:a16="http://schemas.microsoft.com/office/drawing/2014/main" id="{C4F61C9A-844A-465E-B920-0D7E19E6FC7F}"/>
            </a:ext>
          </a:extLst>
        </xdr:cNvPr>
        <xdr:cNvSpPr txBox="1"/>
      </xdr:nvSpPr>
      <xdr:spPr>
        <a:xfrm>
          <a:off x="10903736" y="1608792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a:extLst>
            <a:ext uri="{FF2B5EF4-FFF2-40B4-BE49-F238E27FC236}">
              <a16:creationId xmlns:a16="http://schemas.microsoft.com/office/drawing/2014/main" id="{A99B65AA-1C53-4E6E-94D2-19D67B3C9AD0}"/>
            </a:ext>
          </a:extLst>
        </xdr:cNvPr>
        <xdr:cNvCxnSpPr/>
      </xdr:nvCxnSpPr>
      <xdr:spPr>
        <a:xfrm>
          <a:off x="11210925" y="15906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1" name="【庁舎】&#10;有形固定資産減価償却率グラフ枠">
          <a:extLst>
            <a:ext uri="{FF2B5EF4-FFF2-40B4-BE49-F238E27FC236}">
              <a16:creationId xmlns:a16="http://schemas.microsoft.com/office/drawing/2014/main" id="{D16EBD2A-882B-400F-94A1-1488E62BDF96}"/>
            </a:ext>
          </a:extLst>
        </xdr:cNvPr>
        <xdr:cNvSpPr/>
      </xdr:nvSpPr>
      <xdr:spPr>
        <a:xfrm>
          <a:off x="11210925" y="1590675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58238</xdr:rowOff>
    </xdr:from>
    <xdr:to>
      <xdr:col>85</xdr:col>
      <xdr:colOff>126364</xdr:colOff>
      <xdr:row>109</xdr:row>
      <xdr:rowOff>35379</xdr:rowOff>
    </xdr:to>
    <xdr:cxnSp macro="">
      <xdr:nvCxnSpPr>
        <xdr:cNvPr id="862" name="直線コネクタ 861">
          <a:extLst>
            <a:ext uri="{FF2B5EF4-FFF2-40B4-BE49-F238E27FC236}">
              <a16:creationId xmlns:a16="http://schemas.microsoft.com/office/drawing/2014/main" id="{E904E030-E82C-46D7-9FFD-8363F41DEE39}"/>
            </a:ext>
          </a:extLst>
        </xdr:cNvPr>
        <xdr:cNvCxnSpPr/>
      </xdr:nvCxnSpPr>
      <xdr:spPr>
        <a:xfrm flipV="1">
          <a:off x="14696439" y="1634598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3" name="【庁舎】&#10;有形固定資産減価償却率最小値テキスト">
          <a:extLst>
            <a:ext uri="{FF2B5EF4-FFF2-40B4-BE49-F238E27FC236}">
              <a16:creationId xmlns:a16="http://schemas.microsoft.com/office/drawing/2014/main" id="{3D155403-2802-436D-BC2B-F97263AA9330}"/>
            </a:ext>
          </a:extLst>
        </xdr:cNvPr>
        <xdr:cNvSpPr txBox="1"/>
      </xdr:nvSpPr>
      <xdr:spPr>
        <a:xfrm>
          <a:off x="14735175" y="17870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4" name="直線コネクタ 863">
          <a:extLst>
            <a:ext uri="{FF2B5EF4-FFF2-40B4-BE49-F238E27FC236}">
              <a16:creationId xmlns:a16="http://schemas.microsoft.com/office/drawing/2014/main" id="{14FAC609-10E5-4499-8229-EBB0F6F59326}"/>
            </a:ext>
          </a:extLst>
        </xdr:cNvPr>
        <xdr:cNvCxnSpPr/>
      </xdr:nvCxnSpPr>
      <xdr:spPr>
        <a:xfrm>
          <a:off x="14611350" y="1786617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4915</xdr:rowOff>
    </xdr:from>
    <xdr:ext cx="340478" cy="259045"/>
    <xdr:sp macro="" textlink="">
      <xdr:nvSpPr>
        <xdr:cNvPr id="865" name="【庁舎】&#10;有形固定資産減価償却率最大値テキスト">
          <a:extLst>
            <a:ext uri="{FF2B5EF4-FFF2-40B4-BE49-F238E27FC236}">
              <a16:creationId xmlns:a16="http://schemas.microsoft.com/office/drawing/2014/main" id="{0CA4ED14-8C51-44DE-AD13-EFE8787B5FF1}"/>
            </a:ext>
          </a:extLst>
        </xdr:cNvPr>
        <xdr:cNvSpPr txBox="1"/>
      </xdr:nvSpPr>
      <xdr:spPr>
        <a:xfrm>
          <a:off x="14735175" y="161243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58238</xdr:rowOff>
    </xdr:from>
    <xdr:to>
      <xdr:col>86</xdr:col>
      <xdr:colOff>25400</xdr:colOff>
      <xdr:row>100</xdr:row>
      <xdr:rowOff>58238</xdr:rowOff>
    </xdr:to>
    <xdr:cxnSp macro="">
      <xdr:nvCxnSpPr>
        <xdr:cNvPr id="866" name="直線コネクタ 865">
          <a:extLst>
            <a:ext uri="{FF2B5EF4-FFF2-40B4-BE49-F238E27FC236}">
              <a16:creationId xmlns:a16="http://schemas.microsoft.com/office/drawing/2014/main" id="{E91B2E7E-2136-4136-8DAC-BA5EE7ED3FBB}"/>
            </a:ext>
          </a:extLst>
        </xdr:cNvPr>
        <xdr:cNvCxnSpPr/>
      </xdr:nvCxnSpPr>
      <xdr:spPr>
        <a:xfrm>
          <a:off x="14611350" y="1634598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170378</xdr:rowOff>
    </xdr:from>
    <xdr:ext cx="405111" cy="259045"/>
    <xdr:sp macro="" textlink="">
      <xdr:nvSpPr>
        <xdr:cNvPr id="867" name="【庁舎】&#10;有形固定資産減価償却率平均値テキスト">
          <a:extLst>
            <a:ext uri="{FF2B5EF4-FFF2-40B4-BE49-F238E27FC236}">
              <a16:creationId xmlns:a16="http://schemas.microsoft.com/office/drawing/2014/main" id="{8D99A90B-2C56-4FA2-86C1-76CB5A57EA35}"/>
            </a:ext>
          </a:extLst>
        </xdr:cNvPr>
        <xdr:cNvSpPr txBox="1"/>
      </xdr:nvSpPr>
      <xdr:spPr>
        <a:xfrm>
          <a:off x="14735175" y="169724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20501</xdr:rowOff>
    </xdr:from>
    <xdr:to>
      <xdr:col>85</xdr:col>
      <xdr:colOff>177800</xdr:colOff>
      <xdr:row>104</xdr:row>
      <xdr:rowOff>122101</xdr:rowOff>
    </xdr:to>
    <xdr:sp macro="" textlink="">
      <xdr:nvSpPr>
        <xdr:cNvPr id="868" name="フローチャート: 判断 867">
          <a:extLst>
            <a:ext uri="{FF2B5EF4-FFF2-40B4-BE49-F238E27FC236}">
              <a16:creationId xmlns:a16="http://schemas.microsoft.com/office/drawing/2014/main" id="{1CE17E8C-EC7C-4384-99F7-CC2EC84B3A16}"/>
            </a:ext>
          </a:extLst>
        </xdr:cNvPr>
        <xdr:cNvSpPr/>
      </xdr:nvSpPr>
      <xdr:spPr>
        <a:xfrm>
          <a:off x="14649450" y="1699405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5806</xdr:rowOff>
    </xdr:from>
    <xdr:to>
      <xdr:col>81</xdr:col>
      <xdr:colOff>101600</xdr:colOff>
      <xdr:row>104</xdr:row>
      <xdr:rowOff>107406</xdr:rowOff>
    </xdr:to>
    <xdr:sp macro="" textlink="">
      <xdr:nvSpPr>
        <xdr:cNvPr id="869" name="フローチャート: 判断 868">
          <a:extLst>
            <a:ext uri="{FF2B5EF4-FFF2-40B4-BE49-F238E27FC236}">
              <a16:creationId xmlns:a16="http://schemas.microsoft.com/office/drawing/2014/main" id="{EA0FED7E-9F16-4916-A752-29EEF1DFBD00}"/>
            </a:ext>
          </a:extLst>
        </xdr:cNvPr>
        <xdr:cNvSpPr/>
      </xdr:nvSpPr>
      <xdr:spPr>
        <a:xfrm>
          <a:off x="13887450" y="1698253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40095</xdr:rowOff>
    </xdr:from>
    <xdr:to>
      <xdr:col>76</xdr:col>
      <xdr:colOff>165100</xdr:colOff>
      <xdr:row>104</xdr:row>
      <xdr:rowOff>141695</xdr:rowOff>
    </xdr:to>
    <xdr:sp macro="" textlink="">
      <xdr:nvSpPr>
        <xdr:cNvPr id="870" name="フローチャート: 判断 869">
          <a:extLst>
            <a:ext uri="{FF2B5EF4-FFF2-40B4-BE49-F238E27FC236}">
              <a16:creationId xmlns:a16="http://schemas.microsoft.com/office/drawing/2014/main" id="{FAC920F9-8C24-4BEF-932D-9C014C6D77C4}"/>
            </a:ext>
          </a:extLst>
        </xdr:cNvPr>
        <xdr:cNvSpPr/>
      </xdr:nvSpPr>
      <xdr:spPr>
        <a:xfrm>
          <a:off x="13096875" y="1701364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871" name="フローチャート: 判断 870">
          <a:extLst>
            <a:ext uri="{FF2B5EF4-FFF2-40B4-BE49-F238E27FC236}">
              <a16:creationId xmlns:a16="http://schemas.microsoft.com/office/drawing/2014/main" id="{62EB8D4C-870B-4BAF-AA94-B0FE56D4872A}"/>
            </a:ext>
          </a:extLst>
        </xdr:cNvPr>
        <xdr:cNvSpPr/>
      </xdr:nvSpPr>
      <xdr:spPr>
        <a:xfrm>
          <a:off x="12296775" y="1701863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872" name="フローチャート: 判断 871">
          <a:extLst>
            <a:ext uri="{FF2B5EF4-FFF2-40B4-BE49-F238E27FC236}">
              <a16:creationId xmlns:a16="http://schemas.microsoft.com/office/drawing/2014/main" id="{65F2EE73-7A6A-43CC-9861-BF6B063D9974}"/>
            </a:ext>
          </a:extLst>
        </xdr:cNvPr>
        <xdr:cNvSpPr/>
      </xdr:nvSpPr>
      <xdr:spPr>
        <a:xfrm>
          <a:off x="11487150" y="1706108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670A50E3-1D36-4960-B2BB-16211D456E9F}"/>
            </a:ext>
          </a:extLst>
        </xdr:cNvPr>
        <xdr:cNvSpPr txBox="1"/>
      </xdr:nvSpPr>
      <xdr:spPr>
        <a:xfrm>
          <a:off x="14525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FEFB51FE-4902-4272-B981-1C54F20D7657}"/>
            </a:ext>
          </a:extLst>
        </xdr:cNvPr>
        <xdr:cNvSpPr txBox="1"/>
      </xdr:nvSpPr>
      <xdr:spPr>
        <a:xfrm>
          <a:off x="13763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38681CD1-ABEA-4CC0-B7FF-98B9C472C54A}"/>
            </a:ext>
          </a:extLst>
        </xdr:cNvPr>
        <xdr:cNvSpPr txBox="1"/>
      </xdr:nvSpPr>
      <xdr:spPr>
        <a:xfrm>
          <a:off x="129730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8F95F9C9-0F44-4425-9E1E-725D06188DAD}"/>
            </a:ext>
          </a:extLst>
        </xdr:cNvPr>
        <xdr:cNvSpPr txBox="1"/>
      </xdr:nvSpPr>
      <xdr:spPr>
        <a:xfrm>
          <a:off x="12172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89F7875A-9639-49DA-A65C-4C493C17C9F7}"/>
            </a:ext>
          </a:extLst>
        </xdr:cNvPr>
        <xdr:cNvSpPr txBox="1"/>
      </xdr:nvSpPr>
      <xdr:spPr>
        <a:xfrm>
          <a:off x="11363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54792</xdr:rowOff>
    </xdr:from>
    <xdr:to>
      <xdr:col>85</xdr:col>
      <xdr:colOff>177800</xdr:colOff>
      <xdr:row>102</xdr:row>
      <xdr:rowOff>156392</xdr:rowOff>
    </xdr:to>
    <xdr:sp macro="" textlink="">
      <xdr:nvSpPr>
        <xdr:cNvPr id="878" name="楕円 877">
          <a:extLst>
            <a:ext uri="{FF2B5EF4-FFF2-40B4-BE49-F238E27FC236}">
              <a16:creationId xmlns:a16="http://schemas.microsoft.com/office/drawing/2014/main" id="{9990B617-F56E-4F2A-9CBC-C377077F76C9}"/>
            </a:ext>
          </a:extLst>
        </xdr:cNvPr>
        <xdr:cNvSpPr/>
      </xdr:nvSpPr>
      <xdr:spPr>
        <a:xfrm>
          <a:off x="14649450" y="1668544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77669</xdr:rowOff>
    </xdr:from>
    <xdr:ext cx="405111" cy="259045"/>
    <xdr:sp macro="" textlink="">
      <xdr:nvSpPr>
        <xdr:cNvPr id="879" name="【庁舎】&#10;有形固定資産減価償却率該当値テキスト">
          <a:extLst>
            <a:ext uri="{FF2B5EF4-FFF2-40B4-BE49-F238E27FC236}">
              <a16:creationId xmlns:a16="http://schemas.microsoft.com/office/drawing/2014/main" id="{69873E23-7F41-4F91-959A-F55DE48161AB}"/>
            </a:ext>
          </a:extLst>
        </xdr:cNvPr>
        <xdr:cNvSpPr txBox="1"/>
      </xdr:nvSpPr>
      <xdr:spPr>
        <a:xfrm>
          <a:off x="14735175" y="16536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146231</xdr:rowOff>
    </xdr:from>
    <xdr:to>
      <xdr:col>81</xdr:col>
      <xdr:colOff>101600</xdr:colOff>
      <xdr:row>103</xdr:row>
      <xdr:rowOff>76381</xdr:rowOff>
    </xdr:to>
    <xdr:sp macro="" textlink="">
      <xdr:nvSpPr>
        <xdr:cNvPr id="880" name="楕円 879">
          <a:extLst>
            <a:ext uri="{FF2B5EF4-FFF2-40B4-BE49-F238E27FC236}">
              <a16:creationId xmlns:a16="http://schemas.microsoft.com/office/drawing/2014/main" id="{1D7912E2-4C43-4C30-AA9A-E3F252334457}"/>
            </a:ext>
          </a:extLst>
        </xdr:cNvPr>
        <xdr:cNvSpPr/>
      </xdr:nvSpPr>
      <xdr:spPr>
        <a:xfrm>
          <a:off x="13887450" y="1677370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105592</xdr:rowOff>
    </xdr:from>
    <xdr:to>
      <xdr:col>85</xdr:col>
      <xdr:colOff>127000</xdr:colOff>
      <xdr:row>103</xdr:row>
      <xdr:rowOff>25581</xdr:rowOff>
    </xdr:to>
    <xdr:cxnSp macro="">
      <xdr:nvCxnSpPr>
        <xdr:cNvPr id="881" name="直線コネクタ 880">
          <a:extLst>
            <a:ext uri="{FF2B5EF4-FFF2-40B4-BE49-F238E27FC236}">
              <a16:creationId xmlns:a16="http://schemas.microsoft.com/office/drawing/2014/main" id="{61D2A6EE-86A7-4629-BCA3-578EFB0E5E8F}"/>
            </a:ext>
          </a:extLst>
        </xdr:cNvPr>
        <xdr:cNvCxnSpPr/>
      </xdr:nvCxnSpPr>
      <xdr:spPr>
        <a:xfrm flipV="1">
          <a:off x="13935075" y="16733067"/>
          <a:ext cx="762000" cy="9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43362</xdr:rowOff>
    </xdr:from>
    <xdr:to>
      <xdr:col>76</xdr:col>
      <xdr:colOff>165100</xdr:colOff>
      <xdr:row>103</xdr:row>
      <xdr:rowOff>144962</xdr:rowOff>
    </xdr:to>
    <xdr:sp macro="" textlink="">
      <xdr:nvSpPr>
        <xdr:cNvPr id="882" name="楕円 881">
          <a:extLst>
            <a:ext uri="{FF2B5EF4-FFF2-40B4-BE49-F238E27FC236}">
              <a16:creationId xmlns:a16="http://schemas.microsoft.com/office/drawing/2014/main" id="{EB1A4EFA-AFA7-4556-B31D-11E07156317E}"/>
            </a:ext>
          </a:extLst>
        </xdr:cNvPr>
        <xdr:cNvSpPr/>
      </xdr:nvSpPr>
      <xdr:spPr>
        <a:xfrm>
          <a:off x="13096875" y="1684863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25581</xdr:rowOff>
    </xdr:from>
    <xdr:to>
      <xdr:col>81</xdr:col>
      <xdr:colOff>50800</xdr:colOff>
      <xdr:row>103</xdr:row>
      <xdr:rowOff>94162</xdr:rowOff>
    </xdr:to>
    <xdr:cxnSp macro="">
      <xdr:nvCxnSpPr>
        <xdr:cNvPr id="883" name="直線コネクタ 882">
          <a:extLst>
            <a:ext uri="{FF2B5EF4-FFF2-40B4-BE49-F238E27FC236}">
              <a16:creationId xmlns:a16="http://schemas.microsoft.com/office/drawing/2014/main" id="{F8E4BA8C-5195-4B8C-AB7A-CA768A8E652D}"/>
            </a:ext>
          </a:extLst>
        </xdr:cNvPr>
        <xdr:cNvCxnSpPr/>
      </xdr:nvCxnSpPr>
      <xdr:spPr>
        <a:xfrm flipV="1">
          <a:off x="13144500" y="16830856"/>
          <a:ext cx="790575" cy="6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9071</xdr:rowOff>
    </xdr:from>
    <xdr:to>
      <xdr:col>72</xdr:col>
      <xdr:colOff>38100</xdr:colOff>
      <xdr:row>103</xdr:row>
      <xdr:rowOff>110671</xdr:rowOff>
    </xdr:to>
    <xdr:sp macro="" textlink="">
      <xdr:nvSpPr>
        <xdr:cNvPr id="884" name="楕円 883">
          <a:extLst>
            <a:ext uri="{FF2B5EF4-FFF2-40B4-BE49-F238E27FC236}">
              <a16:creationId xmlns:a16="http://schemas.microsoft.com/office/drawing/2014/main" id="{3DAA249F-068D-40CB-B6DE-F941BBE09472}"/>
            </a:ext>
          </a:extLst>
        </xdr:cNvPr>
        <xdr:cNvSpPr/>
      </xdr:nvSpPr>
      <xdr:spPr>
        <a:xfrm>
          <a:off x="12296775" y="1681434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59871</xdr:rowOff>
    </xdr:from>
    <xdr:to>
      <xdr:col>76</xdr:col>
      <xdr:colOff>114300</xdr:colOff>
      <xdr:row>103</xdr:row>
      <xdr:rowOff>94162</xdr:rowOff>
    </xdr:to>
    <xdr:cxnSp macro="">
      <xdr:nvCxnSpPr>
        <xdr:cNvPr id="885" name="直線コネクタ 884">
          <a:extLst>
            <a:ext uri="{FF2B5EF4-FFF2-40B4-BE49-F238E27FC236}">
              <a16:creationId xmlns:a16="http://schemas.microsoft.com/office/drawing/2014/main" id="{1E3D0182-12BD-42F5-BDF8-521B316DCA34}"/>
            </a:ext>
          </a:extLst>
        </xdr:cNvPr>
        <xdr:cNvCxnSpPr/>
      </xdr:nvCxnSpPr>
      <xdr:spPr>
        <a:xfrm>
          <a:off x="12344400" y="16861971"/>
          <a:ext cx="8001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10705</xdr:rowOff>
    </xdr:from>
    <xdr:to>
      <xdr:col>67</xdr:col>
      <xdr:colOff>101600</xdr:colOff>
      <xdr:row>104</xdr:row>
      <xdr:rowOff>112305</xdr:rowOff>
    </xdr:to>
    <xdr:sp macro="" textlink="">
      <xdr:nvSpPr>
        <xdr:cNvPr id="886" name="楕円 885">
          <a:extLst>
            <a:ext uri="{FF2B5EF4-FFF2-40B4-BE49-F238E27FC236}">
              <a16:creationId xmlns:a16="http://schemas.microsoft.com/office/drawing/2014/main" id="{DFAADC92-8E67-4C9E-AB87-95C977020AE5}"/>
            </a:ext>
          </a:extLst>
        </xdr:cNvPr>
        <xdr:cNvSpPr/>
      </xdr:nvSpPr>
      <xdr:spPr>
        <a:xfrm>
          <a:off x="11487150" y="1698108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59871</xdr:rowOff>
    </xdr:from>
    <xdr:to>
      <xdr:col>71</xdr:col>
      <xdr:colOff>177800</xdr:colOff>
      <xdr:row>104</xdr:row>
      <xdr:rowOff>61505</xdr:rowOff>
    </xdr:to>
    <xdr:cxnSp macro="">
      <xdr:nvCxnSpPr>
        <xdr:cNvPr id="887" name="直線コネクタ 886">
          <a:extLst>
            <a:ext uri="{FF2B5EF4-FFF2-40B4-BE49-F238E27FC236}">
              <a16:creationId xmlns:a16="http://schemas.microsoft.com/office/drawing/2014/main" id="{44234D59-C7A0-4DBF-BCA3-B0B2E8E9CD00}"/>
            </a:ext>
          </a:extLst>
        </xdr:cNvPr>
        <xdr:cNvCxnSpPr/>
      </xdr:nvCxnSpPr>
      <xdr:spPr>
        <a:xfrm flipV="1">
          <a:off x="11534775" y="16861971"/>
          <a:ext cx="809625" cy="176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98533</xdr:rowOff>
    </xdr:from>
    <xdr:ext cx="405111" cy="259045"/>
    <xdr:sp macro="" textlink="">
      <xdr:nvSpPr>
        <xdr:cNvPr id="888" name="n_1aveValue【庁舎】&#10;有形固定資産減価償却率">
          <a:extLst>
            <a:ext uri="{FF2B5EF4-FFF2-40B4-BE49-F238E27FC236}">
              <a16:creationId xmlns:a16="http://schemas.microsoft.com/office/drawing/2014/main" id="{6DDA5B15-3158-448F-9BB6-6AAE2695A4F3}"/>
            </a:ext>
          </a:extLst>
        </xdr:cNvPr>
        <xdr:cNvSpPr txBox="1"/>
      </xdr:nvSpPr>
      <xdr:spPr>
        <a:xfrm>
          <a:off x="13745219" y="17075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132822</xdr:rowOff>
    </xdr:from>
    <xdr:ext cx="405111" cy="259045"/>
    <xdr:sp macro="" textlink="">
      <xdr:nvSpPr>
        <xdr:cNvPr id="889" name="n_2aveValue【庁舎】&#10;有形固定資産減価償却率">
          <a:extLst>
            <a:ext uri="{FF2B5EF4-FFF2-40B4-BE49-F238E27FC236}">
              <a16:creationId xmlns:a16="http://schemas.microsoft.com/office/drawing/2014/main" id="{152A24A9-C86B-4608-B5FF-874B73EE1754}"/>
            </a:ext>
          </a:extLst>
        </xdr:cNvPr>
        <xdr:cNvSpPr txBox="1"/>
      </xdr:nvSpPr>
      <xdr:spPr>
        <a:xfrm>
          <a:off x="12964169" y="17106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140988</xdr:rowOff>
    </xdr:from>
    <xdr:ext cx="405111" cy="259045"/>
    <xdr:sp macro="" textlink="">
      <xdr:nvSpPr>
        <xdr:cNvPr id="890" name="n_3aveValue【庁舎】&#10;有形固定資産減価償却率">
          <a:extLst>
            <a:ext uri="{FF2B5EF4-FFF2-40B4-BE49-F238E27FC236}">
              <a16:creationId xmlns:a16="http://schemas.microsoft.com/office/drawing/2014/main" id="{BA84375C-F70C-4A8F-B512-A86F4611BEC4}"/>
            </a:ext>
          </a:extLst>
        </xdr:cNvPr>
        <xdr:cNvSpPr txBox="1"/>
      </xdr:nvSpPr>
      <xdr:spPr>
        <a:xfrm>
          <a:off x="12164069" y="17117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11991</xdr:rowOff>
    </xdr:from>
    <xdr:ext cx="405111" cy="259045"/>
    <xdr:sp macro="" textlink="">
      <xdr:nvSpPr>
        <xdr:cNvPr id="891" name="n_4aveValue【庁舎】&#10;有形固定資産減価償却率">
          <a:extLst>
            <a:ext uri="{FF2B5EF4-FFF2-40B4-BE49-F238E27FC236}">
              <a16:creationId xmlns:a16="http://schemas.microsoft.com/office/drawing/2014/main" id="{569EB890-60EE-42CD-AC8A-B1201A47DCA4}"/>
            </a:ext>
          </a:extLst>
        </xdr:cNvPr>
        <xdr:cNvSpPr txBox="1"/>
      </xdr:nvSpPr>
      <xdr:spPr>
        <a:xfrm>
          <a:off x="11354444" y="1715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92908</xdr:rowOff>
    </xdr:from>
    <xdr:ext cx="405111" cy="259045"/>
    <xdr:sp macro="" textlink="">
      <xdr:nvSpPr>
        <xdr:cNvPr id="892" name="n_1mainValue【庁舎】&#10;有形固定資産減価償却率">
          <a:extLst>
            <a:ext uri="{FF2B5EF4-FFF2-40B4-BE49-F238E27FC236}">
              <a16:creationId xmlns:a16="http://schemas.microsoft.com/office/drawing/2014/main" id="{7436DA54-49FF-4F94-824F-EC1A47933691}"/>
            </a:ext>
          </a:extLst>
        </xdr:cNvPr>
        <xdr:cNvSpPr txBox="1"/>
      </xdr:nvSpPr>
      <xdr:spPr>
        <a:xfrm>
          <a:off x="13745219" y="16552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161489</xdr:rowOff>
    </xdr:from>
    <xdr:ext cx="405111" cy="259045"/>
    <xdr:sp macro="" textlink="">
      <xdr:nvSpPr>
        <xdr:cNvPr id="893" name="n_2mainValue【庁舎】&#10;有形固定資産減価償却率">
          <a:extLst>
            <a:ext uri="{FF2B5EF4-FFF2-40B4-BE49-F238E27FC236}">
              <a16:creationId xmlns:a16="http://schemas.microsoft.com/office/drawing/2014/main" id="{32246542-D045-46E9-B7FF-178C372E821D}"/>
            </a:ext>
          </a:extLst>
        </xdr:cNvPr>
        <xdr:cNvSpPr txBox="1"/>
      </xdr:nvSpPr>
      <xdr:spPr>
        <a:xfrm>
          <a:off x="12964169" y="16623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127198</xdr:rowOff>
    </xdr:from>
    <xdr:ext cx="405111" cy="259045"/>
    <xdr:sp macro="" textlink="">
      <xdr:nvSpPr>
        <xdr:cNvPr id="894" name="n_3mainValue【庁舎】&#10;有形固定資産減価償却率">
          <a:extLst>
            <a:ext uri="{FF2B5EF4-FFF2-40B4-BE49-F238E27FC236}">
              <a16:creationId xmlns:a16="http://schemas.microsoft.com/office/drawing/2014/main" id="{9467A842-856B-4D9F-952A-499C9D01DD52}"/>
            </a:ext>
          </a:extLst>
        </xdr:cNvPr>
        <xdr:cNvSpPr txBox="1"/>
      </xdr:nvSpPr>
      <xdr:spPr>
        <a:xfrm>
          <a:off x="12164069" y="16583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128832</xdr:rowOff>
    </xdr:from>
    <xdr:ext cx="405111" cy="259045"/>
    <xdr:sp macro="" textlink="">
      <xdr:nvSpPr>
        <xdr:cNvPr id="895" name="n_4mainValue【庁舎】&#10;有形固定資産減価償却率">
          <a:extLst>
            <a:ext uri="{FF2B5EF4-FFF2-40B4-BE49-F238E27FC236}">
              <a16:creationId xmlns:a16="http://schemas.microsoft.com/office/drawing/2014/main" id="{E6CE5204-416A-4907-8C2C-6B80700A105B}"/>
            </a:ext>
          </a:extLst>
        </xdr:cNvPr>
        <xdr:cNvSpPr txBox="1"/>
      </xdr:nvSpPr>
      <xdr:spPr>
        <a:xfrm>
          <a:off x="11354444" y="16756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6" name="正方形/長方形 895">
          <a:extLst>
            <a:ext uri="{FF2B5EF4-FFF2-40B4-BE49-F238E27FC236}">
              <a16:creationId xmlns:a16="http://schemas.microsoft.com/office/drawing/2014/main" id="{95809BAD-1C17-49DA-B809-94D50E8AF942}"/>
            </a:ext>
          </a:extLst>
        </xdr:cNvPr>
        <xdr:cNvSpPr/>
      </xdr:nvSpPr>
      <xdr:spPr>
        <a:xfrm>
          <a:off x="164592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7" name="正方形/長方形 896">
          <a:extLst>
            <a:ext uri="{FF2B5EF4-FFF2-40B4-BE49-F238E27FC236}">
              <a16:creationId xmlns:a16="http://schemas.microsoft.com/office/drawing/2014/main" id="{86187593-3799-47A1-A059-CD1D4BD881B7}"/>
            </a:ext>
          </a:extLst>
        </xdr:cNvPr>
        <xdr:cNvSpPr/>
      </xdr:nvSpPr>
      <xdr:spPr>
        <a:xfrm>
          <a:off x="165830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8" name="正方形/長方形 897">
          <a:extLst>
            <a:ext uri="{FF2B5EF4-FFF2-40B4-BE49-F238E27FC236}">
              <a16:creationId xmlns:a16="http://schemas.microsoft.com/office/drawing/2014/main" id="{800A8DA3-3307-4ED2-A840-E8E6BBAE4490}"/>
            </a:ext>
          </a:extLst>
        </xdr:cNvPr>
        <xdr:cNvSpPr/>
      </xdr:nvSpPr>
      <xdr:spPr>
        <a:xfrm>
          <a:off x="165830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9" name="正方形/長方形 898">
          <a:extLst>
            <a:ext uri="{FF2B5EF4-FFF2-40B4-BE49-F238E27FC236}">
              <a16:creationId xmlns:a16="http://schemas.microsoft.com/office/drawing/2014/main" id="{A9E17227-049C-4D1E-818B-5A1FECD5AEB4}"/>
            </a:ext>
          </a:extLst>
        </xdr:cNvPr>
        <xdr:cNvSpPr/>
      </xdr:nvSpPr>
      <xdr:spPr>
        <a:xfrm>
          <a:off x="174879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0" name="正方形/長方形 899">
          <a:extLst>
            <a:ext uri="{FF2B5EF4-FFF2-40B4-BE49-F238E27FC236}">
              <a16:creationId xmlns:a16="http://schemas.microsoft.com/office/drawing/2014/main" id="{C0DC1061-E5F8-4714-BC2A-74733818B0A8}"/>
            </a:ext>
          </a:extLst>
        </xdr:cNvPr>
        <xdr:cNvSpPr/>
      </xdr:nvSpPr>
      <xdr:spPr>
        <a:xfrm>
          <a:off x="174879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1" name="正方形/長方形 900">
          <a:extLst>
            <a:ext uri="{FF2B5EF4-FFF2-40B4-BE49-F238E27FC236}">
              <a16:creationId xmlns:a16="http://schemas.microsoft.com/office/drawing/2014/main" id="{E1D1C36F-7F51-46FB-BA70-ABBD7266775B}"/>
            </a:ext>
          </a:extLst>
        </xdr:cNvPr>
        <xdr:cNvSpPr/>
      </xdr:nvSpPr>
      <xdr:spPr>
        <a:xfrm>
          <a:off x="185166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2" name="正方形/長方形 901">
          <a:extLst>
            <a:ext uri="{FF2B5EF4-FFF2-40B4-BE49-F238E27FC236}">
              <a16:creationId xmlns:a16="http://schemas.microsoft.com/office/drawing/2014/main" id="{D254FC28-2230-420B-921B-F38EFA287B0D}"/>
            </a:ext>
          </a:extLst>
        </xdr:cNvPr>
        <xdr:cNvSpPr/>
      </xdr:nvSpPr>
      <xdr:spPr>
        <a:xfrm>
          <a:off x="185166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3" name="正方形/長方形 902">
          <a:extLst>
            <a:ext uri="{FF2B5EF4-FFF2-40B4-BE49-F238E27FC236}">
              <a16:creationId xmlns:a16="http://schemas.microsoft.com/office/drawing/2014/main" id="{87879DEB-945A-4C01-BCD4-9142504B9BEB}"/>
            </a:ext>
          </a:extLst>
        </xdr:cNvPr>
        <xdr:cNvSpPr/>
      </xdr:nvSpPr>
      <xdr:spPr>
        <a:xfrm>
          <a:off x="16459200" y="1590675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4" name="テキスト ボックス 903">
          <a:extLst>
            <a:ext uri="{FF2B5EF4-FFF2-40B4-BE49-F238E27FC236}">
              <a16:creationId xmlns:a16="http://schemas.microsoft.com/office/drawing/2014/main" id="{76AB1CA1-4ACA-4FFB-8A69-4CCF19673E81}"/>
            </a:ext>
          </a:extLst>
        </xdr:cNvPr>
        <xdr:cNvSpPr txBox="1"/>
      </xdr:nvSpPr>
      <xdr:spPr>
        <a:xfrm>
          <a:off x="16440150"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5" name="直線コネクタ 904">
          <a:extLst>
            <a:ext uri="{FF2B5EF4-FFF2-40B4-BE49-F238E27FC236}">
              <a16:creationId xmlns:a16="http://schemas.microsoft.com/office/drawing/2014/main" id="{290FE4F5-C859-45CD-945F-9BBCC6FBED3F}"/>
            </a:ext>
          </a:extLst>
        </xdr:cNvPr>
        <xdr:cNvCxnSpPr/>
      </xdr:nvCxnSpPr>
      <xdr:spPr>
        <a:xfrm>
          <a:off x="164592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906" name="直線コネクタ 905">
          <a:extLst>
            <a:ext uri="{FF2B5EF4-FFF2-40B4-BE49-F238E27FC236}">
              <a16:creationId xmlns:a16="http://schemas.microsoft.com/office/drawing/2014/main" id="{A6280249-B907-4025-85E8-D63B57EFAFC7}"/>
            </a:ext>
          </a:extLst>
        </xdr:cNvPr>
        <xdr:cNvCxnSpPr/>
      </xdr:nvCxnSpPr>
      <xdr:spPr>
        <a:xfrm>
          <a:off x="164592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907" name="テキスト ボックス 906">
          <a:extLst>
            <a:ext uri="{FF2B5EF4-FFF2-40B4-BE49-F238E27FC236}">
              <a16:creationId xmlns:a16="http://schemas.microsoft.com/office/drawing/2014/main" id="{4165B880-C73C-4208-98EB-2CA1AD924446}"/>
            </a:ext>
          </a:extLst>
        </xdr:cNvPr>
        <xdr:cNvSpPr txBox="1"/>
      </xdr:nvSpPr>
      <xdr:spPr>
        <a:xfrm>
          <a:off x="16052346" y="17761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08" name="直線コネクタ 907">
          <a:extLst>
            <a:ext uri="{FF2B5EF4-FFF2-40B4-BE49-F238E27FC236}">
              <a16:creationId xmlns:a16="http://schemas.microsoft.com/office/drawing/2014/main" id="{79313D43-94EF-49F2-A89D-FE4ED5C1D371}"/>
            </a:ext>
          </a:extLst>
        </xdr:cNvPr>
        <xdr:cNvCxnSpPr/>
      </xdr:nvCxnSpPr>
      <xdr:spPr>
        <a:xfrm>
          <a:off x="16459200" y="17621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09" name="テキスト ボックス 908">
          <a:extLst>
            <a:ext uri="{FF2B5EF4-FFF2-40B4-BE49-F238E27FC236}">
              <a16:creationId xmlns:a16="http://schemas.microsoft.com/office/drawing/2014/main" id="{6F763402-B1F6-4EA8-8E70-D67657AB0443}"/>
            </a:ext>
          </a:extLst>
        </xdr:cNvPr>
        <xdr:cNvSpPr txBox="1"/>
      </xdr:nvSpPr>
      <xdr:spPr>
        <a:xfrm>
          <a:off x="16052346" y="17475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10" name="直線コネクタ 909">
          <a:extLst>
            <a:ext uri="{FF2B5EF4-FFF2-40B4-BE49-F238E27FC236}">
              <a16:creationId xmlns:a16="http://schemas.microsoft.com/office/drawing/2014/main" id="{4FD125EB-CF1A-461C-B360-057076D47B52}"/>
            </a:ext>
          </a:extLst>
        </xdr:cNvPr>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911" name="テキスト ボックス 910">
          <a:extLst>
            <a:ext uri="{FF2B5EF4-FFF2-40B4-BE49-F238E27FC236}">
              <a16:creationId xmlns:a16="http://schemas.microsoft.com/office/drawing/2014/main" id="{646761A0-DC83-4426-8CFC-CE8FBF968BD2}"/>
            </a:ext>
          </a:extLst>
        </xdr:cNvPr>
        <xdr:cNvSpPr txBox="1"/>
      </xdr:nvSpPr>
      <xdr:spPr>
        <a:xfrm>
          <a:off x="16052346" y="17190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2" name="直線コネクタ 911">
          <a:extLst>
            <a:ext uri="{FF2B5EF4-FFF2-40B4-BE49-F238E27FC236}">
              <a16:creationId xmlns:a16="http://schemas.microsoft.com/office/drawing/2014/main" id="{D5158A82-BBDF-47AB-A8F7-3861FCD20F70}"/>
            </a:ext>
          </a:extLst>
        </xdr:cNvPr>
        <xdr:cNvCxnSpPr/>
      </xdr:nvCxnSpPr>
      <xdr:spPr>
        <a:xfrm>
          <a:off x="16459200" y="17049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3" name="テキスト ボックス 912">
          <a:extLst>
            <a:ext uri="{FF2B5EF4-FFF2-40B4-BE49-F238E27FC236}">
              <a16:creationId xmlns:a16="http://schemas.microsoft.com/office/drawing/2014/main" id="{DCB4853B-C210-45DB-87F3-68468F2A03B7}"/>
            </a:ext>
          </a:extLst>
        </xdr:cNvPr>
        <xdr:cNvSpPr txBox="1"/>
      </xdr:nvSpPr>
      <xdr:spPr>
        <a:xfrm>
          <a:off x="16052346" y="16904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14" name="直線コネクタ 913">
          <a:extLst>
            <a:ext uri="{FF2B5EF4-FFF2-40B4-BE49-F238E27FC236}">
              <a16:creationId xmlns:a16="http://schemas.microsoft.com/office/drawing/2014/main" id="{EDBA46BB-C161-46A5-915D-43F89EDF025F}"/>
            </a:ext>
          </a:extLst>
        </xdr:cNvPr>
        <xdr:cNvCxnSpPr/>
      </xdr:nvCxnSpPr>
      <xdr:spPr>
        <a:xfrm>
          <a:off x="16459200" y="1676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15" name="テキスト ボックス 914">
          <a:extLst>
            <a:ext uri="{FF2B5EF4-FFF2-40B4-BE49-F238E27FC236}">
              <a16:creationId xmlns:a16="http://schemas.microsoft.com/office/drawing/2014/main" id="{5B6B6AE5-3A0E-45F7-A124-0777CE36F034}"/>
            </a:ext>
          </a:extLst>
        </xdr:cNvPr>
        <xdr:cNvSpPr txBox="1"/>
      </xdr:nvSpPr>
      <xdr:spPr>
        <a:xfrm>
          <a:off x="16052346" y="16618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6" name="直線コネクタ 915">
          <a:extLst>
            <a:ext uri="{FF2B5EF4-FFF2-40B4-BE49-F238E27FC236}">
              <a16:creationId xmlns:a16="http://schemas.microsoft.com/office/drawing/2014/main" id="{4858DCC4-E770-4312-85D9-3402CFDAF41E}"/>
            </a:ext>
          </a:extLst>
        </xdr:cNvPr>
        <xdr:cNvCxnSpPr/>
      </xdr:nvCxnSpPr>
      <xdr:spPr>
        <a:xfrm>
          <a:off x="16459200" y="1647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17" name="テキスト ボックス 916">
          <a:extLst>
            <a:ext uri="{FF2B5EF4-FFF2-40B4-BE49-F238E27FC236}">
              <a16:creationId xmlns:a16="http://schemas.microsoft.com/office/drawing/2014/main" id="{31BDDE78-52AF-4F1E-8514-CF6D1EDA5D5D}"/>
            </a:ext>
          </a:extLst>
        </xdr:cNvPr>
        <xdr:cNvSpPr txBox="1"/>
      </xdr:nvSpPr>
      <xdr:spPr>
        <a:xfrm>
          <a:off x="16052346" y="1633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18" name="直線コネクタ 917">
          <a:extLst>
            <a:ext uri="{FF2B5EF4-FFF2-40B4-BE49-F238E27FC236}">
              <a16:creationId xmlns:a16="http://schemas.microsoft.com/office/drawing/2014/main" id="{5014B88F-ED81-488A-A35F-22549A679241}"/>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19" name="テキスト ボックス 918">
          <a:extLst>
            <a:ext uri="{FF2B5EF4-FFF2-40B4-BE49-F238E27FC236}">
              <a16:creationId xmlns:a16="http://schemas.microsoft.com/office/drawing/2014/main" id="{82368712-65D4-4954-A3A9-BEED92429D0C}"/>
            </a:ext>
          </a:extLst>
        </xdr:cNvPr>
        <xdr:cNvSpPr txBox="1"/>
      </xdr:nvSpPr>
      <xdr:spPr>
        <a:xfrm>
          <a:off x="16052346" y="16047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a:extLst>
            <a:ext uri="{FF2B5EF4-FFF2-40B4-BE49-F238E27FC236}">
              <a16:creationId xmlns:a16="http://schemas.microsoft.com/office/drawing/2014/main" id="{1459AB1A-78AF-453E-BACE-158B62D346EE}"/>
            </a:ext>
          </a:extLst>
        </xdr:cNvPr>
        <xdr:cNvCxnSpPr/>
      </xdr:nvCxnSpPr>
      <xdr:spPr>
        <a:xfrm>
          <a:off x="16459200" y="1590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a:extLst>
            <a:ext uri="{FF2B5EF4-FFF2-40B4-BE49-F238E27FC236}">
              <a16:creationId xmlns:a16="http://schemas.microsoft.com/office/drawing/2014/main" id="{E589156A-481D-4857-A32B-137CDB303681}"/>
            </a:ext>
          </a:extLst>
        </xdr:cNvPr>
        <xdr:cNvSpPr txBox="1"/>
      </xdr:nvSpPr>
      <xdr:spPr>
        <a:xfrm>
          <a:off x="16052346" y="15761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a:extLst>
            <a:ext uri="{FF2B5EF4-FFF2-40B4-BE49-F238E27FC236}">
              <a16:creationId xmlns:a16="http://schemas.microsoft.com/office/drawing/2014/main" id="{DE970FE6-28F8-41F1-910D-9737FD2FCCB4}"/>
            </a:ext>
          </a:extLst>
        </xdr:cNvPr>
        <xdr:cNvSpPr/>
      </xdr:nvSpPr>
      <xdr:spPr>
        <a:xfrm>
          <a:off x="16459200" y="1590675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56198</xdr:rowOff>
    </xdr:from>
    <xdr:to>
      <xdr:col>116</xdr:col>
      <xdr:colOff>62864</xdr:colOff>
      <xdr:row>108</xdr:row>
      <xdr:rowOff>53339</xdr:rowOff>
    </xdr:to>
    <xdr:cxnSp macro="">
      <xdr:nvCxnSpPr>
        <xdr:cNvPr id="923" name="直線コネクタ 922">
          <a:extLst>
            <a:ext uri="{FF2B5EF4-FFF2-40B4-BE49-F238E27FC236}">
              <a16:creationId xmlns:a16="http://schemas.microsoft.com/office/drawing/2014/main" id="{3B60E168-AE29-40FB-BBA7-31130D9A7D5C}"/>
            </a:ext>
          </a:extLst>
        </xdr:cNvPr>
        <xdr:cNvCxnSpPr/>
      </xdr:nvCxnSpPr>
      <xdr:spPr>
        <a:xfrm flipV="1">
          <a:off x="19954239" y="16343948"/>
          <a:ext cx="0" cy="1365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57166</xdr:rowOff>
    </xdr:from>
    <xdr:ext cx="469744" cy="259045"/>
    <xdr:sp macro="" textlink="">
      <xdr:nvSpPr>
        <xdr:cNvPr id="924" name="【庁舎】&#10;一人当たり面積最小値テキスト">
          <a:extLst>
            <a:ext uri="{FF2B5EF4-FFF2-40B4-BE49-F238E27FC236}">
              <a16:creationId xmlns:a16="http://schemas.microsoft.com/office/drawing/2014/main" id="{C29DE0DD-05FC-4FCD-9229-45C2C43C98AE}"/>
            </a:ext>
          </a:extLst>
        </xdr:cNvPr>
        <xdr:cNvSpPr txBox="1"/>
      </xdr:nvSpPr>
      <xdr:spPr>
        <a:xfrm>
          <a:off x="19992975" y="1771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53339</xdr:rowOff>
    </xdr:from>
    <xdr:to>
      <xdr:col>116</xdr:col>
      <xdr:colOff>152400</xdr:colOff>
      <xdr:row>108</xdr:row>
      <xdr:rowOff>53339</xdr:rowOff>
    </xdr:to>
    <xdr:cxnSp macro="">
      <xdr:nvCxnSpPr>
        <xdr:cNvPr id="925" name="直線コネクタ 924">
          <a:extLst>
            <a:ext uri="{FF2B5EF4-FFF2-40B4-BE49-F238E27FC236}">
              <a16:creationId xmlns:a16="http://schemas.microsoft.com/office/drawing/2014/main" id="{7BD0A358-8DE9-4E31-83EC-E7699527D716}"/>
            </a:ext>
          </a:extLst>
        </xdr:cNvPr>
        <xdr:cNvCxnSpPr/>
      </xdr:nvCxnSpPr>
      <xdr:spPr>
        <a:xfrm>
          <a:off x="19878675" y="1770951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2875</xdr:rowOff>
    </xdr:from>
    <xdr:ext cx="469744" cy="259045"/>
    <xdr:sp macro="" textlink="">
      <xdr:nvSpPr>
        <xdr:cNvPr id="926" name="【庁舎】&#10;一人当たり面積最大値テキスト">
          <a:extLst>
            <a:ext uri="{FF2B5EF4-FFF2-40B4-BE49-F238E27FC236}">
              <a16:creationId xmlns:a16="http://schemas.microsoft.com/office/drawing/2014/main" id="{42375796-85A9-46A6-AFB0-9E5A90D9F5B9}"/>
            </a:ext>
          </a:extLst>
        </xdr:cNvPr>
        <xdr:cNvSpPr txBox="1"/>
      </xdr:nvSpPr>
      <xdr:spPr>
        <a:xfrm>
          <a:off x="19992975" y="16119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56198</xdr:rowOff>
    </xdr:from>
    <xdr:to>
      <xdr:col>116</xdr:col>
      <xdr:colOff>152400</xdr:colOff>
      <xdr:row>100</xdr:row>
      <xdr:rowOff>56198</xdr:rowOff>
    </xdr:to>
    <xdr:cxnSp macro="">
      <xdr:nvCxnSpPr>
        <xdr:cNvPr id="927" name="直線コネクタ 926">
          <a:extLst>
            <a:ext uri="{FF2B5EF4-FFF2-40B4-BE49-F238E27FC236}">
              <a16:creationId xmlns:a16="http://schemas.microsoft.com/office/drawing/2014/main" id="{367B4515-FF44-4353-B019-CEC8BC668E6B}"/>
            </a:ext>
          </a:extLst>
        </xdr:cNvPr>
        <xdr:cNvCxnSpPr/>
      </xdr:nvCxnSpPr>
      <xdr:spPr>
        <a:xfrm>
          <a:off x="19878675" y="1634394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129557</xdr:rowOff>
    </xdr:from>
    <xdr:ext cx="469744" cy="259045"/>
    <xdr:sp macro="" textlink="">
      <xdr:nvSpPr>
        <xdr:cNvPr id="928" name="【庁舎】&#10;一人当たり面積平均値テキスト">
          <a:extLst>
            <a:ext uri="{FF2B5EF4-FFF2-40B4-BE49-F238E27FC236}">
              <a16:creationId xmlns:a16="http://schemas.microsoft.com/office/drawing/2014/main" id="{375C6852-D089-43E2-9DAC-D90A3F4B6B0F}"/>
            </a:ext>
          </a:extLst>
        </xdr:cNvPr>
        <xdr:cNvSpPr txBox="1"/>
      </xdr:nvSpPr>
      <xdr:spPr>
        <a:xfrm>
          <a:off x="19992975" y="17271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151130</xdr:rowOff>
    </xdr:from>
    <xdr:to>
      <xdr:col>116</xdr:col>
      <xdr:colOff>114300</xdr:colOff>
      <xdr:row>106</xdr:row>
      <xdr:rowOff>81280</xdr:rowOff>
    </xdr:to>
    <xdr:sp macro="" textlink="">
      <xdr:nvSpPr>
        <xdr:cNvPr id="929" name="フローチャート: 判断 928">
          <a:extLst>
            <a:ext uri="{FF2B5EF4-FFF2-40B4-BE49-F238E27FC236}">
              <a16:creationId xmlns:a16="http://schemas.microsoft.com/office/drawing/2014/main" id="{E3BFDDFA-366C-450D-80BA-246D3602066A}"/>
            </a:ext>
          </a:extLst>
        </xdr:cNvPr>
        <xdr:cNvSpPr/>
      </xdr:nvSpPr>
      <xdr:spPr>
        <a:xfrm>
          <a:off x="19897725" y="1729613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169704</xdr:rowOff>
    </xdr:from>
    <xdr:to>
      <xdr:col>112</xdr:col>
      <xdr:colOff>38100</xdr:colOff>
      <xdr:row>106</xdr:row>
      <xdr:rowOff>99854</xdr:rowOff>
    </xdr:to>
    <xdr:sp macro="" textlink="">
      <xdr:nvSpPr>
        <xdr:cNvPr id="930" name="フローチャート: 判断 929">
          <a:extLst>
            <a:ext uri="{FF2B5EF4-FFF2-40B4-BE49-F238E27FC236}">
              <a16:creationId xmlns:a16="http://schemas.microsoft.com/office/drawing/2014/main" id="{E01AF434-8F77-4FE8-96DD-C7F454F994E3}"/>
            </a:ext>
          </a:extLst>
        </xdr:cNvPr>
        <xdr:cNvSpPr/>
      </xdr:nvSpPr>
      <xdr:spPr>
        <a:xfrm>
          <a:off x="19154775" y="1731470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6826</xdr:rowOff>
    </xdr:from>
    <xdr:to>
      <xdr:col>107</xdr:col>
      <xdr:colOff>101600</xdr:colOff>
      <xdr:row>106</xdr:row>
      <xdr:rowOff>108426</xdr:rowOff>
    </xdr:to>
    <xdr:sp macro="" textlink="">
      <xdr:nvSpPr>
        <xdr:cNvPr id="931" name="フローチャート: 判断 930">
          <a:extLst>
            <a:ext uri="{FF2B5EF4-FFF2-40B4-BE49-F238E27FC236}">
              <a16:creationId xmlns:a16="http://schemas.microsoft.com/office/drawing/2014/main" id="{CB86CB18-4737-46E7-BFC5-3813C0D1D14C}"/>
            </a:ext>
          </a:extLst>
        </xdr:cNvPr>
        <xdr:cNvSpPr/>
      </xdr:nvSpPr>
      <xdr:spPr>
        <a:xfrm>
          <a:off x="18345150" y="1732645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171132</xdr:rowOff>
    </xdr:from>
    <xdr:to>
      <xdr:col>102</xdr:col>
      <xdr:colOff>165100</xdr:colOff>
      <xdr:row>106</xdr:row>
      <xdr:rowOff>101282</xdr:rowOff>
    </xdr:to>
    <xdr:sp macro="" textlink="">
      <xdr:nvSpPr>
        <xdr:cNvPr id="932" name="フローチャート: 判断 931">
          <a:extLst>
            <a:ext uri="{FF2B5EF4-FFF2-40B4-BE49-F238E27FC236}">
              <a16:creationId xmlns:a16="http://schemas.microsoft.com/office/drawing/2014/main" id="{7A279989-5EF0-4F87-B5E9-1342C1260356}"/>
            </a:ext>
          </a:extLst>
        </xdr:cNvPr>
        <xdr:cNvSpPr/>
      </xdr:nvSpPr>
      <xdr:spPr>
        <a:xfrm>
          <a:off x="17554575" y="1731613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23971</xdr:rowOff>
    </xdr:from>
    <xdr:to>
      <xdr:col>98</xdr:col>
      <xdr:colOff>38100</xdr:colOff>
      <xdr:row>106</xdr:row>
      <xdr:rowOff>125571</xdr:rowOff>
    </xdr:to>
    <xdr:sp macro="" textlink="">
      <xdr:nvSpPr>
        <xdr:cNvPr id="933" name="フローチャート: 判断 932">
          <a:extLst>
            <a:ext uri="{FF2B5EF4-FFF2-40B4-BE49-F238E27FC236}">
              <a16:creationId xmlns:a16="http://schemas.microsoft.com/office/drawing/2014/main" id="{30D61E3B-D39A-4B22-BADB-5E5A321FDF69}"/>
            </a:ext>
          </a:extLst>
        </xdr:cNvPr>
        <xdr:cNvSpPr/>
      </xdr:nvSpPr>
      <xdr:spPr>
        <a:xfrm>
          <a:off x="16754475" y="1734359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FEB14F6A-6507-47D0-A37D-02C641DAE968}"/>
            </a:ext>
          </a:extLst>
        </xdr:cNvPr>
        <xdr:cNvSpPr txBox="1"/>
      </xdr:nvSpPr>
      <xdr:spPr>
        <a:xfrm>
          <a:off x="197834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36E13D9C-29E0-4649-BD5C-2288F51E4A26}"/>
            </a:ext>
          </a:extLst>
        </xdr:cNvPr>
        <xdr:cNvSpPr txBox="1"/>
      </xdr:nvSpPr>
      <xdr:spPr>
        <a:xfrm>
          <a:off x="19030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0CDFABF7-9493-48C5-9490-44465631F98C}"/>
            </a:ext>
          </a:extLst>
        </xdr:cNvPr>
        <xdr:cNvSpPr txBox="1"/>
      </xdr:nvSpPr>
      <xdr:spPr>
        <a:xfrm>
          <a:off x="18221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2039AAFB-553E-4A26-8644-279D4A7A80B7}"/>
            </a:ext>
          </a:extLst>
        </xdr:cNvPr>
        <xdr:cNvSpPr txBox="1"/>
      </xdr:nvSpPr>
      <xdr:spPr>
        <a:xfrm>
          <a:off x="174307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9EFF720D-3031-4B2E-97B2-E4CEF945CEC4}"/>
            </a:ext>
          </a:extLst>
        </xdr:cNvPr>
        <xdr:cNvSpPr txBox="1"/>
      </xdr:nvSpPr>
      <xdr:spPr>
        <a:xfrm>
          <a:off x="166306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93980</xdr:rowOff>
    </xdr:from>
    <xdr:to>
      <xdr:col>116</xdr:col>
      <xdr:colOff>114300</xdr:colOff>
      <xdr:row>104</xdr:row>
      <xdr:rowOff>24130</xdr:rowOff>
    </xdr:to>
    <xdr:sp macro="" textlink="">
      <xdr:nvSpPr>
        <xdr:cNvPr id="939" name="楕円 938">
          <a:extLst>
            <a:ext uri="{FF2B5EF4-FFF2-40B4-BE49-F238E27FC236}">
              <a16:creationId xmlns:a16="http://schemas.microsoft.com/office/drawing/2014/main" id="{242A04CA-227C-4FEE-9CE4-15E05C8701B4}"/>
            </a:ext>
          </a:extLst>
        </xdr:cNvPr>
        <xdr:cNvSpPr/>
      </xdr:nvSpPr>
      <xdr:spPr>
        <a:xfrm>
          <a:off x="19897725" y="1689608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116857</xdr:rowOff>
    </xdr:from>
    <xdr:ext cx="469744" cy="259045"/>
    <xdr:sp macro="" textlink="">
      <xdr:nvSpPr>
        <xdr:cNvPr id="940" name="【庁舎】&#10;一人当たり面積該当値テキスト">
          <a:extLst>
            <a:ext uri="{FF2B5EF4-FFF2-40B4-BE49-F238E27FC236}">
              <a16:creationId xmlns:a16="http://schemas.microsoft.com/office/drawing/2014/main" id="{0E4D5D27-9436-4E4A-876A-177C3E228B9B}"/>
            </a:ext>
          </a:extLst>
        </xdr:cNvPr>
        <xdr:cNvSpPr txBox="1"/>
      </xdr:nvSpPr>
      <xdr:spPr>
        <a:xfrm>
          <a:off x="19992975" y="1674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149701</xdr:rowOff>
    </xdr:from>
    <xdr:to>
      <xdr:col>112</xdr:col>
      <xdr:colOff>38100</xdr:colOff>
      <xdr:row>105</xdr:row>
      <xdr:rowOff>79851</xdr:rowOff>
    </xdr:to>
    <xdr:sp macro="" textlink="">
      <xdr:nvSpPr>
        <xdr:cNvPr id="941" name="楕円 940">
          <a:extLst>
            <a:ext uri="{FF2B5EF4-FFF2-40B4-BE49-F238E27FC236}">
              <a16:creationId xmlns:a16="http://schemas.microsoft.com/office/drawing/2014/main" id="{9AF47930-8EB6-4357-9413-BE0CF1C685A8}"/>
            </a:ext>
          </a:extLst>
        </xdr:cNvPr>
        <xdr:cNvSpPr/>
      </xdr:nvSpPr>
      <xdr:spPr>
        <a:xfrm>
          <a:off x="19154775" y="1712325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144780</xdr:rowOff>
    </xdr:from>
    <xdr:to>
      <xdr:col>116</xdr:col>
      <xdr:colOff>63500</xdr:colOff>
      <xdr:row>105</xdr:row>
      <xdr:rowOff>29051</xdr:rowOff>
    </xdr:to>
    <xdr:cxnSp macro="">
      <xdr:nvCxnSpPr>
        <xdr:cNvPr id="942" name="直線コネクタ 941">
          <a:extLst>
            <a:ext uri="{FF2B5EF4-FFF2-40B4-BE49-F238E27FC236}">
              <a16:creationId xmlns:a16="http://schemas.microsoft.com/office/drawing/2014/main" id="{48D8BB83-9BC5-434C-8DCA-411FDFC7FF09}"/>
            </a:ext>
          </a:extLst>
        </xdr:cNvPr>
        <xdr:cNvCxnSpPr/>
      </xdr:nvCxnSpPr>
      <xdr:spPr>
        <a:xfrm flipV="1">
          <a:off x="19202400" y="16943705"/>
          <a:ext cx="752475" cy="22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122555</xdr:rowOff>
    </xdr:from>
    <xdr:to>
      <xdr:col>107</xdr:col>
      <xdr:colOff>101600</xdr:colOff>
      <xdr:row>105</xdr:row>
      <xdr:rowOff>52705</xdr:rowOff>
    </xdr:to>
    <xdr:sp macro="" textlink="">
      <xdr:nvSpPr>
        <xdr:cNvPr id="943" name="楕円 942">
          <a:extLst>
            <a:ext uri="{FF2B5EF4-FFF2-40B4-BE49-F238E27FC236}">
              <a16:creationId xmlns:a16="http://schemas.microsoft.com/office/drawing/2014/main" id="{FED195E0-9BE6-4E27-B3E6-B21B99DCA482}"/>
            </a:ext>
          </a:extLst>
        </xdr:cNvPr>
        <xdr:cNvSpPr/>
      </xdr:nvSpPr>
      <xdr:spPr>
        <a:xfrm>
          <a:off x="18345150" y="1709928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1905</xdr:rowOff>
    </xdr:from>
    <xdr:to>
      <xdr:col>111</xdr:col>
      <xdr:colOff>177800</xdr:colOff>
      <xdr:row>105</xdr:row>
      <xdr:rowOff>29051</xdr:rowOff>
    </xdr:to>
    <xdr:cxnSp macro="">
      <xdr:nvCxnSpPr>
        <xdr:cNvPr id="944" name="直線コネクタ 943">
          <a:extLst>
            <a:ext uri="{FF2B5EF4-FFF2-40B4-BE49-F238E27FC236}">
              <a16:creationId xmlns:a16="http://schemas.microsoft.com/office/drawing/2014/main" id="{61522817-4987-417F-8488-238FD3D29EC5}"/>
            </a:ext>
          </a:extLst>
        </xdr:cNvPr>
        <xdr:cNvCxnSpPr/>
      </xdr:nvCxnSpPr>
      <xdr:spPr>
        <a:xfrm>
          <a:off x="18392775" y="17146905"/>
          <a:ext cx="809625" cy="23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133986</xdr:rowOff>
    </xdr:from>
    <xdr:to>
      <xdr:col>102</xdr:col>
      <xdr:colOff>165100</xdr:colOff>
      <xdr:row>105</xdr:row>
      <xdr:rowOff>64136</xdr:rowOff>
    </xdr:to>
    <xdr:sp macro="" textlink="">
      <xdr:nvSpPr>
        <xdr:cNvPr id="945" name="楕円 944">
          <a:extLst>
            <a:ext uri="{FF2B5EF4-FFF2-40B4-BE49-F238E27FC236}">
              <a16:creationId xmlns:a16="http://schemas.microsoft.com/office/drawing/2014/main" id="{194020BF-40CB-45DB-B43F-5B97867F5086}"/>
            </a:ext>
          </a:extLst>
        </xdr:cNvPr>
        <xdr:cNvSpPr/>
      </xdr:nvSpPr>
      <xdr:spPr>
        <a:xfrm>
          <a:off x="17554575" y="1710753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1905</xdr:rowOff>
    </xdr:from>
    <xdr:to>
      <xdr:col>107</xdr:col>
      <xdr:colOff>50800</xdr:colOff>
      <xdr:row>105</xdr:row>
      <xdr:rowOff>13336</xdr:rowOff>
    </xdr:to>
    <xdr:cxnSp macro="">
      <xdr:nvCxnSpPr>
        <xdr:cNvPr id="946" name="直線コネクタ 945">
          <a:extLst>
            <a:ext uri="{FF2B5EF4-FFF2-40B4-BE49-F238E27FC236}">
              <a16:creationId xmlns:a16="http://schemas.microsoft.com/office/drawing/2014/main" id="{0286C7F2-BD7F-4965-A821-57A64E6BD360}"/>
            </a:ext>
          </a:extLst>
        </xdr:cNvPr>
        <xdr:cNvCxnSpPr/>
      </xdr:nvCxnSpPr>
      <xdr:spPr>
        <a:xfrm flipV="1">
          <a:off x="17602200" y="17146905"/>
          <a:ext cx="790575" cy="8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143987</xdr:rowOff>
    </xdr:from>
    <xdr:to>
      <xdr:col>98</xdr:col>
      <xdr:colOff>38100</xdr:colOff>
      <xdr:row>105</xdr:row>
      <xdr:rowOff>74137</xdr:rowOff>
    </xdr:to>
    <xdr:sp macro="" textlink="">
      <xdr:nvSpPr>
        <xdr:cNvPr id="947" name="楕円 946">
          <a:extLst>
            <a:ext uri="{FF2B5EF4-FFF2-40B4-BE49-F238E27FC236}">
              <a16:creationId xmlns:a16="http://schemas.microsoft.com/office/drawing/2014/main" id="{B4774748-DC84-4748-B043-0896954DC63E}"/>
            </a:ext>
          </a:extLst>
        </xdr:cNvPr>
        <xdr:cNvSpPr/>
      </xdr:nvSpPr>
      <xdr:spPr>
        <a:xfrm>
          <a:off x="16754475" y="1711436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13336</xdr:rowOff>
    </xdr:from>
    <xdr:to>
      <xdr:col>102</xdr:col>
      <xdr:colOff>114300</xdr:colOff>
      <xdr:row>105</xdr:row>
      <xdr:rowOff>23337</xdr:rowOff>
    </xdr:to>
    <xdr:cxnSp macro="">
      <xdr:nvCxnSpPr>
        <xdr:cNvPr id="948" name="直線コネクタ 947">
          <a:extLst>
            <a:ext uri="{FF2B5EF4-FFF2-40B4-BE49-F238E27FC236}">
              <a16:creationId xmlns:a16="http://schemas.microsoft.com/office/drawing/2014/main" id="{6159A33A-0E7B-403C-B764-227C240A0B06}"/>
            </a:ext>
          </a:extLst>
        </xdr:cNvPr>
        <xdr:cNvCxnSpPr/>
      </xdr:nvCxnSpPr>
      <xdr:spPr>
        <a:xfrm flipV="1">
          <a:off x="16802100" y="17155161"/>
          <a:ext cx="800100" cy="16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90981</xdr:rowOff>
    </xdr:from>
    <xdr:ext cx="469744" cy="259045"/>
    <xdr:sp macro="" textlink="">
      <xdr:nvSpPr>
        <xdr:cNvPr id="949" name="n_1aveValue【庁舎】&#10;一人当たり面積">
          <a:extLst>
            <a:ext uri="{FF2B5EF4-FFF2-40B4-BE49-F238E27FC236}">
              <a16:creationId xmlns:a16="http://schemas.microsoft.com/office/drawing/2014/main" id="{C8584FD1-D3FB-4921-97B8-FA0CE06211DD}"/>
            </a:ext>
          </a:extLst>
        </xdr:cNvPr>
        <xdr:cNvSpPr txBox="1"/>
      </xdr:nvSpPr>
      <xdr:spPr>
        <a:xfrm>
          <a:off x="18983402" y="17404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99553</xdr:rowOff>
    </xdr:from>
    <xdr:ext cx="469744" cy="259045"/>
    <xdr:sp macro="" textlink="">
      <xdr:nvSpPr>
        <xdr:cNvPr id="950" name="n_2aveValue【庁舎】&#10;一人当たり面積">
          <a:extLst>
            <a:ext uri="{FF2B5EF4-FFF2-40B4-BE49-F238E27FC236}">
              <a16:creationId xmlns:a16="http://schemas.microsoft.com/office/drawing/2014/main" id="{45887989-CAF7-4430-BA9C-C31BD91BB906}"/>
            </a:ext>
          </a:extLst>
        </xdr:cNvPr>
        <xdr:cNvSpPr txBox="1"/>
      </xdr:nvSpPr>
      <xdr:spPr>
        <a:xfrm>
          <a:off x="18183302" y="17419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92409</xdr:rowOff>
    </xdr:from>
    <xdr:ext cx="469744" cy="259045"/>
    <xdr:sp macro="" textlink="">
      <xdr:nvSpPr>
        <xdr:cNvPr id="951" name="n_3aveValue【庁舎】&#10;一人当たり面積">
          <a:extLst>
            <a:ext uri="{FF2B5EF4-FFF2-40B4-BE49-F238E27FC236}">
              <a16:creationId xmlns:a16="http://schemas.microsoft.com/office/drawing/2014/main" id="{49424B06-A494-4773-85BF-1C9A74B827C1}"/>
            </a:ext>
          </a:extLst>
        </xdr:cNvPr>
        <xdr:cNvSpPr txBox="1"/>
      </xdr:nvSpPr>
      <xdr:spPr>
        <a:xfrm>
          <a:off x="17383202" y="1740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116698</xdr:rowOff>
    </xdr:from>
    <xdr:ext cx="469744" cy="259045"/>
    <xdr:sp macro="" textlink="">
      <xdr:nvSpPr>
        <xdr:cNvPr id="952" name="n_4aveValue【庁舎】&#10;一人当たり面積">
          <a:extLst>
            <a:ext uri="{FF2B5EF4-FFF2-40B4-BE49-F238E27FC236}">
              <a16:creationId xmlns:a16="http://schemas.microsoft.com/office/drawing/2014/main" id="{9336CBB2-9769-4F42-885C-9CB57D8E2AA6}"/>
            </a:ext>
          </a:extLst>
        </xdr:cNvPr>
        <xdr:cNvSpPr txBox="1"/>
      </xdr:nvSpPr>
      <xdr:spPr>
        <a:xfrm>
          <a:off x="16592627" y="17433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96378</xdr:rowOff>
    </xdr:from>
    <xdr:ext cx="469744" cy="259045"/>
    <xdr:sp macro="" textlink="">
      <xdr:nvSpPr>
        <xdr:cNvPr id="953" name="n_1mainValue【庁舎】&#10;一人当たり面積">
          <a:extLst>
            <a:ext uri="{FF2B5EF4-FFF2-40B4-BE49-F238E27FC236}">
              <a16:creationId xmlns:a16="http://schemas.microsoft.com/office/drawing/2014/main" id="{75ECCC5F-D983-477E-AE2E-0D31C1FEC390}"/>
            </a:ext>
          </a:extLst>
        </xdr:cNvPr>
        <xdr:cNvSpPr txBox="1"/>
      </xdr:nvSpPr>
      <xdr:spPr>
        <a:xfrm>
          <a:off x="18983402" y="1689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69232</xdr:rowOff>
    </xdr:from>
    <xdr:ext cx="469744" cy="259045"/>
    <xdr:sp macro="" textlink="">
      <xdr:nvSpPr>
        <xdr:cNvPr id="954" name="n_2mainValue【庁舎】&#10;一人当たり面積">
          <a:extLst>
            <a:ext uri="{FF2B5EF4-FFF2-40B4-BE49-F238E27FC236}">
              <a16:creationId xmlns:a16="http://schemas.microsoft.com/office/drawing/2014/main" id="{B0F9651F-E94F-432B-9BA2-FA7BE88C399D}"/>
            </a:ext>
          </a:extLst>
        </xdr:cNvPr>
        <xdr:cNvSpPr txBox="1"/>
      </xdr:nvSpPr>
      <xdr:spPr>
        <a:xfrm>
          <a:off x="18183302" y="1686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80663</xdr:rowOff>
    </xdr:from>
    <xdr:ext cx="469744" cy="259045"/>
    <xdr:sp macro="" textlink="">
      <xdr:nvSpPr>
        <xdr:cNvPr id="955" name="n_3mainValue【庁舎】&#10;一人当たり面積">
          <a:extLst>
            <a:ext uri="{FF2B5EF4-FFF2-40B4-BE49-F238E27FC236}">
              <a16:creationId xmlns:a16="http://schemas.microsoft.com/office/drawing/2014/main" id="{1485C015-6910-45B8-822A-802C77796ECC}"/>
            </a:ext>
          </a:extLst>
        </xdr:cNvPr>
        <xdr:cNvSpPr txBox="1"/>
      </xdr:nvSpPr>
      <xdr:spPr>
        <a:xfrm>
          <a:off x="17383202" y="16885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90664</xdr:rowOff>
    </xdr:from>
    <xdr:ext cx="469744" cy="259045"/>
    <xdr:sp macro="" textlink="">
      <xdr:nvSpPr>
        <xdr:cNvPr id="956" name="n_4mainValue【庁舎】&#10;一人当たり面積">
          <a:extLst>
            <a:ext uri="{FF2B5EF4-FFF2-40B4-BE49-F238E27FC236}">
              <a16:creationId xmlns:a16="http://schemas.microsoft.com/office/drawing/2014/main" id="{83038199-C7F5-4056-AECD-BE0026A74559}"/>
            </a:ext>
          </a:extLst>
        </xdr:cNvPr>
        <xdr:cNvSpPr txBox="1"/>
      </xdr:nvSpPr>
      <xdr:spPr>
        <a:xfrm>
          <a:off x="16592627" y="16889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a:extLst>
            <a:ext uri="{FF2B5EF4-FFF2-40B4-BE49-F238E27FC236}">
              <a16:creationId xmlns:a16="http://schemas.microsoft.com/office/drawing/2014/main" id="{33A995B0-3E9F-4A39-BFFF-3B4CE56854E8}"/>
            </a:ext>
          </a:extLst>
        </xdr:cNvPr>
        <xdr:cNvSpPr/>
      </xdr:nvSpPr>
      <xdr:spPr>
        <a:xfrm>
          <a:off x="685800" y="1857375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a:extLst>
            <a:ext uri="{FF2B5EF4-FFF2-40B4-BE49-F238E27FC236}">
              <a16:creationId xmlns:a16="http://schemas.microsoft.com/office/drawing/2014/main" id="{529F8096-24BF-4DAD-B339-CDB4E7FF882D}"/>
            </a:ext>
          </a:extLst>
        </xdr:cNvPr>
        <xdr:cNvSpPr/>
      </xdr:nvSpPr>
      <xdr:spPr>
        <a:xfrm>
          <a:off x="685800" y="18640425"/>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a:extLst>
            <a:ext uri="{FF2B5EF4-FFF2-40B4-BE49-F238E27FC236}">
              <a16:creationId xmlns:a16="http://schemas.microsoft.com/office/drawing/2014/main" id="{617ADD4B-1F0F-48DC-9C48-8D5DDAAB9E68}"/>
            </a:ext>
          </a:extLst>
        </xdr:cNvPr>
        <xdr:cNvSpPr txBox="1"/>
      </xdr:nvSpPr>
      <xdr:spPr>
        <a:xfrm>
          <a:off x="762000" y="18888075"/>
          <a:ext cx="19878675"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類似団体と比較して特に有形固定資産減価償却率が高くなっている施設は、体育館・プール、福祉施設であり、特に低くなっている施設は、図書館、一般廃棄物処理施設、庁舎である。</a:t>
          </a:r>
        </a:p>
        <a:p>
          <a:r>
            <a:rPr kumimoji="1" lang="ja-JP" altLang="en-US" sz="1300">
              <a:latin typeface="ＭＳ Ｐゴシック" panose="020B0600070205080204" pitchFamily="50" charset="-128"/>
              <a:ea typeface="ＭＳ Ｐゴシック" panose="020B0600070205080204" pitchFamily="50" charset="-128"/>
            </a:rPr>
            <a:t>　体育館・プールについては、学校再編計画に基づいた統廃合により、廃校となった体育館を社会体育施設として管理しているため、有形固定資産減価償却率及び一人当たり面積ともに類似団体と比較して上回っている。福祉施設は、機能を他の施設に集約できるものについては統廃合を検討し、既に集会所としての活用が主な利用状況となっている場合は地区への譲渡も含め検討する。一般廃棄物処理施設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施設を統合新設したことにより有形固定資産減価償却率が低くなっている。令和元年度より有形固定資産減価償却率が大幅に減少した図書館・庁舎については、令和元年度に西予市民図書館を解体し西予市図書交流館として移転新築によるもの、明浜支所の旧施設を解体し移転新築を行い消防出張所、金融機関の入った複合施設として市民の利便性を向上させた。また、本庁舎は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年に建築され比較的新しい施設であるが、令和４年度に老朽化した野村支所について、支所機能以外も兼ね備えた複合施設として改築を行ったことから低くなっている。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Q:\0003_&#36001;&#25919;&#20418;\017_&#21508;&#31278;&#36001;&#25919;&#22577;&#21578;&#12539;&#20844;&#34920;\03_&#36001;&#25919;&#29366;&#27841;&#36039;&#26009;&#38598;\2024&#65288;R6&#24180;&#24230;&#65289;\2_R4&#36001;&#25919;&#29366;&#27841;&#36039;&#26009;&#38598;&#65288;2&#22238;&#30446;&#65289;\3.&#30476;&#25552;&#20986;\&#12304;&#36001;&#25919;&#29366;&#27841;&#36039;&#26009;&#38598;&#12305;_382141_&#35199;&#20104;&#24066;_2022(2&#22238;&#30446;).xlsx" TargetMode="External"/><Relationship Id="rId1" Type="http://schemas.openxmlformats.org/officeDocument/2006/relationships/externalLinkPath" Target="/0003_&#36001;&#25919;&#20418;/017_&#21508;&#31278;&#36001;&#25919;&#22577;&#21578;&#12539;&#20844;&#34920;/03_&#36001;&#25919;&#29366;&#27841;&#36039;&#26009;&#38598;/2024&#65288;R6&#24180;&#24230;&#65289;/2_R4&#36001;&#25919;&#29366;&#27841;&#36039;&#26009;&#38598;&#65288;2&#22238;&#30446;&#65289;/3.&#30476;&#25552;&#20986;/&#12304;&#36001;&#25919;&#29366;&#27841;&#36039;&#26009;&#38598;&#12305;_382141_&#35199;&#20104;&#24066;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cell r="BP51">
            <v>52.1</v>
          </cell>
          <cell r="BX51">
            <v>72.400000000000006</v>
          </cell>
          <cell r="CF51">
            <v>72.900000000000006</v>
          </cell>
          <cell r="CN51">
            <v>64.099999999999994</v>
          </cell>
          <cell r="CV51">
            <v>73.7</v>
          </cell>
        </row>
        <row r="53">
          <cell r="BP53">
            <v>56.9</v>
          </cell>
          <cell r="BX53">
            <v>56.8</v>
          </cell>
          <cell r="CF53">
            <v>56.8</v>
          </cell>
          <cell r="CN53">
            <v>57</v>
          </cell>
          <cell r="CV53">
            <v>57.6</v>
          </cell>
        </row>
        <row r="55">
          <cell r="AN55" t="str">
            <v>類似団体内平均値</v>
          </cell>
          <cell r="BP55">
            <v>48</v>
          </cell>
          <cell r="BX55">
            <v>49.1</v>
          </cell>
          <cell r="CF55">
            <v>41.5</v>
          </cell>
          <cell r="CN55">
            <v>25.2</v>
          </cell>
          <cell r="CV55">
            <v>15.7</v>
          </cell>
        </row>
        <row r="57">
          <cell r="BP57">
            <v>60.8</v>
          </cell>
          <cell r="BX57">
            <v>61</v>
          </cell>
          <cell r="CF57">
            <v>61.7</v>
          </cell>
          <cell r="CN57">
            <v>62.5</v>
          </cell>
          <cell r="CV57">
            <v>65</v>
          </cell>
        </row>
        <row r="72">
          <cell r="BP72" t="str">
            <v>H30</v>
          </cell>
          <cell r="BX72" t="str">
            <v>R01</v>
          </cell>
          <cell r="CF72" t="str">
            <v>R02</v>
          </cell>
          <cell r="CN72" t="str">
            <v>R03</v>
          </cell>
          <cell r="CV72" t="str">
            <v>R04</v>
          </cell>
        </row>
        <row r="73">
          <cell r="AN73" t="str">
            <v>当該団体値</v>
          </cell>
          <cell r="BP73">
            <v>52.1</v>
          </cell>
          <cell r="BX73">
            <v>72.400000000000006</v>
          </cell>
          <cell r="CF73">
            <v>72.900000000000006</v>
          </cell>
          <cell r="CN73">
            <v>64.099999999999994</v>
          </cell>
          <cell r="CV73">
            <v>73.7</v>
          </cell>
        </row>
        <row r="75">
          <cell r="BP75">
            <v>8.8000000000000007</v>
          </cell>
          <cell r="BX75">
            <v>9.6999999999999993</v>
          </cell>
          <cell r="CF75">
            <v>10.5</v>
          </cell>
          <cell r="CN75">
            <v>11.4</v>
          </cell>
          <cell r="CV75">
            <v>12.3</v>
          </cell>
        </row>
        <row r="77">
          <cell r="AN77" t="str">
            <v>類似団体内平均値</v>
          </cell>
          <cell r="BP77">
            <v>48</v>
          </cell>
          <cell r="BX77">
            <v>49.1</v>
          </cell>
          <cell r="CF77">
            <v>41.5</v>
          </cell>
          <cell r="CN77">
            <v>25.2</v>
          </cell>
          <cell r="CV77">
            <v>15.7</v>
          </cell>
        </row>
        <row r="79">
          <cell r="BP79">
            <v>9.6</v>
          </cell>
          <cell r="BX79">
            <v>9.5</v>
          </cell>
          <cell r="CF79">
            <v>9.1999999999999993</v>
          </cell>
          <cell r="CN79">
            <v>8.9</v>
          </cell>
          <cell r="CV79">
            <v>8.9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topLeftCell="A33" zoomScale="85" zoomScaleNormal="85" workbookViewId="0"/>
  </sheetViews>
  <sheetFormatPr defaultColWidth="0" defaultRowHeight="11" zeroHeight="1" x14ac:dyDescent="0.2"/>
  <cols>
    <col min="1" max="11" width="2.08984375" style="174" customWidth="1"/>
    <col min="12" max="12" width="2.26953125" style="174" customWidth="1"/>
    <col min="13" max="17" width="2.36328125" style="174" customWidth="1"/>
    <col min="18" max="119" width="2.08984375" style="174" customWidth="1"/>
    <col min="120" max="16384" width="0" style="174" hidden="1"/>
  </cols>
  <sheetData>
    <row r="1" spans="1:119" ht="33" customHeight="1" x14ac:dyDescent="0.2">
      <c r="B1" s="578" t="s">
        <v>82</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 thickBot="1" x14ac:dyDescent="0.25">
      <c r="B2" s="176" t="s">
        <v>83</v>
      </c>
      <c r="C2" s="176"/>
      <c r="D2" s="177"/>
    </row>
    <row r="3" spans="1:119" ht="18.75" customHeight="1" thickBot="1" x14ac:dyDescent="0.25">
      <c r="A3" s="175"/>
      <c r="B3" s="579" t="s">
        <v>84</v>
      </c>
      <c r="C3" s="580"/>
      <c r="D3" s="580"/>
      <c r="E3" s="581"/>
      <c r="F3" s="581"/>
      <c r="G3" s="581"/>
      <c r="H3" s="581"/>
      <c r="I3" s="581"/>
      <c r="J3" s="581"/>
      <c r="K3" s="581"/>
      <c r="L3" s="581" t="s">
        <v>85</v>
      </c>
      <c r="M3" s="581"/>
      <c r="N3" s="581"/>
      <c r="O3" s="581"/>
      <c r="P3" s="581"/>
      <c r="Q3" s="581"/>
      <c r="R3" s="584"/>
      <c r="S3" s="584"/>
      <c r="T3" s="584"/>
      <c r="U3" s="584"/>
      <c r="V3" s="585"/>
      <c r="W3" s="475" t="s">
        <v>86</v>
      </c>
      <c r="X3" s="476"/>
      <c r="Y3" s="476"/>
      <c r="Z3" s="476"/>
      <c r="AA3" s="476"/>
      <c r="AB3" s="580"/>
      <c r="AC3" s="584" t="s">
        <v>87</v>
      </c>
      <c r="AD3" s="476"/>
      <c r="AE3" s="476"/>
      <c r="AF3" s="476"/>
      <c r="AG3" s="476"/>
      <c r="AH3" s="476"/>
      <c r="AI3" s="476"/>
      <c r="AJ3" s="476"/>
      <c r="AK3" s="476"/>
      <c r="AL3" s="546"/>
      <c r="AM3" s="475" t="s">
        <v>88</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89</v>
      </c>
      <c r="BO3" s="476"/>
      <c r="BP3" s="476"/>
      <c r="BQ3" s="476"/>
      <c r="BR3" s="476"/>
      <c r="BS3" s="476"/>
      <c r="BT3" s="476"/>
      <c r="BU3" s="546"/>
      <c r="BV3" s="475" t="s">
        <v>90</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91</v>
      </c>
      <c r="CU3" s="476"/>
      <c r="CV3" s="476"/>
      <c r="CW3" s="476"/>
      <c r="CX3" s="476"/>
      <c r="CY3" s="476"/>
      <c r="CZ3" s="476"/>
      <c r="DA3" s="546"/>
      <c r="DB3" s="475" t="s">
        <v>92</v>
      </c>
      <c r="DC3" s="476"/>
      <c r="DD3" s="476"/>
      <c r="DE3" s="476"/>
      <c r="DF3" s="476"/>
      <c r="DG3" s="476"/>
      <c r="DH3" s="476"/>
      <c r="DI3" s="546"/>
    </row>
    <row r="4" spans="1:119" ht="18.75" customHeight="1" x14ac:dyDescent="0.2">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93</v>
      </c>
      <c r="AZ4" s="433"/>
      <c r="BA4" s="433"/>
      <c r="BB4" s="433"/>
      <c r="BC4" s="433"/>
      <c r="BD4" s="433"/>
      <c r="BE4" s="433"/>
      <c r="BF4" s="433"/>
      <c r="BG4" s="433"/>
      <c r="BH4" s="433"/>
      <c r="BI4" s="433"/>
      <c r="BJ4" s="433"/>
      <c r="BK4" s="433"/>
      <c r="BL4" s="433"/>
      <c r="BM4" s="434"/>
      <c r="BN4" s="435">
        <v>35617090</v>
      </c>
      <c r="BO4" s="436"/>
      <c r="BP4" s="436"/>
      <c r="BQ4" s="436"/>
      <c r="BR4" s="436"/>
      <c r="BS4" s="436"/>
      <c r="BT4" s="436"/>
      <c r="BU4" s="437"/>
      <c r="BV4" s="435">
        <v>34289187</v>
      </c>
      <c r="BW4" s="436"/>
      <c r="BX4" s="436"/>
      <c r="BY4" s="436"/>
      <c r="BZ4" s="436"/>
      <c r="CA4" s="436"/>
      <c r="CB4" s="436"/>
      <c r="CC4" s="437"/>
      <c r="CD4" s="572" t="s">
        <v>94</v>
      </c>
      <c r="CE4" s="573"/>
      <c r="CF4" s="573"/>
      <c r="CG4" s="573"/>
      <c r="CH4" s="573"/>
      <c r="CI4" s="573"/>
      <c r="CJ4" s="573"/>
      <c r="CK4" s="573"/>
      <c r="CL4" s="573"/>
      <c r="CM4" s="573"/>
      <c r="CN4" s="573"/>
      <c r="CO4" s="573"/>
      <c r="CP4" s="573"/>
      <c r="CQ4" s="573"/>
      <c r="CR4" s="573"/>
      <c r="CS4" s="574"/>
      <c r="CT4" s="575">
        <v>8.3000000000000007</v>
      </c>
      <c r="CU4" s="576"/>
      <c r="CV4" s="576"/>
      <c r="CW4" s="576"/>
      <c r="CX4" s="576"/>
      <c r="CY4" s="576"/>
      <c r="CZ4" s="576"/>
      <c r="DA4" s="577"/>
      <c r="DB4" s="575">
        <v>9.5</v>
      </c>
      <c r="DC4" s="576"/>
      <c r="DD4" s="576"/>
      <c r="DE4" s="576"/>
      <c r="DF4" s="576"/>
      <c r="DG4" s="576"/>
      <c r="DH4" s="576"/>
      <c r="DI4" s="577"/>
    </row>
    <row r="5" spans="1:119" ht="18.75" customHeight="1" x14ac:dyDescent="0.2">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95</v>
      </c>
      <c r="AN5" s="363"/>
      <c r="AO5" s="363"/>
      <c r="AP5" s="363"/>
      <c r="AQ5" s="363"/>
      <c r="AR5" s="363"/>
      <c r="AS5" s="363"/>
      <c r="AT5" s="364"/>
      <c r="AU5" s="464" t="s">
        <v>96</v>
      </c>
      <c r="AV5" s="465"/>
      <c r="AW5" s="465"/>
      <c r="AX5" s="465"/>
      <c r="AY5" s="420" t="s">
        <v>97</v>
      </c>
      <c r="AZ5" s="421"/>
      <c r="BA5" s="421"/>
      <c r="BB5" s="421"/>
      <c r="BC5" s="421"/>
      <c r="BD5" s="421"/>
      <c r="BE5" s="421"/>
      <c r="BF5" s="421"/>
      <c r="BG5" s="421"/>
      <c r="BH5" s="421"/>
      <c r="BI5" s="421"/>
      <c r="BJ5" s="421"/>
      <c r="BK5" s="421"/>
      <c r="BL5" s="421"/>
      <c r="BM5" s="422"/>
      <c r="BN5" s="406">
        <v>33878011</v>
      </c>
      <c r="BO5" s="407"/>
      <c r="BP5" s="407"/>
      <c r="BQ5" s="407"/>
      <c r="BR5" s="407"/>
      <c r="BS5" s="407"/>
      <c r="BT5" s="407"/>
      <c r="BU5" s="408"/>
      <c r="BV5" s="406">
        <v>32427295</v>
      </c>
      <c r="BW5" s="407"/>
      <c r="BX5" s="407"/>
      <c r="BY5" s="407"/>
      <c r="BZ5" s="407"/>
      <c r="CA5" s="407"/>
      <c r="CB5" s="407"/>
      <c r="CC5" s="408"/>
      <c r="CD5" s="446" t="s">
        <v>98</v>
      </c>
      <c r="CE5" s="366"/>
      <c r="CF5" s="366"/>
      <c r="CG5" s="366"/>
      <c r="CH5" s="366"/>
      <c r="CI5" s="366"/>
      <c r="CJ5" s="366"/>
      <c r="CK5" s="366"/>
      <c r="CL5" s="366"/>
      <c r="CM5" s="366"/>
      <c r="CN5" s="366"/>
      <c r="CO5" s="366"/>
      <c r="CP5" s="366"/>
      <c r="CQ5" s="366"/>
      <c r="CR5" s="366"/>
      <c r="CS5" s="447"/>
      <c r="CT5" s="403">
        <v>97.5</v>
      </c>
      <c r="CU5" s="404"/>
      <c r="CV5" s="404"/>
      <c r="CW5" s="404"/>
      <c r="CX5" s="404"/>
      <c r="CY5" s="404"/>
      <c r="CZ5" s="404"/>
      <c r="DA5" s="405"/>
      <c r="DB5" s="403">
        <v>92.5</v>
      </c>
      <c r="DC5" s="404"/>
      <c r="DD5" s="404"/>
      <c r="DE5" s="404"/>
      <c r="DF5" s="404"/>
      <c r="DG5" s="404"/>
      <c r="DH5" s="404"/>
      <c r="DI5" s="405"/>
    </row>
    <row r="6" spans="1:119" ht="18.75" customHeight="1" x14ac:dyDescent="0.2">
      <c r="A6" s="175"/>
      <c r="B6" s="552" t="s">
        <v>99</v>
      </c>
      <c r="C6" s="393"/>
      <c r="D6" s="393"/>
      <c r="E6" s="553"/>
      <c r="F6" s="553"/>
      <c r="G6" s="553"/>
      <c r="H6" s="553"/>
      <c r="I6" s="553"/>
      <c r="J6" s="553"/>
      <c r="K6" s="553"/>
      <c r="L6" s="553" t="s">
        <v>100</v>
      </c>
      <c r="M6" s="553"/>
      <c r="N6" s="553"/>
      <c r="O6" s="553"/>
      <c r="P6" s="553"/>
      <c r="Q6" s="553"/>
      <c r="R6" s="391"/>
      <c r="S6" s="391"/>
      <c r="T6" s="391"/>
      <c r="U6" s="391"/>
      <c r="V6" s="559"/>
      <c r="W6" s="496" t="s">
        <v>101</v>
      </c>
      <c r="X6" s="392"/>
      <c r="Y6" s="392"/>
      <c r="Z6" s="392"/>
      <c r="AA6" s="392"/>
      <c r="AB6" s="393"/>
      <c r="AC6" s="564" t="s">
        <v>102</v>
      </c>
      <c r="AD6" s="565"/>
      <c r="AE6" s="565"/>
      <c r="AF6" s="565"/>
      <c r="AG6" s="565"/>
      <c r="AH6" s="565"/>
      <c r="AI6" s="565"/>
      <c r="AJ6" s="565"/>
      <c r="AK6" s="565"/>
      <c r="AL6" s="566"/>
      <c r="AM6" s="463" t="s">
        <v>103</v>
      </c>
      <c r="AN6" s="363"/>
      <c r="AO6" s="363"/>
      <c r="AP6" s="363"/>
      <c r="AQ6" s="363"/>
      <c r="AR6" s="363"/>
      <c r="AS6" s="363"/>
      <c r="AT6" s="364"/>
      <c r="AU6" s="464" t="s">
        <v>104</v>
      </c>
      <c r="AV6" s="465"/>
      <c r="AW6" s="465"/>
      <c r="AX6" s="465"/>
      <c r="AY6" s="420" t="s">
        <v>105</v>
      </c>
      <c r="AZ6" s="421"/>
      <c r="BA6" s="421"/>
      <c r="BB6" s="421"/>
      <c r="BC6" s="421"/>
      <c r="BD6" s="421"/>
      <c r="BE6" s="421"/>
      <c r="BF6" s="421"/>
      <c r="BG6" s="421"/>
      <c r="BH6" s="421"/>
      <c r="BI6" s="421"/>
      <c r="BJ6" s="421"/>
      <c r="BK6" s="421"/>
      <c r="BL6" s="421"/>
      <c r="BM6" s="422"/>
      <c r="BN6" s="406">
        <v>1739079</v>
      </c>
      <c r="BO6" s="407"/>
      <c r="BP6" s="407"/>
      <c r="BQ6" s="407"/>
      <c r="BR6" s="407"/>
      <c r="BS6" s="407"/>
      <c r="BT6" s="407"/>
      <c r="BU6" s="408"/>
      <c r="BV6" s="406">
        <v>1861892</v>
      </c>
      <c r="BW6" s="407"/>
      <c r="BX6" s="407"/>
      <c r="BY6" s="407"/>
      <c r="BZ6" s="407"/>
      <c r="CA6" s="407"/>
      <c r="CB6" s="407"/>
      <c r="CC6" s="408"/>
      <c r="CD6" s="446" t="s">
        <v>106</v>
      </c>
      <c r="CE6" s="366"/>
      <c r="CF6" s="366"/>
      <c r="CG6" s="366"/>
      <c r="CH6" s="366"/>
      <c r="CI6" s="366"/>
      <c r="CJ6" s="366"/>
      <c r="CK6" s="366"/>
      <c r="CL6" s="366"/>
      <c r="CM6" s="366"/>
      <c r="CN6" s="366"/>
      <c r="CO6" s="366"/>
      <c r="CP6" s="366"/>
      <c r="CQ6" s="366"/>
      <c r="CR6" s="366"/>
      <c r="CS6" s="447"/>
      <c r="CT6" s="549">
        <v>98.5</v>
      </c>
      <c r="CU6" s="550"/>
      <c r="CV6" s="550"/>
      <c r="CW6" s="550"/>
      <c r="CX6" s="550"/>
      <c r="CY6" s="550"/>
      <c r="CZ6" s="550"/>
      <c r="DA6" s="551"/>
      <c r="DB6" s="549">
        <v>95.8</v>
      </c>
      <c r="DC6" s="550"/>
      <c r="DD6" s="550"/>
      <c r="DE6" s="550"/>
      <c r="DF6" s="550"/>
      <c r="DG6" s="550"/>
      <c r="DH6" s="550"/>
      <c r="DI6" s="551"/>
    </row>
    <row r="7" spans="1:119" ht="18.75" customHeight="1" x14ac:dyDescent="0.2">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107</v>
      </c>
      <c r="AN7" s="363"/>
      <c r="AO7" s="363"/>
      <c r="AP7" s="363"/>
      <c r="AQ7" s="363"/>
      <c r="AR7" s="363"/>
      <c r="AS7" s="363"/>
      <c r="AT7" s="364"/>
      <c r="AU7" s="464" t="s">
        <v>108</v>
      </c>
      <c r="AV7" s="465"/>
      <c r="AW7" s="465"/>
      <c r="AX7" s="465"/>
      <c r="AY7" s="420" t="s">
        <v>109</v>
      </c>
      <c r="AZ7" s="421"/>
      <c r="BA7" s="421"/>
      <c r="BB7" s="421"/>
      <c r="BC7" s="421"/>
      <c r="BD7" s="421"/>
      <c r="BE7" s="421"/>
      <c r="BF7" s="421"/>
      <c r="BG7" s="421"/>
      <c r="BH7" s="421"/>
      <c r="BI7" s="421"/>
      <c r="BJ7" s="421"/>
      <c r="BK7" s="421"/>
      <c r="BL7" s="421"/>
      <c r="BM7" s="422"/>
      <c r="BN7" s="406">
        <v>400556</v>
      </c>
      <c r="BO7" s="407"/>
      <c r="BP7" s="407"/>
      <c r="BQ7" s="407"/>
      <c r="BR7" s="407"/>
      <c r="BS7" s="407"/>
      <c r="BT7" s="407"/>
      <c r="BU7" s="408"/>
      <c r="BV7" s="406">
        <v>313393</v>
      </c>
      <c r="BW7" s="407"/>
      <c r="BX7" s="407"/>
      <c r="BY7" s="407"/>
      <c r="BZ7" s="407"/>
      <c r="CA7" s="407"/>
      <c r="CB7" s="407"/>
      <c r="CC7" s="408"/>
      <c r="CD7" s="446" t="s">
        <v>110</v>
      </c>
      <c r="CE7" s="366"/>
      <c r="CF7" s="366"/>
      <c r="CG7" s="366"/>
      <c r="CH7" s="366"/>
      <c r="CI7" s="366"/>
      <c r="CJ7" s="366"/>
      <c r="CK7" s="366"/>
      <c r="CL7" s="366"/>
      <c r="CM7" s="366"/>
      <c r="CN7" s="366"/>
      <c r="CO7" s="366"/>
      <c r="CP7" s="366"/>
      <c r="CQ7" s="366"/>
      <c r="CR7" s="366"/>
      <c r="CS7" s="447"/>
      <c r="CT7" s="406">
        <v>16030806</v>
      </c>
      <c r="CU7" s="407"/>
      <c r="CV7" s="407"/>
      <c r="CW7" s="407"/>
      <c r="CX7" s="407"/>
      <c r="CY7" s="407"/>
      <c r="CZ7" s="407"/>
      <c r="DA7" s="408"/>
      <c r="DB7" s="406">
        <v>16288188</v>
      </c>
      <c r="DC7" s="407"/>
      <c r="DD7" s="407"/>
      <c r="DE7" s="407"/>
      <c r="DF7" s="407"/>
      <c r="DG7" s="407"/>
      <c r="DH7" s="407"/>
      <c r="DI7" s="408"/>
    </row>
    <row r="8" spans="1:119" ht="18.75" customHeight="1" thickBot="1" x14ac:dyDescent="0.25">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111</v>
      </c>
      <c r="AN8" s="363"/>
      <c r="AO8" s="363"/>
      <c r="AP8" s="363"/>
      <c r="AQ8" s="363"/>
      <c r="AR8" s="363"/>
      <c r="AS8" s="363"/>
      <c r="AT8" s="364"/>
      <c r="AU8" s="464" t="s">
        <v>112</v>
      </c>
      <c r="AV8" s="465"/>
      <c r="AW8" s="465"/>
      <c r="AX8" s="465"/>
      <c r="AY8" s="420" t="s">
        <v>113</v>
      </c>
      <c r="AZ8" s="421"/>
      <c r="BA8" s="421"/>
      <c r="BB8" s="421"/>
      <c r="BC8" s="421"/>
      <c r="BD8" s="421"/>
      <c r="BE8" s="421"/>
      <c r="BF8" s="421"/>
      <c r="BG8" s="421"/>
      <c r="BH8" s="421"/>
      <c r="BI8" s="421"/>
      <c r="BJ8" s="421"/>
      <c r="BK8" s="421"/>
      <c r="BL8" s="421"/>
      <c r="BM8" s="422"/>
      <c r="BN8" s="406">
        <v>1338523</v>
      </c>
      <c r="BO8" s="407"/>
      <c r="BP8" s="407"/>
      <c r="BQ8" s="407"/>
      <c r="BR8" s="407"/>
      <c r="BS8" s="407"/>
      <c r="BT8" s="407"/>
      <c r="BU8" s="408"/>
      <c r="BV8" s="406">
        <v>1548499</v>
      </c>
      <c r="BW8" s="407"/>
      <c r="BX8" s="407"/>
      <c r="BY8" s="407"/>
      <c r="BZ8" s="407"/>
      <c r="CA8" s="407"/>
      <c r="CB8" s="407"/>
      <c r="CC8" s="408"/>
      <c r="CD8" s="446" t="s">
        <v>114</v>
      </c>
      <c r="CE8" s="366"/>
      <c r="CF8" s="366"/>
      <c r="CG8" s="366"/>
      <c r="CH8" s="366"/>
      <c r="CI8" s="366"/>
      <c r="CJ8" s="366"/>
      <c r="CK8" s="366"/>
      <c r="CL8" s="366"/>
      <c r="CM8" s="366"/>
      <c r="CN8" s="366"/>
      <c r="CO8" s="366"/>
      <c r="CP8" s="366"/>
      <c r="CQ8" s="366"/>
      <c r="CR8" s="366"/>
      <c r="CS8" s="447"/>
      <c r="CT8" s="509">
        <v>0.24</v>
      </c>
      <c r="CU8" s="510"/>
      <c r="CV8" s="510"/>
      <c r="CW8" s="510"/>
      <c r="CX8" s="510"/>
      <c r="CY8" s="510"/>
      <c r="CZ8" s="510"/>
      <c r="DA8" s="511"/>
      <c r="DB8" s="509">
        <v>0.24</v>
      </c>
      <c r="DC8" s="510"/>
      <c r="DD8" s="510"/>
      <c r="DE8" s="510"/>
      <c r="DF8" s="510"/>
      <c r="DG8" s="510"/>
      <c r="DH8" s="510"/>
      <c r="DI8" s="511"/>
    </row>
    <row r="9" spans="1:119" ht="18.75" customHeight="1" thickBot="1" x14ac:dyDescent="0.25">
      <c r="A9" s="175"/>
      <c r="B9" s="538" t="s">
        <v>115</v>
      </c>
      <c r="C9" s="539"/>
      <c r="D9" s="539"/>
      <c r="E9" s="539"/>
      <c r="F9" s="539"/>
      <c r="G9" s="539"/>
      <c r="H9" s="539"/>
      <c r="I9" s="539"/>
      <c r="J9" s="539"/>
      <c r="K9" s="457"/>
      <c r="L9" s="540" t="s">
        <v>116</v>
      </c>
      <c r="M9" s="541"/>
      <c r="N9" s="541"/>
      <c r="O9" s="541"/>
      <c r="P9" s="541"/>
      <c r="Q9" s="542"/>
      <c r="R9" s="543">
        <v>35388</v>
      </c>
      <c r="S9" s="544"/>
      <c r="T9" s="544"/>
      <c r="U9" s="544"/>
      <c r="V9" s="545"/>
      <c r="W9" s="475" t="s">
        <v>117</v>
      </c>
      <c r="X9" s="476"/>
      <c r="Y9" s="476"/>
      <c r="Z9" s="476"/>
      <c r="AA9" s="476"/>
      <c r="AB9" s="476"/>
      <c r="AC9" s="476"/>
      <c r="AD9" s="476"/>
      <c r="AE9" s="476"/>
      <c r="AF9" s="476"/>
      <c r="AG9" s="476"/>
      <c r="AH9" s="476"/>
      <c r="AI9" s="476"/>
      <c r="AJ9" s="476"/>
      <c r="AK9" s="476"/>
      <c r="AL9" s="546"/>
      <c r="AM9" s="463" t="s">
        <v>118</v>
      </c>
      <c r="AN9" s="363"/>
      <c r="AO9" s="363"/>
      <c r="AP9" s="363"/>
      <c r="AQ9" s="363"/>
      <c r="AR9" s="363"/>
      <c r="AS9" s="363"/>
      <c r="AT9" s="364"/>
      <c r="AU9" s="464" t="s">
        <v>119</v>
      </c>
      <c r="AV9" s="465"/>
      <c r="AW9" s="465"/>
      <c r="AX9" s="465"/>
      <c r="AY9" s="420" t="s">
        <v>120</v>
      </c>
      <c r="AZ9" s="421"/>
      <c r="BA9" s="421"/>
      <c r="BB9" s="421"/>
      <c r="BC9" s="421"/>
      <c r="BD9" s="421"/>
      <c r="BE9" s="421"/>
      <c r="BF9" s="421"/>
      <c r="BG9" s="421"/>
      <c r="BH9" s="421"/>
      <c r="BI9" s="421"/>
      <c r="BJ9" s="421"/>
      <c r="BK9" s="421"/>
      <c r="BL9" s="421"/>
      <c r="BM9" s="422"/>
      <c r="BN9" s="406">
        <v>-209976</v>
      </c>
      <c r="BO9" s="407"/>
      <c r="BP9" s="407"/>
      <c r="BQ9" s="407"/>
      <c r="BR9" s="407"/>
      <c r="BS9" s="407"/>
      <c r="BT9" s="407"/>
      <c r="BU9" s="408"/>
      <c r="BV9" s="406">
        <v>520386</v>
      </c>
      <c r="BW9" s="407"/>
      <c r="BX9" s="407"/>
      <c r="BY9" s="407"/>
      <c r="BZ9" s="407"/>
      <c r="CA9" s="407"/>
      <c r="CB9" s="407"/>
      <c r="CC9" s="408"/>
      <c r="CD9" s="446" t="s">
        <v>121</v>
      </c>
      <c r="CE9" s="366"/>
      <c r="CF9" s="366"/>
      <c r="CG9" s="366"/>
      <c r="CH9" s="366"/>
      <c r="CI9" s="366"/>
      <c r="CJ9" s="366"/>
      <c r="CK9" s="366"/>
      <c r="CL9" s="366"/>
      <c r="CM9" s="366"/>
      <c r="CN9" s="366"/>
      <c r="CO9" s="366"/>
      <c r="CP9" s="366"/>
      <c r="CQ9" s="366"/>
      <c r="CR9" s="366"/>
      <c r="CS9" s="447"/>
      <c r="CT9" s="403">
        <v>18.899999999999999</v>
      </c>
      <c r="CU9" s="404"/>
      <c r="CV9" s="404"/>
      <c r="CW9" s="404"/>
      <c r="CX9" s="404"/>
      <c r="CY9" s="404"/>
      <c r="CZ9" s="404"/>
      <c r="DA9" s="405"/>
      <c r="DB9" s="403">
        <v>18.600000000000001</v>
      </c>
      <c r="DC9" s="404"/>
      <c r="DD9" s="404"/>
      <c r="DE9" s="404"/>
      <c r="DF9" s="404"/>
      <c r="DG9" s="404"/>
      <c r="DH9" s="404"/>
      <c r="DI9" s="405"/>
    </row>
    <row r="10" spans="1:119" ht="18.75" customHeight="1" thickBot="1" x14ac:dyDescent="0.25">
      <c r="A10" s="175"/>
      <c r="B10" s="538"/>
      <c r="C10" s="539"/>
      <c r="D10" s="539"/>
      <c r="E10" s="539"/>
      <c r="F10" s="539"/>
      <c r="G10" s="539"/>
      <c r="H10" s="539"/>
      <c r="I10" s="539"/>
      <c r="J10" s="539"/>
      <c r="K10" s="457"/>
      <c r="L10" s="362" t="s">
        <v>122</v>
      </c>
      <c r="M10" s="363"/>
      <c r="N10" s="363"/>
      <c r="O10" s="363"/>
      <c r="P10" s="363"/>
      <c r="Q10" s="364"/>
      <c r="R10" s="359">
        <v>38919</v>
      </c>
      <c r="S10" s="360"/>
      <c r="T10" s="360"/>
      <c r="U10" s="360"/>
      <c r="V10" s="419"/>
      <c r="W10" s="547"/>
      <c r="X10" s="357"/>
      <c r="Y10" s="357"/>
      <c r="Z10" s="357"/>
      <c r="AA10" s="357"/>
      <c r="AB10" s="357"/>
      <c r="AC10" s="357"/>
      <c r="AD10" s="357"/>
      <c r="AE10" s="357"/>
      <c r="AF10" s="357"/>
      <c r="AG10" s="357"/>
      <c r="AH10" s="357"/>
      <c r="AI10" s="357"/>
      <c r="AJ10" s="357"/>
      <c r="AK10" s="357"/>
      <c r="AL10" s="548"/>
      <c r="AM10" s="463" t="s">
        <v>123</v>
      </c>
      <c r="AN10" s="363"/>
      <c r="AO10" s="363"/>
      <c r="AP10" s="363"/>
      <c r="AQ10" s="363"/>
      <c r="AR10" s="363"/>
      <c r="AS10" s="363"/>
      <c r="AT10" s="364"/>
      <c r="AU10" s="464" t="s">
        <v>124</v>
      </c>
      <c r="AV10" s="465"/>
      <c r="AW10" s="465"/>
      <c r="AX10" s="465"/>
      <c r="AY10" s="420" t="s">
        <v>125</v>
      </c>
      <c r="AZ10" s="421"/>
      <c r="BA10" s="421"/>
      <c r="BB10" s="421"/>
      <c r="BC10" s="421"/>
      <c r="BD10" s="421"/>
      <c r="BE10" s="421"/>
      <c r="BF10" s="421"/>
      <c r="BG10" s="421"/>
      <c r="BH10" s="421"/>
      <c r="BI10" s="421"/>
      <c r="BJ10" s="421"/>
      <c r="BK10" s="421"/>
      <c r="BL10" s="421"/>
      <c r="BM10" s="422"/>
      <c r="BN10" s="406">
        <v>784657</v>
      </c>
      <c r="BO10" s="407"/>
      <c r="BP10" s="407"/>
      <c r="BQ10" s="407"/>
      <c r="BR10" s="407"/>
      <c r="BS10" s="407"/>
      <c r="BT10" s="407"/>
      <c r="BU10" s="408"/>
      <c r="BV10" s="406">
        <v>851859</v>
      </c>
      <c r="BW10" s="407"/>
      <c r="BX10" s="407"/>
      <c r="BY10" s="407"/>
      <c r="BZ10" s="407"/>
      <c r="CA10" s="407"/>
      <c r="CB10" s="407"/>
      <c r="CC10" s="408"/>
      <c r="CD10" s="181" t="s">
        <v>126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538"/>
      <c r="C11" s="539"/>
      <c r="D11" s="539"/>
      <c r="E11" s="539"/>
      <c r="F11" s="539"/>
      <c r="G11" s="539"/>
      <c r="H11" s="539"/>
      <c r="I11" s="539"/>
      <c r="J11" s="539"/>
      <c r="K11" s="457"/>
      <c r="L11" s="367" t="s">
        <v>127</v>
      </c>
      <c r="M11" s="368"/>
      <c r="N11" s="368"/>
      <c r="O11" s="368"/>
      <c r="P11" s="368"/>
      <c r="Q11" s="369"/>
      <c r="R11" s="535" t="s">
        <v>128</v>
      </c>
      <c r="S11" s="536"/>
      <c r="T11" s="536"/>
      <c r="U11" s="536"/>
      <c r="V11" s="537"/>
      <c r="W11" s="547"/>
      <c r="X11" s="357"/>
      <c r="Y11" s="357"/>
      <c r="Z11" s="357"/>
      <c r="AA11" s="357"/>
      <c r="AB11" s="357"/>
      <c r="AC11" s="357"/>
      <c r="AD11" s="357"/>
      <c r="AE11" s="357"/>
      <c r="AF11" s="357"/>
      <c r="AG11" s="357"/>
      <c r="AH11" s="357"/>
      <c r="AI11" s="357"/>
      <c r="AJ11" s="357"/>
      <c r="AK11" s="357"/>
      <c r="AL11" s="548"/>
      <c r="AM11" s="463" t="s">
        <v>129</v>
      </c>
      <c r="AN11" s="363"/>
      <c r="AO11" s="363"/>
      <c r="AP11" s="363"/>
      <c r="AQ11" s="363"/>
      <c r="AR11" s="363"/>
      <c r="AS11" s="363"/>
      <c r="AT11" s="364"/>
      <c r="AU11" s="464" t="s">
        <v>124</v>
      </c>
      <c r="AV11" s="465"/>
      <c r="AW11" s="465"/>
      <c r="AX11" s="465"/>
      <c r="AY11" s="420" t="s">
        <v>130</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131</v>
      </c>
      <c r="CE11" s="366"/>
      <c r="CF11" s="366"/>
      <c r="CG11" s="366"/>
      <c r="CH11" s="366"/>
      <c r="CI11" s="366"/>
      <c r="CJ11" s="366"/>
      <c r="CK11" s="366"/>
      <c r="CL11" s="366"/>
      <c r="CM11" s="366"/>
      <c r="CN11" s="366"/>
      <c r="CO11" s="366"/>
      <c r="CP11" s="366"/>
      <c r="CQ11" s="366"/>
      <c r="CR11" s="366"/>
      <c r="CS11" s="447"/>
      <c r="CT11" s="509" t="s">
        <v>132</v>
      </c>
      <c r="CU11" s="510"/>
      <c r="CV11" s="510"/>
      <c r="CW11" s="510"/>
      <c r="CX11" s="510"/>
      <c r="CY11" s="510"/>
      <c r="CZ11" s="510"/>
      <c r="DA11" s="511"/>
      <c r="DB11" s="509" t="s">
        <v>133</v>
      </c>
      <c r="DC11" s="510"/>
      <c r="DD11" s="510"/>
      <c r="DE11" s="510"/>
      <c r="DF11" s="510"/>
      <c r="DG11" s="510"/>
      <c r="DH11" s="510"/>
      <c r="DI11" s="511"/>
    </row>
    <row r="12" spans="1:119" ht="18.75" customHeight="1" x14ac:dyDescent="0.2">
      <c r="A12" s="175"/>
      <c r="B12" s="512" t="s">
        <v>134</v>
      </c>
      <c r="C12" s="513"/>
      <c r="D12" s="513"/>
      <c r="E12" s="513"/>
      <c r="F12" s="513"/>
      <c r="G12" s="513"/>
      <c r="H12" s="513"/>
      <c r="I12" s="513"/>
      <c r="J12" s="513"/>
      <c r="K12" s="514"/>
      <c r="L12" s="521" t="s">
        <v>135</v>
      </c>
      <c r="M12" s="522"/>
      <c r="N12" s="522"/>
      <c r="O12" s="522"/>
      <c r="P12" s="522"/>
      <c r="Q12" s="523"/>
      <c r="R12" s="524">
        <v>35232</v>
      </c>
      <c r="S12" s="525"/>
      <c r="T12" s="525"/>
      <c r="U12" s="525"/>
      <c r="V12" s="526"/>
      <c r="W12" s="527" t="s">
        <v>1</v>
      </c>
      <c r="X12" s="465"/>
      <c r="Y12" s="465"/>
      <c r="Z12" s="465"/>
      <c r="AA12" s="465"/>
      <c r="AB12" s="528"/>
      <c r="AC12" s="529" t="s">
        <v>136</v>
      </c>
      <c r="AD12" s="530"/>
      <c r="AE12" s="530"/>
      <c r="AF12" s="530"/>
      <c r="AG12" s="531"/>
      <c r="AH12" s="529" t="s">
        <v>137</v>
      </c>
      <c r="AI12" s="530"/>
      <c r="AJ12" s="530"/>
      <c r="AK12" s="530"/>
      <c r="AL12" s="532"/>
      <c r="AM12" s="463" t="s">
        <v>138</v>
      </c>
      <c r="AN12" s="363"/>
      <c r="AO12" s="363"/>
      <c r="AP12" s="363"/>
      <c r="AQ12" s="363"/>
      <c r="AR12" s="363"/>
      <c r="AS12" s="363"/>
      <c r="AT12" s="364"/>
      <c r="AU12" s="464" t="s">
        <v>124</v>
      </c>
      <c r="AV12" s="465"/>
      <c r="AW12" s="465"/>
      <c r="AX12" s="465"/>
      <c r="AY12" s="420" t="s">
        <v>139</v>
      </c>
      <c r="AZ12" s="421"/>
      <c r="BA12" s="421"/>
      <c r="BB12" s="421"/>
      <c r="BC12" s="421"/>
      <c r="BD12" s="421"/>
      <c r="BE12" s="421"/>
      <c r="BF12" s="421"/>
      <c r="BG12" s="421"/>
      <c r="BH12" s="421"/>
      <c r="BI12" s="421"/>
      <c r="BJ12" s="421"/>
      <c r="BK12" s="421"/>
      <c r="BL12" s="421"/>
      <c r="BM12" s="422"/>
      <c r="BN12" s="406">
        <v>1121515</v>
      </c>
      <c r="BO12" s="407"/>
      <c r="BP12" s="407"/>
      <c r="BQ12" s="407"/>
      <c r="BR12" s="407"/>
      <c r="BS12" s="407"/>
      <c r="BT12" s="407"/>
      <c r="BU12" s="408"/>
      <c r="BV12" s="406">
        <v>1098412</v>
      </c>
      <c r="BW12" s="407"/>
      <c r="BX12" s="407"/>
      <c r="BY12" s="407"/>
      <c r="BZ12" s="407"/>
      <c r="CA12" s="407"/>
      <c r="CB12" s="407"/>
      <c r="CC12" s="408"/>
      <c r="CD12" s="446" t="s">
        <v>140</v>
      </c>
      <c r="CE12" s="366"/>
      <c r="CF12" s="366"/>
      <c r="CG12" s="366"/>
      <c r="CH12" s="366"/>
      <c r="CI12" s="366"/>
      <c r="CJ12" s="366"/>
      <c r="CK12" s="366"/>
      <c r="CL12" s="366"/>
      <c r="CM12" s="366"/>
      <c r="CN12" s="366"/>
      <c r="CO12" s="366"/>
      <c r="CP12" s="366"/>
      <c r="CQ12" s="366"/>
      <c r="CR12" s="366"/>
      <c r="CS12" s="447"/>
      <c r="CT12" s="509" t="s">
        <v>133</v>
      </c>
      <c r="CU12" s="510"/>
      <c r="CV12" s="510"/>
      <c r="CW12" s="510"/>
      <c r="CX12" s="510"/>
      <c r="CY12" s="510"/>
      <c r="CZ12" s="510"/>
      <c r="DA12" s="511"/>
      <c r="DB12" s="509" t="s">
        <v>133</v>
      </c>
      <c r="DC12" s="510"/>
      <c r="DD12" s="510"/>
      <c r="DE12" s="510"/>
      <c r="DF12" s="510"/>
      <c r="DG12" s="510"/>
      <c r="DH12" s="510"/>
      <c r="DI12" s="511"/>
    </row>
    <row r="13" spans="1:119" ht="18.75" customHeight="1" x14ac:dyDescent="0.2">
      <c r="A13" s="175"/>
      <c r="B13" s="515"/>
      <c r="C13" s="516"/>
      <c r="D13" s="516"/>
      <c r="E13" s="516"/>
      <c r="F13" s="516"/>
      <c r="G13" s="516"/>
      <c r="H13" s="516"/>
      <c r="I13" s="516"/>
      <c r="J13" s="516"/>
      <c r="K13" s="517"/>
      <c r="L13" s="190"/>
      <c r="M13" s="490" t="s">
        <v>141</v>
      </c>
      <c r="N13" s="491"/>
      <c r="O13" s="491"/>
      <c r="P13" s="491"/>
      <c r="Q13" s="492"/>
      <c r="R13" s="493">
        <v>34924</v>
      </c>
      <c r="S13" s="494"/>
      <c r="T13" s="494"/>
      <c r="U13" s="494"/>
      <c r="V13" s="495"/>
      <c r="W13" s="496" t="s">
        <v>142</v>
      </c>
      <c r="X13" s="392"/>
      <c r="Y13" s="392"/>
      <c r="Z13" s="392"/>
      <c r="AA13" s="392"/>
      <c r="AB13" s="393"/>
      <c r="AC13" s="359">
        <v>3123</v>
      </c>
      <c r="AD13" s="360"/>
      <c r="AE13" s="360"/>
      <c r="AF13" s="360"/>
      <c r="AG13" s="361"/>
      <c r="AH13" s="359">
        <v>3802</v>
      </c>
      <c r="AI13" s="360"/>
      <c r="AJ13" s="360"/>
      <c r="AK13" s="360"/>
      <c r="AL13" s="419"/>
      <c r="AM13" s="463" t="s">
        <v>143</v>
      </c>
      <c r="AN13" s="363"/>
      <c r="AO13" s="363"/>
      <c r="AP13" s="363"/>
      <c r="AQ13" s="363"/>
      <c r="AR13" s="363"/>
      <c r="AS13" s="363"/>
      <c r="AT13" s="364"/>
      <c r="AU13" s="464" t="s">
        <v>124</v>
      </c>
      <c r="AV13" s="465"/>
      <c r="AW13" s="465"/>
      <c r="AX13" s="465"/>
      <c r="AY13" s="420" t="s">
        <v>144</v>
      </c>
      <c r="AZ13" s="421"/>
      <c r="BA13" s="421"/>
      <c r="BB13" s="421"/>
      <c r="BC13" s="421"/>
      <c r="BD13" s="421"/>
      <c r="BE13" s="421"/>
      <c r="BF13" s="421"/>
      <c r="BG13" s="421"/>
      <c r="BH13" s="421"/>
      <c r="BI13" s="421"/>
      <c r="BJ13" s="421"/>
      <c r="BK13" s="421"/>
      <c r="BL13" s="421"/>
      <c r="BM13" s="422"/>
      <c r="BN13" s="406">
        <v>-546834</v>
      </c>
      <c r="BO13" s="407"/>
      <c r="BP13" s="407"/>
      <c r="BQ13" s="407"/>
      <c r="BR13" s="407"/>
      <c r="BS13" s="407"/>
      <c r="BT13" s="407"/>
      <c r="BU13" s="408"/>
      <c r="BV13" s="406">
        <v>273833</v>
      </c>
      <c r="BW13" s="407"/>
      <c r="BX13" s="407"/>
      <c r="BY13" s="407"/>
      <c r="BZ13" s="407"/>
      <c r="CA13" s="407"/>
      <c r="CB13" s="407"/>
      <c r="CC13" s="408"/>
      <c r="CD13" s="446" t="s">
        <v>145</v>
      </c>
      <c r="CE13" s="366"/>
      <c r="CF13" s="366"/>
      <c r="CG13" s="366"/>
      <c r="CH13" s="366"/>
      <c r="CI13" s="366"/>
      <c r="CJ13" s="366"/>
      <c r="CK13" s="366"/>
      <c r="CL13" s="366"/>
      <c r="CM13" s="366"/>
      <c r="CN13" s="366"/>
      <c r="CO13" s="366"/>
      <c r="CP13" s="366"/>
      <c r="CQ13" s="366"/>
      <c r="CR13" s="366"/>
      <c r="CS13" s="447"/>
      <c r="CT13" s="403">
        <v>12.3</v>
      </c>
      <c r="CU13" s="404"/>
      <c r="CV13" s="404"/>
      <c r="CW13" s="404"/>
      <c r="CX13" s="404"/>
      <c r="CY13" s="404"/>
      <c r="CZ13" s="404"/>
      <c r="DA13" s="405"/>
      <c r="DB13" s="403">
        <v>11.4</v>
      </c>
      <c r="DC13" s="404"/>
      <c r="DD13" s="404"/>
      <c r="DE13" s="404"/>
      <c r="DF13" s="404"/>
      <c r="DG13" s="404"/>
      <c r="DH13" s="404"/>
      <c r="DI13" s="405"/>
    </row>
    <row r="14" spans="1:119" ht="18.75" customHeight="1" thickBot="1" x14ac:dyDescent="0.25">
      <c r="A14" s="175"/>
      <c r="B14" s="515"/>
      <c r="C14" s="516"/>
      <c r="D14" s="516"/>
      <c r="E14" s="516"/>
      <c r="F14" s="516"/>
      <c r="G14" s="516"/>
      <c r="H14" s="516"/>
      <c r="I14" s="516"/>
      <c r="J14" s="516"/>
      <c r="K14" s="517"/>
      <c r="L14" s="480" t="s">
        <v>146</v>
      </c>
      <c r="M14" s="533"/>
      <c r="N14" s="533"/>
      <c r="O14" s="533"/>
      <c r="P14" s="533"/>
      <c r="Q14" s="534"/>
      <c r="R14" s="493">
        <v>35876</v>
      </c>
      <c r="S14" s="494"/>
      <c r="T14" s="494"/>
      <c r="U14" s="494"/>
      <c r="V14" s="495"/>
      <c r="W14" s="497"/>
      <c r="X14" s="395"/>
      <c r="Y14" s="395"/>
      <c r="Z14" s="395"/>
      <c r="AA14" s="395"/>
      <c r="AB14" s="396"/>
      <c r="AC14" s="486">
        <v>19.5</v>
      </c>
      <c r="AD14" s="487"/>
      <c r="AE14" s="487"/>
      <c r="AF14" s="487"/>
      <c r="AG14" s="488"/>
      <c r="AH14" s="486">
        <v>21.2</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147</v>
      </c>
      <c r="CE14" s="444"/>
      <c r="CF14" s="444"/>
      <c r="CG14" s="444"/>
      <c r="CH14" s="444"/>
      <c r="CI14" s="444"/>
      <c r="CJ14" s="444"/>
      <c r="CK14" s="444"/>
      <c r="CL14" s="444"/>
      <c r="CM14" s="444"/>
      <c r="CN14" s="444"/>
      <c r="CO14" s="444"/>
      <c r="CP14" s="444"/>
      <c r="CQ14" s="444"/>
      <c r="CR14" s="444"/>
      <c r="CS14" s="445"/>
      <c r="CT14" s="503">
        <v>73.7</v>
      </c>
      <c r="CU14" s="504"/>
      <c r="CV14" s="504"/>
      <c r="CW14" s="504"/>
      <c r="CX14" s="504"/>
      <c r="CY14" s="504"/>
      <c r="CZ14" s="504"/>
      <c r="DA14" s="505"/>
      <c r="DB14" s="503">
        <v>64.099999999999994</v>
      </c>
      <c r="DC14" s="504"/>
      <c r="DD14" s="504"/>
      <c r="DE14" s="504"/>
      <c r="DF14" s="504"/>
      <c r="DG14" s="504"/>
      <c r="DH14" s="504"/>
      <c r="DI14" s="505"/>
    </row>
    <row r="15" spans="1:119" ht="18.75" customHeight="1" x14ac:dyDescent="0.2">
      <c r="A15" s="175"/>
      <c r="B15" s="515"/>
      <c r="C15" s="516"/>
      <c r="D15" s="516"/>
      <c r="E15" s="516"/>
      <c r="F15" s="516"/>
      <c r="G15" s="516"/>
      <c r="H15" s="516"/>
      <c r="I15" s="516"/>
      <c r="J15" s="516"/>
      <c r="K15" s="517"/>
      <c r="L15" s="190"/>
      <c r="M15" s="490" t="s">
        <v>148</v>
      </c>
      <c r="N15" s="491"/>
      <c r="O15" s="491"/>
      <c r="P15" s="491"/>
      <c r="Q15" s="492"/>
      <c r="R15" s="493">
        <v>35613</v>
      </c>
      <c r="S15" s="494"/>
      <c r="T15" s="494"/>
      <c r="U15" s="494"/>
      <c r="V15" s="495"/>
      <c r="W15" s="496" t="s">
        <v>149</v>
      </c>
      <c r="X15" s="392"/>
      <c r="Y15" s="392"/>
      <c r="Z15" s="392"/>
      <c r="AA15" s="392"/>
      <c r="AB15" s="393"/>
      <c r="AC15" s="359">
        <v>2766</v>
      </c>
      <c r="AD15" s="360"/>
      <c r="AE15" s="360"/>
      <c r="AF15" s="360"/>
      <c r="AG15" s="361"/>
      <c r="AH15" s="359">
        <v>3159</v>
      </c>
      <c r="AI15" s="360"/>
      <c r="AJ15" s="360"/>
      <c r="AK15" s="360"/>
      <c r="AL15" s="419"/>
      <c r="AM15" s="463"/>
      <c r="AN15" s="363"/>
      <c r="AO15" s="363"/>
      <c r="AP15" s="363"/>
      <c r="AQ15" s="363"/>
      <c r="AR15" s="363"/>
      <c r="AS15" s="363"/>
      <c r="AT15" s="364"/>
      <c r="AU15" s="464"/>
      <c r="AV15" s="465"/>
      <c r="AW15" s="465"/>
      <c r="AX15" s="465"/>
      <c r="AY15" s="432" t="s">
        <v>150</v>
      </c>
      <c r="AZ15" s="433"/>
      <c r="BA15" s="433"/>
      <c r="BB15" s="433"/>
      <c r="BC15" s="433"/>
      <c r="BD15" s="433"/>
      <c r="BE15" s="433"/>
      <c r="BF15" s="433"/>
      <c r="BG15" s="433"/>
      <c r="BH15" s="433"/>
      <c r="BI15" s="433"/>
      <c r="BJ15" s="433"/>
      <c r="BK15" s="433"/>
      <c r="BL15" s="433"/>
      <c r="BM15" s="434"/>
      <c r="BN15" s="435">
        <v>3672654</v>
      </c>
      <c r="BO15" s="436"/>
      <c r="BP15" s="436"/>
      <c r="BQ15" s="436"/>
      <c r="BR15" s="436"/>
      <c r="BS15" s="436"/>
      <c r="BT15" s="436"/>
      <c r="BU15" s="437"/>
      <c r="BV15" s="435">
        <v>3538912</v>
      </c>
      <c r="BW15" s="436"/>
      <c r="BX15" s="436"/>
      <c r="BY15" s="436"/>
      <c r="BZ15" s="436"/>
      <c r="CA15" s="436"/>
      <c r="CB15" s="436"/>
      <c r="CC15" s="437"/>
      <c r="CD15" s="506" t="s">
        <v>151</v>
      </c>
      <c r="CE15" s="507"/>
      <c r="CF15" s="507"/>
      <c r="CG15" s="507"/>
      <c r="CH15" s="507"/>
      <c r="CI15" s="507"/>
      <c r="CJ15" s="507"/>
      <c r="CK15" s="507"/>
      <c r="CL15" s="507"/>
      <c r="CM15" s="507"/>
      <c r="CN15" s="507"/>
      <c r="CO15" s="507"/>
      <c r="CP15" s="507"/>
      <c r="CQ15" s="507"/>
      <c r="CR15" s="507"/>
      <c r="CS15" s="508"/>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515"/>
      <c r="C16" s="516"/>
      <c r="D16" s="516"/>
      <c r="E16" s="516"/>
      <c r="F16" s="516"/>
      <c r="G16" s="516"/>
      <c r="H16" s="516"/>
      <c r="I16" s="516"/>
      <c r="J16" s="516"/>
      <c r="K16" s="517"/>
      <c r="L16" s="480" t="s">
        <v>152</v>
      </c>
      <c r="M16" s="481"/>
      <c r="N16" s="481"/>
      <c r="O16" s="481"/>
      <c r="P16" s="481"/>
      <c r="Q16" s="482"/>
      <c r="R16" s="483" t="s">
        <v>153</v>
      </c>
      <c r="S16" s="484"/>
      <c r="T16" s="484"/>
      <c r="U16" s="484"/>
      <c r="V16" s="485"/>
      <c r="W16" s="497"/>
      <c r="X16" s="395"/>
      <c r="Y16" s="395"/>
      <c r="Z16" s="395"/>
      <c r="AA16" s="395"/>
      <c r="AB16" s="396"/>
      <c r="AC16" s="486">
        <v>17.3</v>
      </c>
      <c r="AD16" s="487"/>
      <c r="AE16" s="487"/>
      <c r="AF16" s="487"/>
      <c r="AG16" s="488"/>
      <c r="AH16" s="486">
        <v>17.600000000000001</v>
      </c>
      <c r="AI16" s="487"/>
      <c r="AJ16" s="487"/>
      <c r="AK16" s="487"/>
      <c r="AL16" s="489"/>
      <c r="AM16" s="463"/>
      <c r="AN16" s="363"/>
      <c r="AO16" s="363"/>
      <c r="AP16" s="363"/>
      <c r="AQ16" s="363"/>
      <c r="AR16" s="363"/>
      <c r="AS16" s="363"/>
      <c r="AT16" s="364"/>
      <c r="AU16" s="464"/>
      <c r="AV16" s="465"/>
      <c r="AW16" s="465"/>
      <c r="AX16" s="465"/>
      <c r="AY16" s="420" t="s">
        <v>154</v>
      </c>
      <c r="AZ16" s="421"/>
      <c r="BA16" s="421"/>
      <c r="BB16" s="421"/>
      <c r="BC16" s="421"/>
      <c r="BD16" s="421"/>
      <c r="BE16" s="421"/>
      <c r="BF16" s="421"/>
      <c r="BG16" s="421"/>
      <c r="BH16" s="421"/>
      <c r="BI16" s="421"/>
      <c r="BJ16" s="421"/>
      <c r="BK16" s="421"/>
      <c r="BL16" s="421"/>
      <c r="BM16" s="422"/>
      <c r="BN16" s="406">
        <v>15008951</v>
      </c>
      <c r="BO16" s="407"/>
      <c r="BP16" s="407"/>
      <c r="BQ16" s="407"/>
      <c r="BR16" s="407"/>
      <c r="BS16" s="407"/>
      <c r="BT16" s="407"/>
      <c r="BU16" s="408"/>
      <c r="BV16" s="406">
        <v>14879547</v>
      </c>
      <c r="BW16" s="407"/>
      <c r="BX16" s="407"/>
      <c r="BY16" s="407"/>
      <c r="BZ16" s="407"/>
      <c r="CA16" s="407"/>
      <c r="CB16" s="407"/>
      <c r="CC16" s="408"/>
      <c r="CD16" s="184"/>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5">
      <c r="A17" s="175"/>
      <c r="B17" s="518"/>
      <c r="C17" s="519"/>
      <c r="D17" s="519"/>
      <c r="E17" s="519"/>
      <c r="F17" s="519"/>
      <c r="G17" s="519"/>
      <c r="H17" s="519"/>
      <c r="I17" s="519"/>
      <c r="J17" s="519"/>
      <c r="K17" s="520"/>
      <c r="L17" s="194"/>
      <c r="M17" s="499" t="s">
        <v>155</v>
      </c>
      <c r="N17" s="500"/>
      <c r="O17" s="500"/>
      <c r="P17" s="500"/>
      <c r="Q17" s="501"/>
      <c r="R17" s="483" t="s">
        <v>156</v>
      </c>
      <c r="S17" s="484"/>
      <c r="T17" s="484"/>
      <c r="U17" s="484"/>
      <c r="V17" s="485"/>
      <c r="W17" s="496" t="s">
        <v>157</v>
      </c>
      <c r="X17" s="392"/>
      <c r="Y17" s="392"/>
      <c r="Z17" s="392"/>
      <c r="AA17" s="392"/>
      <c r="AB17" s="393"/>
      <c r="AC17" s="359">
        <v>10136</v>
      </c>
      <c r="AD17" s="360"/>
      <c r="AE17" s="360"/>
      <c r="AF17" s="360"/>
      <c r="AG17" s="361"/>
      <c r="AH17" s="359">
        <v>11000</v>
      </c>
      <c r="AI17" s="360"/>
      <c r="AJ17" s="360"/>
      <c r="AK17" s="360"/>
      <c r="AL17" s="419"/>
      <c r="AM17" s="463"/>
      <c r="AN17" s="363"/>
      <c r="AO17" s="363"/>
      <c r="AP17" s="363"/>
      <c r="AQ17" s="363"/>
      <c r="AR17" s="363"/>
      <c r="AS17" s="363"/>
      <c r="AT17" s="364"/>
      <c r="AU17" s="464"/>
      <c r="AV17" s="465"/>
      <c r="AW17" s="465"/>
      <c r="AX17" s="465"/>
      <c r="AY17" s="420" t="s">
        <v>158</v>
      </c>
      <c r="AZ17" s="421"/>
      <c r="BA17" s="421"/>
      <c r="BB17" s="421"/>
      <c r="BC17" s="421"/>
      <c r="BD17" s="421"/>
      <c r="BE17" s="421"/>
      <c r="BF17" s="421"/>
      <c r="BG17" s="421"/>
      <c r="BH17" s="421"/>
      <c r="BI17" s="421"/>
      <c r="BJ17" s="421"/>
      <c r="BK17" s="421"/>
      <c r="BL17" s="421"/>
      <c r="BM17" s="422"/>
      <c r="BN17" s="406">
        <v>4539437</v>
      </c>
      <c r="BO17" s="407"/>
      <c r="BP17" s="407"/>
      <c r="BQ17" s="407"/>
      <c r="BR17" s="407"/>
      <c r="BS17" s="407"/>
      <c r="BT17" s="407"/>
      <c r="BU17" s="408"/>
      <c r="BV17" s="406">
        <v>4369784</v>
      </c>
      <c r="BW17" s="407"/>
      <c r="BX17" s="407"/>
      <c r="BY17" s="407"/>
      <c r="BZ17" s="407"/>
      <c r="CA17" s="407"/>
      <c r="CB17" s="407"/>
      <c r="CC17" s="408"/>
      <c r="CD17" s="184"/>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5">
      <c r="A18" s="175"/>
      <c r="B18" s="456" t="s">
        <v>159</v>
      </c>
      <c r="C18" s="457"/>
      <c r="D18" s="457"/>
      <c r="E18" s="458"/>
      <c r="F18" s="458"/>
      <c r="G18" s="458"/>
      <c r="H18" s="458"/>
      <c r="I18" s="458"/>
      <c r="J18" s="458"/>
      <c r="K18" s="458"/>
      <c r="L18" s="459">
        <v>514.34</v>
      </c>
      <c r="M18" s="459"/>
      <c r="N18" s="459"/>
      <c r="O18" s="459"/>
      <c r="P18" s="459"/>
      <c r="Q18" s="459"/>
      <c r="R18" s="460"/>
      <c r="S18" s="460"/>
      <c r="T18" s="460"/>
      <c r="U18" s="460"/>
      <c r="V18" s="461"/>
      <c r="W18" s="477"/>
      <c r="X18" s="478"/>
      <c r="Y18" s="478"/>
      <c r="Z18" s="478"/>
      <c r="AA18" s="478"/>
      <c r="AB18" s="502"/>
      <c r="AC18" s="376">
        <v>63.3</v>
      </c>
      <c r="AD18" s="377"/>
      <c r="AE18" s="377"/>
      <c r="AF18" s="377"/>
      <c r="AG18" s="462"/>
      <c r="AH18" s="376">
        <v>61.2</v>
      </c>
      <c r="AI18" s="377"/>
      <c r="AJ18" s="377"/>
      <c r="AK18" s="377"/>
      <c r="AL18" s="378"/>
      <c r="AM18" s="463"/>
      <c r="AN18" s="363"/>
      <c r="AO18" s="363"/>
      <c r="AP18" s="363"/>
      <c r="AQ18" s="363"/>
      <c r="AR18" s="363"/>
      <c r="AS18" s="363"/>
      <c r="AT18" s="364"/>
      <c r="AU18" s="464"/>
      <c r="AV18" s="465"/>
      <c r="AW18" s="465"/>
      <c r="AX18" s="465"/>
      <c r="AY18" s="420" t="s">
        <v>160</v>
      </c>
      <c r="AZ18" s="421"/>
      <c r="BA18" s="421"/>
      <c r="BB18" s="421"/>
      <c r="BC18" s="421"/>
      <c r="BD18" s="421"/>
      <c r="BE18" s="421"/>
      <c r="BF18" s="421"/>
      <c r="BG18" s="421"/>
      <c r="BH18" s="421"/>
      <c r="BI18" s="421"/>
      <c r="BJ18" s="421"/>
      <c r="BK18" s="421"/>
      <c r="BL18" s="421"/>
      <c r="BM18" s="422"/>
      <c r="BN18" s="406">
        <v>15766253</v>
      </c>
      <c r="BO18" s="407"/>
      <c r="BP18" s="407"/>
      <c r="BQ18" s="407"/>
      <c r="BR18" s="407"/>
      <c r="BS18" s="407"/>
      <c r="BT18" s="407"/>
      <c r="BU18" s="408"/>
      <c r="BV18" s="406">
        <v>15356300</v>
      </c>
      <c r="BW18" s="407"/>
      <c r="BX18" s="407"/>
      <c r="BY18" s="407"/>
      <c r="BZ18" s="407"/>
      <c r="CA18" s="407"/>
      <c r="CB18" s="407"/>
      <c r="CC18" s="408"/>
      <c r="CD18" s="184"/>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5">
      <c r="A19" s="175"/>
      <c r="B19" s="456" t="s">
        <v>161</v>
      </c>
      <c r="C19" s="457"/>
      <c r="D19" s="457"/>
      <c r="E19" s="458"/>
      <c r="F19" s="458"/>
      <c r="G19" s="458"/>
      <c r="H19" s="458"/>
      <c r="I19" s="458"/>
      <c r="J19" s="458"/>
      <c r="K19" s="458"/>
      <c r="L19" s="466">
        <v>69</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162</v>
      </c>
      <c r="AZ19" s="421"/>
      <c r="BA19" s="421"/>
      <c r="BB19" s="421"/>
      <c r="BC19" s="421"/>
      <c r="BD19" s="421"/>
      <c r="BE19" s="421"/>
      <c r="BF19" s="421"/>
      <c r="BG19" s="421"/>
      <c r="BH19" s="421"/>
      <c r="BI19" s="421"/>
      <c r="BJ19" s="421"/>
      <c r="BK19" s="421"/>
      <c r="BL19" s="421"/>
      <c r="BM19" s="422"/>
      <c r="BN19" s="406">
        <v>23127522</v>
      </c>
      <c r="BO19" s="407"/>
      <c r="BP19" s="407"/>
      <c r="BQ19" s="407"/>
      <c r="BR19" s="407"/>
      <c r="BS19" s="407"/>
      <c r="BT19" s="407"/>
      <c r="BU19" s="408"/>
      <c r="BV19" s="406">
        <v>22815947</v>
      </c>
      <c r="BW19" s="407"/>
      <c r="BX19" s="407"/>
      <c r="BY19" s="407"/>
      <c r="BZ19" s="407"/>
      <c r="CA19" s="407"/>
      <c r="CB19" s="407"/>
      <c r="CC19" s="408"/>
      <c r="CD19" s="184"/>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5">
      <c r="A20" s="175"/>
      <c r="B20" s="456" t="s">
        <v>163</v>
      </c>
      <c r="C20" s="457"/>
      <c r="D20" s="457"/>
      <c r="E20" s="458"/>
      <c r="F20" s="458"/>
      <c r="G20" s="458"/>
      <c r="H20" s="458"/>
      <c r="I20" s="458"/>
      <c r="J20" s="458"/>
      <c r="K20" s="458"/>
      <c r="L20" s="466">
        <v>15474</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4"/>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5">
      <c r="A21" s="175"/>
      <c r="B21" s="453" t="s">
        <v>164</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4"/>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2">
      <c r="A22" s="175"/>
      <c r="B22" s="382" t="s">
        <v>165</v>
      </c>
      <c r="C22" s="383"/>
      <c r="D22" s="384"/>
      <c r="E22" s="391" t="s">
        <v>1</v>
      </c>
      <c r="F22" s="392"/>
      <c r="G22" s="392"/>
      <c r="H22" s="392"/>
      <c r="I22" s="392"/>
      <c r="J22" s="392"/>
      <c r="K22" s="393"/>
      <c r="L22" s="391" t="s">
        <v>166</v>
      </c>
      <c r="M22" s="392"/>
      <c r="N22" s="392"/>
      <c r="O22" s="392"/>
      <c r="P22" s="393"/>
      <c r="Q22" s="397" t="s">
        <v>167</v>
      </c>
      <c r="R22" s="398"/>
      <c r="S22" s="398"/>
      <c r="T22" s="398"/>
      <c r="U22" s="398"/>
      <c r="V22" s="399"/>
      <c r="W22" s="448" t="s">
        <v>168</v>
      </c>
      <c r="X22" s="383"/>
      <c r="Y22" s="384"/>
      <c r="Z22" s="391" t="s">
        <v>1</v>
      </c>
      <c r="AA22" s="392"/>
      <c r="AB22" s="392"/>
      <c r="AC22" s="392"/>
      <c r="AD22" s="392"/>
      <c r="AE22" s="392"/>
      <c r="AF22" s="392"/>
      <c r="AG22" s="393"/>
      <c r="AH22" s="409" t="s">
        <v>169</v>
      </c>
      <c r="AI22" s="392"/>
      <c r="AJ22" s="392"/>
      <c r="AK22" s="392"/>
      <c r="AL22" s="393"/>
      <c r="AM22" s="409" t="s">
        <v>170</v>
      </c>
      <c r="AN22" s="410"/>
      <c r="AO22" s="410"/>
      <c r="AP22" s="410"/>
      <c r="AQ22" s="410"/>
      <c r="AR22" s="411"/>
      <c r="AS22" s="397" t="s">
        <v>167</v>
      </c>
      <c r="AT22" s="398"/>
      <c r="AU22" s="398"/>
      <c r="AV22" s="398"/>
      <c r="AW22" s="398"/>
      <c r="AX22" s="415"/>
      <c r="AY22" s="432" t="s">
        <v>171</v>
      </c>
      <c r="AZ22" s="433"/>
      <c r="BA22" s="433"/>
      <c r="BB22" s="433"/>
      <c r="BC22" s="433"/>
      <c r="BD22" s="433"/>
      <c r="BE22" s="433"/>
      <c r="BF22" s="433"/>
      <c r="BG22" s="433"/>
      <c r="BH22" s="433"/>
      <c r="BI22" s="433"/>
      <c r="BJ22" s="433"/>
      <c r="BK22" s="433"/>
      <c r="BL22" s="433"/>
      <c r="BM22" s="434"/>
      <c r="BN22" s="435">
        <v>40016971</v>
      </c>
      <c r="BO22" s="436"/>
      <c r="BP22" s="436"/>
      <c r="BQ22" s="436"/>
      <c r="BR22" s="436"/>
      <c r="BS22" s="436"/>
      <c r="BT22" s="436"/>
      <c r="BU22" s="437"/>
      <c r="BV22" s="435">
        <v>39625954</v>
      </c>
      <c r="BW22" s="436"/>
      <c r="BX22" s="436"/>
      <c r="BY22" s="436"/>
      <c r="BZ22" s="436"/>
      <c r="CA22" s="436"/>
      <c r="CB22" s="436"/>
      <c r="CC22" s="437"/>
      <c r="CD22" s="184"/>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2">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172</v>
      </c>
      <c r="AZ23" s="421"/>
      <c r="BA23" s="421"/>
      <c r="BB23" s="421"/>
      <c r="BC23" s="421"/>
      <c r="BD23" s="421"/>
      <c r="BE23" s="421"/>
      <c r="BF23" s="421"/>
      <c r="BG23" s="421"/>
      <c r="BH23" s="421"/>
      <c r="BI23" s="421"/>
      <c r="BJ23" s="421"/>
      <c r="BK23" s="421"/>
      <c r="BL23" s="421"/>
      <c r="BM23" s="422"/>
      <c r="BN23" s="406">
        <v>28347251</v>
      </c>
      <c r="BO23" s="407"/>
      <c r="BP23" s="407"/>
      <c r="BQ23" s="407"/>
      <c r="BR23" s="407"/>
      <c r="BS23" s="407"/>
      <c r="BT23" s="407"/>
      <c r="BU23" s="408"/>
      <c r="BV23" s="406">
        <v>28266826</v>
      </c>
      <c r="BW23" s="407"/>
      <c r="BX23" s="407"/>
      <c r="BY23" s="407"/>
      <c r="BZ23" s="407"/>
      <c r="CA23" s="407"/>
      <c r="CB23" s="407"/>
      <c r="CC23" s="408"/>
      <c r="CD23" s="184"/>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5">
      <c r="A24" s="175"/>
      <c r="B24" s="385"/>
      <c r="C24" s="386"/>
      <c r="D24" s="387"/>
      <c r="E24" s="362" t="s">
        <v>173</v>
      </c>
      <c r="F24" s="363"/>
      <c r="G24" s="363"/>
      <c r="H24" s="363"/>
      <c r="I24" s="363"/>
      <c r="J24" s="363"/>
      <c r="K24" s="364"/>
      <c r="L24" s="359">
        <v>1</v>
      </c>
      <c r="M24" s="360"/>
      <c r="N24" s="360"/>
      <c r="O24" s="360"/>
      <c r="P24" s="361"/>
      <c r="Q24" s="359">
        <v>7814</v>
      </c>
      <c r="R24" s="360"/>
      <c r="S24" s="360"/>
      <c r="T24" s="360"/>
      <c r="U24" s="360"/>
      <c r="V24" s="361"/>
      <c r="W24" s="449"/>
      <c r="X24" s="386"/>
      <c r="Y24" s="387"/>
      <c r="Z24" s="362" t="s">
        <v>174</v>
      </c>
      <c r="AA24" s="363"/>
      <c r="AB24" s="363"/>
      <c r="AC24" s="363"/>
      <c r="AD24" s="363"/>
      <c r="AE24" s="363"/>
      <c r="AF24" s="363"/>
      <c r="AG24" s="364"/>
      <c r="AH24" s="359">
        <v>513</v>
      </c>
      <c r="AI24" s="360"/>
      <c r="AJ24" s="360"/>
      <c r="AK24" s="360"/>
      <c r="AL24" s="361"/>
      <c r="AM24" s="359">
        <v>1533870</v>
      </c>
      <c r="AN24" s="360"/>
      <c r="AO24" s="360"/>
      <c r="AP24" s="360"/>
      <c r="AQ24" s="360"/>
      <c r="AR24" s="361"/>
      <c r="AS24" s="359">
        <v>2990</v>
      </c>
      <c r="AT24" s="360"/>
      <c r="AU24" s="360"/>
      <c r="AV24" s="360"/>
      <c r="AW24" s="360"/>
      <c r="AX24" s="419"/>
      <c r="AY24" s="379" t="s">
        <v>175</v>
      </c>
      <c r="AZ24" s="380"/>
      <c r="BA24" s="380"/>
      <c r="BB24" s="380"/>
      <c r="BC24" s="380"/>
      <c r="BD24" s="380"/>
      <c r="BE24" s="380"/>
      <c r="BF24" s="380"/>
      <c r="BG24" s="380"/>
      <c r="BH24" s="380"/>
      <c r="BI24" s="380"/>
      <c r="BJ24" s="380"/>
      <c r="BK24" s="380"/>
      <c r="BL24" s="380"/>
      <c r="BM24" s="381"/>
      <c r="BN24" s="406">
        <v>31652732</v>
      </c>
      <c r="BO24" s="407"/>
      <c r="BP24" s="407"/>
      <c r="BQ24" s="407"/>
      <c r="BR24" s="407"/>
      <c r="BS24" s="407"/>
      <c r="BT24" s="407"/>
      <c r="BU24" s="408"/>
      <c r="BV24" s="406">
        <v>30534187</v>
      </c>
      <c r="BW24" s="407"/>
      <c r="BX24" s="407"/>
      <c r="BY24" s="407"/>
      <c r="BZ24" s="407"/>
      <c r="CA24" s="407"/>
      <c r="CB24" s="407"/>
      <c r="CC24" s="408"/>
      <c r="CD24" s="184"/>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2">
      <c r="A25" s="175"/>
      <c r="B25" s="385"/>
      <c r="C25" s="386"/>
      <c r="D25" s="387"/>
      <c r="E25" s="362" t="s">
        <v>176</v>
      </c>
      <c r="F25" s="363"/>
      <c r="G25" s="363"/>
      <c r="H25" s="363"/>
      <c r="I25" s="363"/>
      <c r="J25" s="363"/>
      <c r="K25" s="364"/>
      <c r="L25" s="359">
        <v>1</v>
      </c>
      <c r="M25" s="360"/>
      <c r="N25" s="360"/>
      <c r="O25" s="360"/>
      <c r="P25" s="361"/>
      <c r="Q25" s="359">
        <v>6261</v>
      </c>
      <c r="R25" s="360"/>
      <c r="S25" s="360"/>
      <c r="T25" s="360"/>
      <c r="U25" s="360"/>
      <c r="V25" s="361"/>
      <c r="W25" s="449"/>
      <c r="X25" s="386"/>
      <c r="Y25" s="387"/>
      <c r="Z25" s="362" t="s">
        <v>177</v>
      </c>
      <c r="AA25" s="363"/>
      <c r="AB25" s="363"/>
      <c r="AC25" s="363"/>
      <c r="AD25" s="363"/>
      <c r="AE25" s="363"/>
      <c r="AF25" s="363"/>
      <c r="AG25" s="364"/>
      <c r="AH25" s="359">
        <v>71</v>
      </c>
      <c r="AI25" s="360"/>
      <c r="AJ25" s="360"/>
      <c r="AK25" s="360"/>
      <c r="AL25" s="361"/>
      <c r="AM25" s="359">
        <v>187724</v>
      </c>
      <c r="AN25" s="360"/>
      <c r="AO25" s="360"/>
      <c r="AP25" s="360"/>
      <c r="AQ25" s="360"/>
      <c r="AR25" s="361"/>
      <c r="AS25" s="359">
        <v>2644</v>
      </c>
      <c r="AT25" s="360"/>
      <c r="AU25" s="360"/>
      <c r="AV25" s="360"/>
      <c r="AW25" s="360"/>
      <c r="AX25" s="419"/>
      <c r="AY25" s="432" t="s">
        <v>178</v>
      </c>
      <c r="AZ25" s="433"/>
      <c r="BA25" s="433"/>
      <c r="BB25" s="433"/>
      <c r="BC25" s="433"/>
      <c r="BD25" s="433"/>
      <c r="BE25" s="433"/>
      <c r="BF25" s="433"/>
      <c r="BG25" s="433"/>
      <c r="BH25" s="433"/>
      <c r="BI25" s="433"/>
      <c r="BJ25" s="433"/>
      <c r="BK25" s="433"/>
      <c r="BL25" s="433"/>
      <c r="BM25" s="434"/>
      <c r="BN25" s="435">
        <v>2274591</v>
      </c>
      <c r="BO25" s="436"/>
      <c r="BP25" s="436"/>
      <c r="BQ25" s="436"/>
      <c r="BR25" s="436"/>
      <c r="BS25" s="436"/>
      <c r="BT25" s="436"/>
      <c r="BU25" s="437"/>
      <c r="BV25" s="435">
        <v>2209460</v>
      </c>
      <c r="BW25" s="436"/>
      <c r="BX25" s="436"/>
      <c r="BY25" s="436"/>
      <c r="BZ25" s="436"/>
      <c r="CA25" s="436"/>
      <c r="CB25" s="436"/>
      <c r="CC25" s="437"/>
      <c r="CD25" s="184"/>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2">
      <c r="A26" s="175"/>
      <c r="B26" s="385"/>
      <c r="C26" s="386"/>
      <c r="D26" s="387"/>
      <c r="E26" s="362" t="s">
        <v>179</v>
      </c>
      <c r="F26" s="363"/>
      <c r="G26" s="363"/>
      <c r="H26" s="363"/>
      <c r="I26" s="363"/>
      <c r="J26" s="363"/>
      <c r="K26" s="364"/>
      <c r="L26" s="359">
        <v>1</v>
      </c>
      <c r="M26" s="360"/>
      <c r="N26" s="360"/>
      <c r="O26" s="360"/>
      <c r="P26" s="361"/>
      <c r="Q26" s="359">
        <v>5401</v>
      </c>
      <c r="R26" s="360"/>
      <c r="S26" s="360"/>
      <c r="T26" s="360"/>
      <c r="U26" s="360"/>
      <c r="V26" s="361"/>
      <c r="W26" s="449"/>
      <c r="X26" s="386"/>
      <c r="Y26" s="387"/>
      <c r="Z26" s="362" t="s">
        <v>180</v>
      </c>
      <c r="AA26" s="417"/>
      <c r="AB26" s="417"/>
      <c r="AC26" s="417"/>
      <c r="AD26" s="417"/>
      <c r="AE26" s="417"/>
      <c r="AF26" s="417"/>
      <c r="AG26" s="418"/>
      <c r="AH26" s="359">
        <v>12</v>
      </c>
      <c r="AI26" s="360"/>
      <c r="AJ26" s="360"/>
      <c r="AK26" s="360"/>
      <c r="AL26" s="361"/>
      <c r="AM26" s="359">
        <v>30924</v>
      </c>
      <c r="AN26" s="360"/>
      <c r="AO26" s="360"/>
      <c r="AP26" s="360"/>
      <c r="AQ26" s="360"/>
      <c r="AR26" s="361"/>
      <c r="AS26" s="359">
        <v>2577</v>
      </c>
      <c r="AT26" s="360"/>
      <c r="AU26" s="360"/>
      <c r="AV26" s="360"/>
      <c r="AW26" s="360"/>
      <c r="AX26" s="419"/>
      <c r="AY26" s="446" t="s">
        <v>181</v>
      </c>
      <c r="AZ26" s="366"/>
      <c r="BA26" s="366"/>
      <c r="BB26" s="366"/>
      <c r="BC26" s="366"/>
      <c r="BD26" s="366"/>
      <c r="BE26" s="366"/>
      <c r="BF26" s="366"/>
      <c r="BG26" s="366"/>
      <c r="BH26" s="366"/>
      <c r="BI26" s="366"/>
      <c r="BJ26" s="366"/>
      <c r="BK26" s="366"/>
      <c r="BL26" s="366"/>
      <c r="BM26" s="447"/>
      <c r="BN26" s="406" t="s">
        <v>182</v>
      </c>
      <c r="BO26" s="407"/>
      <c r="BP26" s="407"/>
      <c r="BQ26" s="407"/>
      <c r="BR26" s="407"/>
      <c r="BS26" s="407"/>
      <c r="BT26" s="407"/>
      <c r="BU26" s="408"/>
      <c r="BV26" s="406" t="s">
        <v>132</v>
      </c>
      <c r="BW26" s="407"/>
      <c r="BX26" s="407"/>
      <c r="BY26" s="407"/>
      <c r="BZ26" s="407"/>
      <c r="CA26" s="407"/>
      <c r="CB26" s="407"/>
      <c r="CC26" s="408"/>
      <c r="CD26" s="184"/>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5">
      <c r="A27" s="175"/>
      <c r="B27" s="385"/>
      <c r="C27" s="386"/>
      <c r="D27" s="387"/>
      <c r="E27" s="362" t="s">
        <v>183</v>
      </c>
      <c r="F27" s="363"/>
      <c r="G27" s="363"/>
      <c r="H27" s="363"/>
      <c r="I27" s="363"/>
      <c r="J27" s="363"/>
      <c r="K27" s="364"/>
      <c r="L27" s="359">
        <v>1</v>
      </c>
      <c r="M27" s="360"/>
      <c r="N27" s="360"/>
      <c r="O27" s="360"/>
      <c r="P27" s="361"/>
      <c r="Q27" s="359">
        <v>4470</v>
      </c>
      <c r="R27" s="360"/>
      <c r="S27" s="360"/>
      <c r="T27" s="360"/>
      <c r="U27" s="360"/>
      <c r="V27" s="361"/>
      <c r="W27" s="449"/>
      <c r="X27" s="386"/>
      <c r="Y27" s="387"/>
      <c r="Z27" s="362" t="s">
        <v>184</v>
      </c>
      <c r="AA27" s="363"/>
      <c r="AB27" s="363"/>
      <c r="AC27" s="363"/>
      <c r="AD27" s="363"/>
      <c r="AE27" s="363"/>
      <c r="AF27" s="363"/>
      <c r="AG27" s="364"/>
      <c r="AH27" s="359">
        <v>9</v>
      </c>
      <c r="AI27" s="360"/>
      <c r="AJ27" s="360"/>
      <c r="AK27" s="360"/>
      <c r="AL27" s="361"/>
      <c r="AM27" s="359">
        <v>31581</v>
      </c>
      <c r="AN27" s="360"/>
      <c r="AO27" s="360"/>
      <c r="AP27" s="360"/>
      <c r="AQ27" s="360"/>
      <c r="AR27" s="361"/>
      <c r="AS27" s="359">
        <v>3509</v>
      </c>
      <c r="AT27" s="360"/>
      <c r="AU27" s="360"/>
      <c r="AV27" s="360"/>
      <c r="AW27" s="360"/>
      <c r="AX27" s="419"/>
      <c r="AY27" s="443" t="s">
        <v>185</v>
      </c>
      <c r="AZ27" s="444"/>
      <c r="BA27" s="444"/>
      <c r="BB27" s="444"/>
      <c r="BC27" s="444"/>
      <c r="BD27" s="444"/>
      <c r="BE27" s="444"/>
      <c r="BF27" s="444"/>
      <c r="BG27" s="444"/>
      <c r="BH27" s="444"/>
      <c r="BI27" s="444"/>
      <c r="BJ27" s="444"/>
      <c r="BK27" s="444"/>
      <c r="BL27" s="444"/>
      <c r="BM27" s="445"/>
      <c r="BN27" s="440">
        <v>152086</v>
      </c>
      <c r="BO27" s="441"/>
      <c r="BP27" s="441"/>
      <c r="BQ27" s="441"/>
      <c r="BR27" s="441"/>
      <c r="BS27" s="441"/>
      <c r="BT27" s="441"/>
      <c r="BU27" s="442"/>
      <c r="BV27" s="440">
        <v>152058</v>
      </c>
      <c r="BW27" s="441"/>
      <c r="BX27" s="441"/>
      <c r="BY27" s="441"/>
      <c r="BZ27" s="441"/>
      <c r="CA27" s="441"/>
      <c r="CB27" s="441"/>
      <c r="CC27" s="442"/>
      <c r="CD27" s="178"/>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2">
      <c r="A28" s="175"/>
      <c r="B28" s="385"/>
      <c r="C28" s="386"/>
      <c r="D28" s="387"/>
      <c r="E28" s="362" t="s">
        <v>186</v>
      </c>
      <c r="F28" s="363"/>
      <c r="G28" s="363"/>
      <c r="H28" s="363"/>
      <c r="I28" s="363"/>
      <c r="J28" s="363"/>
      <c r="K28" s="364"/>
      <c r="L28" s="359">
        <v>1</v>
      </c>
      <c r="M28" s="360"/>
      <c r="N28" s="360"/>
      <c r="O28" s="360"/>
      <c r="P28" s="361"/>
      <c r="Q28" s="359">
        <v>3640</v>
      </c>
      <c r="R28" s="360"/>
      <c r="S28" s="360"/>
      <c r="T28" s="360"/>
      <c r="U28" s="360"/>
      <c r="V28" s="361"/>
      <c r="W28" s="449"/>
      <c r="X28" s="386"/>
      <c r="Y28" s="387"/>
      <c r="Z28" s="362" t="s">
        <v>187</v>
      </c>
      <c r="AA28" s="363"/>
      <c r="AB28" s="363"/>
      <c r="AC28" s="363"/>
      <c r="AD28" s="363"/>
      <c r="AE28" s="363"/>
      <c r="AF28" s="363"/>
      <c r="AG28" s="364"/>
      <c r="AH28" s="359" t="s">
        <v>132</v>
      </c>
      <c r="AI28" s="360"/>
      <c r="AJ28" s="360"/>
      <c r="AK28" s="360"/>
      <c r="AL28" s="361"/>
      <c r="AM28" s="359" t="s">
        <v>182</v>
      </c>
      <c r="AN28" s="360"/>
      <c r="AO28" s="360"/>
      <c r="AP28" s="360"/>
      <c r="AQ28" s="360"/>
      <c r="AR28" s="361"/>
      <c r="AS28" s="359" t="s">
        <v>133</v>
      </c>
      <c r="AT28" s="360"/>
      <c r="AU28" s="360"/>
      <c r="AV28" s="360"/>
      <c r="AW28" s="360"/>
      <c r="AX28" s="419"/>
      <c r="AY28" s="423" t="s">
        <v>188</v>
      </c>
      <c r="AZ28" s="424"/>
      <c r="BA28" s="424"/>
      <c r="BB28" s="425"/>
      <c r="BC28" s="432" t="s">
        <v>50</v>
      </c>
      <c r="BD28" s="433"/>
      <c r="BE28" s="433"/>
      <c r="BF28" s="433"/>
      <c r="BG28" s="433"/>
      <c r="BH28" s="433"/>
      <c r="BI28" s="433"/>
      <c r="BJ28" s="433"/>
      <c r="BK28" s="433"/>
      <c r="BL28" s="433"/>
      <c r="BM28" s="434"/>
      <c r="BN28" s="435">
        <v>2065729</v>
      </c>
      <c r="BO28" s="436"/>
      <c r="BP28" s="436"/>
      <c r="BQ28" s="436"/>
      <c r="BR28" s="436"/>
      <c r="BS28" s="436"/>
      <c r="BT28" s="436"/>
      <c r="BU28" s="437"/>
      <c r="BV28" s="435">
        <v>2402587</v>
      </c>
      <c r="BW28" s="436"/>
      <c r="BX28" s="436"/>
      <c r="BY28" s="436"/>
      <c r="BZ28" s="436"/>
      <c r="CA28" s="436"/>
      <c r="CB28" s="436"/>
      <c r="CC28" s="437"/>
      <c r="CD28" s="184"/>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2">
      <c r="A29" s="175"/>
      <c r="B29" s="385"/>
      <c r="C29" s="386"/>
      <c r="D29" s="387"/>
      <c r="E29" s="362" t="s">
        <v>189</v>
      </c>
      <c r="F29" s="363"/>
      <c r="G29" s="363"/>
      <c r="H29" s="363"/>
      <c r="I29" s="363"/>
      <c r="J29" s="363"/>
      <c r="K29" s="364"/>
      <c r="L29" s="359">
        <v>16</v>
      </c>
      <c r="M29" s="360"/>
      <c r="N29" s="360"/>
      <c r="O29" s="360"/>
      <c r="P29" s="361"/>
      <c r="Q29" s="359">
        <v>3330</v>
      </c>
      <c r="R29" s="360"/>
      <c r="S29" s="360"/>
      <c r="T29" s="360"/>
      <c r="U29" s="360"/>
      <c r="V29" s="361"/>
      <c r="W29" s="450"/>
      <c r="X29" s="451"/>
      <c r="Y29" s="452"/>
      <c r="Z29" s="362" t="s">
        <v>190</v>
      </c>
      <c r="AA29" s="363"/>
      <c r="AB29" s="363"/>
      <c r="AC29" s="363"/>
      <c r="AD29" s="363"/>
      <c r="AE29" s="363"/>
      <c r="AF29" s="363"/>
      <c r="AG29" s="364"/>
      <c r="AH29" s="359">
        <v>522</v>
      </c>
      <c r="AI29" s="360"/>
      <c r="AJ29" s="360"/>
      <c r="AK29" s="360"/>
      <c r="AL29" s="361"/>
      <c r="AM29" s="359">
        <v>1565451</v>
      </c>
      <c r="AN29" s="360"/>
      <c r="AO29" s="360"/>
      <c r="AP29" s="360"/>
      <c r="AQ29" s="360"/>
      <c r="AR29" s="361"/>
      <c r="AS29" s="359">
        <v>2999</v>
      </c>
      <c r="AT29" s="360"/>
      <c r="AU29" s="360"/>
      <c r="AV29" s="360"/>
      <c r="AW29" s="360"/>
      <c r="AX29" s="419"/>
      <c r="AY29" s="426"/>
      <c r="AZ29" s="427"/>
      <c r="BA29" s="427"/>
      <c r="BB29" s="428"/>
      <c r="BC29" s="420" t="s">
        <v>191</v>
      </c>
      <c r="BD29" s="421"/>
      <c r="BE29" s="421"/>
      <c r="BF29" s="421"/>
      <c r="BG29" s="421"/>
      <c r="BH29" s="421"/>
      <c r="BI29" s="421"/>
      <c r="BJ29" s="421"/>
      <c r="BK29" s="421"/>
      <c r="BL29" s="421"/>
      <c r="BM29" s="422"/>
      <c r="BN29" s="406">
        <v>1124334</v>
      </c>
      <c r="BO29" s="407"/>
      <c r="BP29" s="407"/>
      <c r="BQ29" s="407"/>
      <c r="BR29" s="407"/>
      <c r="BS29" s="407"/>
      <c r="BT29" s="407"/>
      <c r="BU29" s="408"/>
      <c r="BV29" s="406">
        <v>1274069</v>
      </c>
      <c r="BW29" s="407"/>
      <c r="BX29" s="407"/>
      <c r="BY29" s="407"/>
      <c r="BZ29" s="407"/>
      <c r="CA29" s="407"/>
      <c r="CB29" s="407"/>
      <c r="CC29" s="408"/>
      <c r="CD29" s="178"/>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5">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192</v>
      </c>
      <c r="X30" s="374"/>
      <c r="Y30" s="374"/>
      <c r="Z30" s="374"/>
      <c r="AA30" s="374"/>
      <c r="AB30" s="374"/>
      <c r="AC30" s="374"/>
      <c r="AD30" s="374"/>
      <c r="AE30" s="374"/>
      <c r="AF30" s="374"/>
      <c r="AG30" s="375"/>
      <c r="AH30" s="376">
        <v>93.2</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52</v>
      </c>
      <c r="BD30" s="380"/>
      <c r="BE30" s="380"/>
      <c r="BF30" s="380"/>
      <c r="BG30" s="380"/>
      <c r="BH30" s="380"/>
      <c r="BI30" s="380"/>
      <c r="BJ30" s="380"/>
      <c r="BK30" s="380"/>
      <c r="BL30" s="380"/>
      <c r="BM30" s="381"/>
      <c r="BN30" s="440">
        <v>6268647</v>
      </c>
      <c r="BO30" s="441"/>
      <c r="BP30" s="441"/>
      <c r="BQ30" s="441"/>
      <c r="BR30" s="441"/>
      <c r="BS30" s="441"/>
      <c r="BT30" s="441"/>
      <c r="BU30" s="442"/>
      <c r="BV30" s="440">
        <v>6453685</v>
      </c>
      <c r="BW30" s="441"/>
      <c r="BX30" s="441"/>
      <c r="BY30" s="441"/>
      <c r="BZ30" s="441"/>
      <c r="CA30" s="441"/>
      <c r="CB30" s="441"/>
      <c r="CC30" s="442"/>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365" t="s">
        <v>193</v>
      </c>
      <c r="D32" s="365"/>
      <c r="E32" s="365"/>
      <c r="F32" s="365"/>
      <c r="G32" s="365"/>
      <c r="H32" s="365"/>
      <c r="I32" s="365"/>
      <c r="J32" s="365"/>
      <c r="K32" s="365"/>
      <c r="L32" s="365"/>
      <c r="M32" s="365"/>
      <c r="N32" s="365"/>
      <c r="O32" s="365"/>
      <c r="P32" s="365"/>
      <c r="Q32" s="365"/>
      <c r="R32" s="365"/>
      <c r="S32" s="365"/>
      <c r="U32" s="366" t="s">
        <v>194</v>
      </c>
      <c r="V32" s="366"/>
      <c r="W32" s="366"/>
      <c r="X32" s="366"/>
      <c r="Y32" s="366"/>
      <c r="Z32" s="366"/>
      <c r="AA32" s="366"/>
      <c r="AB32" s="366"/>
      <c r="AC32" s="366"/>
      <c r="AD32" s="366"/>
      <c r="AE32" s="366"/>
      <c r="AF32" s="366"/>
      <c r="AG32" s="366"/>
      <c r="AH32" s="366"/>
      <c r="AI32" s="366"/>
      <c r="AJ32" s="366"/>
      <c r="AK32" s="366"/>
      <c r="AM32" s="366" t="s">
        <v>195</v>
      </c>
      <c r="AN32" s="366"/>
      <c r="AO32" s="366"/>
      <c r="AP32" s="366"/>
      <c r="AQ32" s="366"/>
      <c r="AR32" s="366"/>
      <c r="AS32" s="366"/>
      <c r="AT32" s="366"/>
      <c r="AU32" s="366"/>
      <c r="AV32" s="366"/>
      <c r="AW32" s="366"/>
      <c r="AX32" s="366"/>
      <c r="AY32" s="366"/>
      <c r="AZ32" s="366"/>
      <c r="BA32" s="366"/>
      <c r="BB32" s="366"/>
      <c r="BC32" s="366"/>
      <c r="BE32" s="366" t="s">
        <v>196</v>
      </c>
      <c r="BF32" s="366"/>
      <c r="BG32" s="366"/>
      <c r="BH32" s="366"/>
      <c r="BI32" s="366"/>
      <c r="BJ32" s="366"/>
      <c r="BK32" s="366"/>
      <c r="BL32" s="366"/>
      <c r="BM32" s="366"/>
      <c r="BN32" s="366"/>
      <c r="BO32" s="366"/>
      <c r="BP32" s="366"/>
      <c r="BQ32" s="366"/>
      <c r="BR32" s="366"/>
      <c r="BS32" s="366"/>
      <c r="BT32" s="366"/>
      <c r="BU32" s="366"/>
      <c r="BW32" s="366" t="s">
        <v>197</v>
      </c>
      <c r="BX32" s="366"/>
      <c r="BY32" s="366"/>
      <c r="BZ32" s="366"/>
      <c r="CA32" s="366"/>
      <c r="CB32" s="366"/>
      <c r="CC32" s="366"/>
      <c r="CD32" s="366"/>
      <c r="CE32" s="366"/>
      <c r="CF32" s="366"/>
      <c r="CG32" s="366"/>
      <c r="CH32" s="366"/>
      <c r="CI32" s="366"/>
      <c r="CJ32" s="366"/>
      <c r="CK32" s="366"/>
      <c r="CL32" s="366"/>
      <c r="CM32" s="366"/>
      <c r="CO32" s="366" t="s">
        <v>198</v>
      </c>
      <c r="CP32" s="366"/>
      <c r="CQ32" s="366"/>
      <c r="CR32" s="366"/>
      <c r="CS32" s="366"/>
      <c r="CT32" s="366"/>
      <c r="CU32" s="366"/>
      <c r="CV32" s="366"/>
      <c r="CW32" s="366"/>
      <c r="CX32" s="366"/>
      <c r="CY32" s="366"/>
      <c r="CZ32" s="366"/>
      <c r="DA32" s="366"/>
      <c r="DB32" s="366"/>
      <c r="DC32" s="366"/>
      <c r="DD32" s="366"/>
      <c r="DE32" s="366"/>
      <c r="DI32" s="201"/>
    </row>
    <row r="33" spans="1:113" ht="13.5" customHeight="1" x14ac:dyDescent="0.2">
      <c r="A33" s="175"/>
      <c r="B33" s="202"/>
      <c r="C33" s="358" t="s">
        <v>199</v>
      </c>
      <c r="D33" s="358"/>
      <c r="E33" s="357" t="s">
        <v>200</v>
      </c>
      <c r="F33" s="357"/>
      <c r="G33" s="357"/>
      <c r="H33" s="357"/>
      <c r="I33" s="357"/>
      <c r="J33" s="357"/>
      <c r="K33" s="357"/>
      <c r="L33" s="357"/>
      <c r="M33" s="357"/>
      <c r="N33" s="357"/>
      <c r="O33" s="357"/>
      <c r="P33" s="357"/>
      <c r="Q33" s="357"/>
      <c r="R33" s="357"/>
      <c r="S33" s="357"/>
      <c r="T33" s="179"/>
      <c r="U33" s="358" t="s">
        <v>201</v>
      </c>
      <c r="V33" s="358"/>
      <c r="W33" s="357" t="s">
        <v>202</v>
      </c>
      <c r="X33" s="357"/>
      <c r="Y33" s="357"/>
      <c r="Z33" s="357"/>
      <c r="AA33" s="357"/>
      <c r="AB33" s="357"/>
      <c r="AC33" s="357"/>
      <c r="AD33" s="357"/>
      <c r="AE33" s="357"/>
      <c r="AF33" s="357"/>
      <c r="AG33" s="357"/>
      <c r="AH33" s="357"/>
      <c r="AI33" s="357"/>
      <c r="AJ33" s="357"/>
      <c r="AK33" s="357"/>
      <c r="AL33" s="179"/>
      <c r="AM33" s="358" t="s">
        <v>199</v>
      </c>
      <c r="AN33" s="358"/>
      <c r="AO33" s="357" t="s">
        <v>202</v>
      </c>
      <c r="AP33" s="357"/>
      <c r="AQ33" s="357"/>
      <c r="AR33" s="357"/>
      <c r="AS33" s="357"/>
      <c r="AT33" s="357"/>
      <c r="AU33" s="357"/>
      <c r="AV33" s="357"/>
      <c r="AW33" s="357"/>
      <c r="AX33" s="357"/>
      <c r="AY33" s="357"/>
      <c r="AZ33" s="357"/>
      <c r="BA33" s="357"/>
      <c r="BB33" s="357"/>
      <c r="BC33" s="357"/>
      <c r="BD33" s="185"/>
      <c r="BE33" s="357" t="s">
        <v>203</v>
      </c>
      <c r="BF33" s="357"/>
      <c r="BG33" s="357" t="s">
        <v>204</v>
      </c>
      <c r="BH33" s="357"/>
      <c r="BI33" s="357"/>
      <c r="BJ33" s="357"/>
      <c r="BK33" s="357"/>
      <c r="BL33" s="357"/>
      <c r="BM33" s="357"/>
      <c r="BN33" s="357"/>
      <c r="BO33" s="357"/>
      <c r="BP33" s="357"/>
      <c r="BQ33" s="357"/>
      <c r="BR33" s="357"/>
      <c r="BS33" s="357"/>
      <c r="BT33" s="357"/>
      <c r="BU33" s="357"/>
      <c r="BV33" s="185"/>
      <c r="BW33" s="358" t="s">
        <v>203</v>
      </c>
      <c r="BX33" s="358"/>
      <c r="BY33" s="357" t="s">
        <v>205</v>
      </c>
      <c r="BZ33" s="357"/>
      <c r="CA33" s="357"/>
      <c r="CB33" s="357"/>
      <c r="CC33" s="357"/>
      <c r="CD33" s="357"/>
      <c r="CE33" s="357"/>
      <c r="CF33" s="357"/>
      <c r="CG33" s="357"/>
      <c r="CH33" s="357"/>
      <c r="CI33" s="357"/>
      <c r="CJ33" s="357"/>
      <c r="CK33" s="357"/>
      <c r="CL33" s="357"/>
      <c r="CM33" s="357"/>
      <c r="CN33" s="179"/>
      <c r="CO33" s="358" t="s">
        <v>199</v>
      </c>
      <c r="CP33" s="358"/>
      <c r="CQ33" s="357" t="s">
        <v>206</v>
      </c>
      <c r="CR33" s="357"/>
      <c r="CS33" s="357"/>
      <c r="CT33" s="357"/>
      <c r="CU33" s="357"/>
      <c r="CV33" s="357"/>
      <c r="CW33" s="357"/>
      <c r="CX33" s="357"/>
      <c r="CY33" s="357"/>
      <c r="CZ33" s="357"/>
      <c r="DA33" s="357"/>
      <c r="DB33" s="357"/>
      <c r="DC33" s="357"/>
      <c r="DD33" s="357"/>
      <c r="DE33" s="357"/>
      <c r="DF33" s="179"/>
      <c r="DG33" s="356" t="s">
        <v>207</v>
      </c>
      <c r="DH33" s="356"/>
      <c r="DI33" s="180"/>
    </row>
    <row r="34" spans="1:113" ht="32.25" customHeight="1" x14ac:dyDescent="0.2">
      <c r="A34" s="175"/>
      <c r="B34" s="202"/>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3</v>
      </c>
      <c r="V34" s="354"/>
      <c r="W34" s="355" t="str">
        <f>IF('各会計、関係団体の財政状況及び健全化判断比率'!B28="","",'各会計、関係団体の財政状況及び健全化判断比率'!B28)</f>
        <v>国民健康保険特別会計(事業勘定)</v>
      </c>
      <c r="X34" s="355"/>
      <c r="Y34" s="355"/>
      <c r="Z34" s="355"/>
      <c r="AA34" s="355"/>
      <c r="AB34" s="355"/>
      <c r="AC34" s="355"/>
      <c r="AD34" s="355"/>
      <c r="AE34" s="355"/>
      <c r="AF34" s="355"/>
      <c r="AG34" s="355"/>
      <c r="AH34" s="355"/>
      <c r="AI34" s="355"/>
      <c r="AJ34" s="355"/>
      <c r="AK34" s="355"/>
      <c r="AL34" s="175"/>
      <c r="AM34" s="354">
        <f>IF(AO34="","",MAX(C34:D43,U34:V43)+1)</f>
        <v>7</v>
      </c>
      <c r="AN34" s="354"/>
      <c r="AO34" s="355" t="str">
        <f>IF('各会計、関係団体の財政状況及び健全化判断比率'!B32="","",'各会計、関係団体の財政状況及び健全化判断比率'!B32)</f>
        <v>水道事業会計</v>
      </c>
      <c r="AP34" s="355"/>
      <c r="AQ34" s="355"/>
      <c r="AR34" s="355"/>
      <c r="AS34" s="355"/>
      <c r="AT34" s="355"/>
      <c r="AU34" s="355"/>
      <c r="AV34" s="355"/>
      <c r="AW34" s="355"/>
      <c r="AX34" s="355"/>
      <c r="AY34" s="355"/>
      <c r="AZ34" s="355"/>
      <c r="BA34" s="355"/>
      <c r="BB34" s="355"/>
      <c r="BC34" s="355"/>
      <c r="BD34" s="175"/>
      <c r="BE34" s="354">
        <f>IF(BG34="","",MAX(C34:D43,U34:V43,AM34:AN43)+1)</f>
        <v>12</v>
      </c>
      <c r="BF34" s="354"/>
      <c r="BG34" s="355" t="str">
        <f>IF('各会計、関係団体の財政状況及び健全化判断比率'!B37="","",'各会計、関係団体の財政状況及び健全化判断比率'!B37)</f>
        <v>農業集落排水事業特別会計</v>
      </c>
      <c r="BH34" s="355"/>
      <c r="BI34" s="355"/>
      <c r="BJ34" s="355"/>
      <c r="BK34" s="355"/>
      <c r="BL34" s="355"/>
      <c r="BM34" s="355"/>
      <c r="BN34" s="355"/>
      <c r="BO34" s="355"/>
      <c r="BP34" s="355"/>
      <c r="BQ34" s="355"/>
      <c r="BR34" s="355"/>
      <c r="BS34" s="355"/>
      <c r="BT34" s="355"/>
      <c r="BU34" s="355"/>
      <c r="BV34" s="175"/>
      <c r="BW34" s="354">
        <f>IF(BY34="","",MAX(C34:D43,U34:V43,AM34:AN43,BE34:BF43)+1)</f>
        <v>13</v>
      </c>
      <c r="BX34" s="354"/>
      <c r="BY34" s="355" t="str">
        <f>IF('各会計、関係団体の財政状況及び健全化判断比率'!B68="","",'各会計、関係団体の財政状況及び健全化判断比率'!B68)</f>
        <v>八幡浜地区施設事務組合 一般会計</v>
      </c>
      <c r="BZ34" s="355"/>
      <c r="CA34" s="355"/>
      <c r="CB34" s="355"/>
      <c r="CC34" s="355"/>
      <c r="CD34" s="355"/>
      <c r="CE34" s="355"/>
      <c r="CF34" s="355"/>
      <c r="CG34" s="355"/>
      <c r="CH34" s="355"/>
      <c r="CI34" s="355"/>
      <c r="CJ34" s="355"/>
      <c r="CK34" s="355"/>
      <c r="CL34" s="355"/>
      <c r="CM34" s="355"/>
      <c r="CN34" s="175"/>
      <c r="CO34" s="354">
        <f>IF(CQ34="","",MAX(C34:D43,U34:V43,AM34:AN43,BE34:BF43,BW34:BX43)+1)</f>
        <v>23</v>
      </c>
      <c r="CP34" s="354"/>
      <c r="CQ34" s="355" t="str">
        <f>IF('各会計、関係団体の財政状況及び健全化判断比率'!BS7="","",'各会計、関係団体の財政状況及び健全化判断比率'!BS7)</f>
        <v>あけはまシーサイドサンパーク（株）</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v>
      </c>
      <c r="DH34" s="352"/>
      <c r="DI34" s="180"/>
    </row>
    <row r="35" spans="1:113" ht="32.25" customHeight="1" x14ac:dyDescent="0.2">
      <c r="A35" s="175"/>
      <c r="B35" s="202"/>
      <c r="C35" s="354">
        <f>IF(E35="","",C34+1)</f>
        <v>2</v>
      </c>
      <c r="D35" s="354"/>
      <c r="E35" s="355" t="str">
        <f>IF('各会計、関係団体の財政状況及び健全化判断比率'!B8="","",'各会計、関係団体の財政状況及び健全化判断比率'!B8)</f>
        <v>育英会奨学資金貸付特別会計</v>
      </c>
      <c r="F35" s="355"/>
      <c r="G35" s="355"/>
      <c r="H35" s="355"/>
      <c r="I35" s="355"/>
      <c r="J35" s="355"/>
      <c r="K35" s="355"/>
      <c r="L35" s="355"/>
      <c r="M35" s="355"/>
      <c r="N35" s="355"/>
      <c r="O35" s="355"/>
      <c r="P35" s="355"/>
      <c r="Q35" s="355"/>
      <c r="R35" s="355"/>
      <c r="S35" s="355"/>
      <c r="T35" s="175"/>
      <c r="U35" s="354">
        <f>IF(W35="","",U34+1)</f>
        <v>4</v>
      </c>
      <c r="V35" s="354"/>
      <c r="W35" s="355" t="str">
        <f>IF('各会計、関係団体の財政状況及び健全化判断比率'!B29="","",'各会計、関係団体の財政状況及び健全化判断比率'!B29)</f>
        <v>国民健康保険特別会計(直診勘定)</v>
      </c>
      <c r="X35" s="355"/>
      <c r="Y35" s="355"/>
      <c r="Z35" s="355"/>
      <c r="AA35" s="355"/>
      <c r="AB35" s="355"/>
      <c r="AC35" s="355"/>
      <c r="AD35" s="355"/>
      <c r="AE35" s="355"/>
      <c r="AF35" s="355"/>
      <c r="AG35" s="355"/>
      <c r="AH35" s="355"/>
      <c r="AI35" s="355"/>
      <c r="AJ35" s="355"/>
      <c r="AK35" s="355"/>
      <c r="AL35" s="175"/>
      <c r="AM35" s="354">
        <f t="shared" ref="AM35:AM43" si="0">IF(AO35="","",AM34+1)</f>
        <v>8</v>
      </c>
      <c r="AN35" s="354"/>
      <c r="AO35" s="355" t="str">
        <f>IF('各会計、関係団体の財政状況及び健全化判断比率'!B33="","",'各会計、関係団体の財政状況及び健全化判断比率'!B33)</f>
        <v>簡易水道事業会計</v>
      </c>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14</v>
      </c>
      <c r="BX35" s="354"/>
      <c r="BY35" s="355" t="str">
        <f>IF('各会計、関係団体の財政状況及び健全化判断比率'!B69="","",'各会計、関係団体の財政状況及び健全化判断比率'!B69)</f>
        <v>八幡浜地区施設事務組合 消防事業特別会計</v>
      </c>
      <c r="BZ35" s="355"/>
      <c r="CA35" s="355"/>
      <c r="CB35" s="355"/>
      <c r="CC35" s="355"/>
      <c r="CD35" s="355"/>
      <c r="CE35" s="355"/>
      <c r="CF35" s="355"/>
      <c r="CG35" s="355"/>
      <c r="CH35" s="355"/>
      <c r="CI35" s="355"/>
      <c r="CJ35" s="355"/>
      <c r="CK35" s="355"/>
      <c r="CL35" s="355"/>
      <c r="CM35" s="355"/>
      <c r="CN35" s="175"/>
      <c r="CO35" s="354">
        <f t="shared" ref="CO35:CO43" si="3">IF(CQ35="","",CO34+1)</f>
        <v>24</v>
      </c>
      <c r="CP35" s="354"/>
      <c r="CQ35" s="355" t="str">
        <f>IF('各会計、関係団体の財政状況及び健全化判断比率'!BS8="","",'各会計、関係団体の財政状況及び健全化判断比率'!BS8)</f>
        <v>（株）どんぶり館</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80"/>
    </row>
    <row r="36" spans="1:113" ht="32.25" customHeight="1" x14ac:dyDescent="0.2">
      <c r="A36" s="175"/>
      <c r="B36" s="202"/>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5</v>
      </c>
      <c r="V36" s="354"/>
      <c r="W36" s="355" t="str">
        <f>IF('各会計、関係団体の財政状況及び健全化判断比率'!B30="","",'各会計、関係団体の財政状況及び健全化判断比率'!B30)</f>
        <v>後期高齢者医療特別会計</v>
      </c>
      <c r="X36" s="355"/>
      <c r="Y36" s="355"/>
      <c r="Z36" s="355"/>
      <c r="AA36" s="355"/>
      <c r="AB36" s="355"/>
      <c r="AC36" s="355"/>
      <c r="AD36" s="355"/>
      <c r="AE36" s="355"/>
      <c r="AF36" s="355"/>
      <c r="AG36" s="355"/>
      <c r="AH36" s="355"/>
      <c r="AI36" s="355"/>
      <c r="AJ36" s="355"/>
      <c r="AK36" s="355"/>
      <c r="AL36" s="175"/>
      <c r="AM36" s="354">
        <f t="shared" si="0"/>
        <v>9</v>
      </c>
      <c r="AN36" s="354"/>
      <c r="AO36" s="355" t="str">
        <f>IF('各会計、関係団体の財政状況及び健全化判断比率'!B34="","",'各会計、関係団体の財政状況及び健全化判断比率'!B34)</f>
        <v>公共下水道事業会計</v>
      </c>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15</v>
      </c>
      <c r="BX36" s="354"/>
      <c r="BY36" s="355" t="str">
        <f>IF('各会計、関係団体の財政状況及び健全化判断比率'!B70="","",'各会計、関係団体の財政状況及び健全化判断比率'!B70)</f>
        <v>八幡浜地区施設事務組合 一次救急休日・夜間診療所事業特別会計</v>
      </c>
      <c r="BZ36" s="355"/>
      <c r="CA36" s="355"/>
      <c r="CB36" s="355"/>
      <c r="CC36" s="355"/>
      <c r="CD36" s="355"/>
      <c r="CE36" s="355"/>
      <c r="CF36" s="355"/>
      <c r="CG36" s="355"/>
      <c r="CH36" s="355"/>
      <c r="CI36" s="355"/>
      <c r="CJ36" s="355"/>
      <c r="CK36" s="355"/>
      <c r="CL36" s="355"/>
      <c r="CM36" s="355"/>
      <c r="CN36" s="175"/>
      <c r="CO36" s="354">
        <f t="shared" si="3"/>
        <v>25</v>
      </c>
      <c r="CP36" s="354"/>
      <c r="CQ36" s="355" t="str">
        <f>IF('各会計、関係団体の財政状況及び健全化判断比率'!BS9="","",'各会計、関係団体の財政状況及び健全化判断比率'!BS9)</f>
        <v>（財）宇和文化会館</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80"/>
    </row>
    <row r="37" spans="1:113" ht="32.25" customHeight="1" x14ac:dyDescent="0.2">
      <c r="A37" s="175"/>
      <c r="B37" s="202"/>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f t="shared" si="4"/>
        <v>6</v>
      </c>
      <c r="V37" s="354"/>
      <c r="W37" s="355" t="str">
        <f>IF('各会計、関係団体の財政状況及び健全化判断比率'!B31="","",'各会計、関係団体の財政状況及び健全化判断比率'!B31)</f>
        <v>介護保険特別会計(保険事業勘定）</v>
      </c>
      <c r="X37" s="355"/>
      <c r="Y37" s="355"/>
      <c r="Z37" s="355"/>
      <c r="AA37" s="355"/>
      <c r="AB37" s="355"/>
      <c r="AC37" s="355"/>
      <c r="AD37" s="355"/>
      <c r="AE37" s="355"/>
      <c r="AF37" s="355"/>
      <c r="AG37" s="355"/>
      <c r="AH37" s="355"/>
      <c r="AI37" s="355"/>
      <c r="AJ37" s="355"/>
      <c r="AK37" s="355"/>
      <c r="AL37" s="175"/>
      <c r="AM37" s="354">
        <f t="shared" si="0"/>
        <v>10</v>
      </c>
      <c r="AN37" s="354"/>
      <c r="AO37" s="355" t="str">
        <f>IF('各会計、関係団体の財政状況及び健全化判断比率'!B35="","",'各会計、関係団体の財政状況及び健全化判断比率'!B35)</f>
        <v>病院事業会計</v>
      </c>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16</v>
      </c>
      <c r="BX37" s="354"/>
      <c r="BY37" s="355" t="str">
        <f>IF('各会計、関係団体の財政状況及び健全化判断比率'!B71="","",'各会計、関係団体の財政状況及び健全化判断比率'!B71)</f>
        <v>八幡浜地区施設事務組合 し尿処理事業特別会計</v>
      </c>
      <c r="BZ37" s="355"/>
      <c r="CA37" s="355"/>
      <c r="CB37" s="355"/>
      <c r="CC37" s="355"/>
      <c r="CD37" s="355"/>
      <c r="CE37" s="355"/>
      <c r="CF37" s="355"/>
      <c r="CG37" s="355"/>
      <c r="CH37" s="355"/>
      <c r="CI37" s="355"/>
      <c r="CJ37" s="355"/>
      <c r="CK37" s="355"/>
      <c r="CL37" s="355"/>
      <c r="CM37" s="355"/>
      <c r="CN37" s="175"/>
      <c r="CO37" s="354">
        <f t="shared" si="3"/>
        <v>26</v>
      </c>
      <c r="CP37" s="354"/>
      <c r="CQ37" s="355" t="str">
        <f>IF('各会計、関係団体の財政状況及び健全化判断比率'!BS10="","",'各会計、関係団体の財政状況及び健全化判断比率'!BS10)</f>
        <v>西予ＣＡＴＶ（株）</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5" customHeight="1" x14ac:dyDescent="0.2">
      <c r="A38" s="175"/>
      <c r="B38" s="202"/>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f t="shared" si="0"/>
        <v>11</v>
      </c>
      <c r="AN38" s="354"/>
      <c r="AO38" s="355" t="str">
        <f>IF('各会計、関係団体の財政状況及び健全化判断比率'!B36="","",'各会計、関係団体の財政状況及び健全化判断比率'!B36)</f>
        <v>野村介護老人保健施設事業会計</v>
      </c>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17</v>
      </c>
      <c r="BX38" s="354"/>
      <c r="BY38" s="355" t="str">
        <f>IF('各会計、関係団体の財政状況及び健全化判断比率'!B72="","",'各会計、関係団体の財政状況及び健全化判断比率'!B72)</f>
        <v>八幡浜地区施設事務組合 特別養護老人ホーム事業特別会計</v>
      </c>
      <c r="BZ38" s="355"/>
      <c r="CA38" s="355"/>
      <c r="CB38" s="355"/>
      <c r="CC38" s="355"/>
      <c r="CD38" s="355"/>
      <c r="CE38" s="355"/>
      <c r="CF38" s="355"/>
      <c r="CG38" s="355"/>
      <c r="CH38" s="355"/>
      <c r="CI38" s="355"/>
      <c r="CJ38" s="355"/>
      <c r="CK38" s="355"/>
      <c r="CL38" s="355"/>
      <c r="CM38" s="355"/>
      <c r="CN38" s="175"/>
      <c r="CO38" s="354">
        <f t="shared" si="3"/>
        <v>27</v>
      </c>
      <c r="CP38" s="354"/>
      <c r="CQ38" s="355" t="str">
        <f>IF('各会計、関係団体の財政状況及び健全化判断比率'!BS11="","",'各会計、関係団体の財政状況及び健全化判断比率'!BS11)</f>
        <v>（株）グリーンヒル</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80"/>
    </row>
    <row r="39" spans="1:113" ht="32.25" customHeight="1" x14ac:dyDescent="0.2">
      <c r="A39" s="175"/>
      <c r="B39" s="202"/>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18</v>
      </c>
      <c r="BX39" s="354"/>
      <c r="BY39" s="355" t="str">
        <f>IF('各会計、関係団体の財政状況及び健全化判断比率'!B73="","",'各会計、関係団体の財政状況及び健全化判断比率'!B73)</f>
        <v>八幡浜・大洲地区広域市町村圏組合 一般会計</v>
      </c>
      <c r="BZ39" s="355"/>
      <c r="CA39" s="355"/>
      <c r="CB39" s="355"/>
      <c r="CC39" s="355"/>
      <c r="CD39" s="355"/>
      <c r="CE39" s="355"/>
      <c r="CF39" s="355"/>
      <c r="CG39" s="355"/>
      <c r="CH39" s="355"/>
      <c r="CI39" s="355"/>
      <c r="CJ39" s="355"/>
      <c r="CK39" s="355"/>
      <c r="CL39" s="355"/>
      <c r="CM39" s="355"/>
      <c r="CN39" s="175"/>
      <c r="CO39" s="354">
        <f t="shared" si="3"/>
        <v>28</v>
      </c>
      <c r="CP39" s="354"/>
      <c r="CQ39" s="355" t="str">
        <f>IF('各会計、関係団体の財政状況及び健全化判断比率'!BS12="","",'各会計、関係団体の財政状況及び健全化判断比率'!BS12)</f>
        <v>（株）エフシー</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5" customHeight="1" x14ac:dyDescent="0.2">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19</v>
      </c>
      <c r="BX40" s="354"/>
      <c r="BY40" s="355" t="str">
        <f>IF('各会計、関係団体の財政状況及び健全化判断比率'!B74="","",'各会計、関係団体の財政状況及び健全化判断比率'!B74)</f>
        <v>八幡浜・大洲地区広域市町村圏組合 八幡浜・大洲地方拠点都市対策室特別会計</v>
      </c>
      <c r="BZ40" s="355"/>
      <c r="CA40" s="355"/>
      <c r="CB40" s="355"/>
      <c r="CC40" s="355"/>
      <c r="CD40" s="355"/>
      <c r="CE40" s="355"/>
      <c r="CF40" s="355"/>
      <c r="CG40" s="355"/>
      <c r="CH40" s="355"/>
      <c r="CI40" s="355"/>
      <c r="CJ40" s="355"/>
      <c r="CK40" s="355"/>
      <c r="CL40" s="355"/>
      <c r="CM40" s="355"/>
      <c r="CN40" s="175"/>
      <c r="CO40" s="354">
        <f t="shared" si="3"/>
        <v>29</v>
      </c>
      <c r="CP40" s="354"/>
      <c r="CQ40" s="355" t="str">
        <f>IF('各会計、関係団体の財政状況及び健全化判断比率'!BS13="","",'各会計、関係団体の財政状況及び健全化判断比率'!BS13)</f>
        <v>（株）城川ファクトリー</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5" customHeight="1" x14ac:dyDescent="0.2">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f t="shared" si="2"/>
        <v>20</v>
      </c>
      <c r="BX41" s="354"/>
      <c r="BY41" s="355" t="str">
        <f>IF('各会計、関係団体の財政状況及び健全化判断比率'!B75="","",'各会計、関係団体の財政状況及び健全化判断比率'!B75)</f>
        <v>八幡浜・大洲地区広域市町村圏組合 運動公園特別会計</v>
      </c>
      <c r="BZ41" s="355"/>
      <c r="CA41" s="355"/>
      <c r="CB41" s="355"/>
      <c r="CC41" s="355"/>
      <c r="CD41" s="355"/>
      <c r="CE41" s="355"/>
      <c r="CF41" s="355"/>
      <c r="CG41" s="355"/>
      <c r="CH41" s="355"/>
      <c r="CI41" s="355"/>
      <c r="CJ41" s="355"/>
      <c r="CK41" s="355"/>
      <c r="CL41" s="355"/>
      <c r="CM41" s="355"/>
      <c r="CN41" s="175"/>
      <c r="CO41" s="354">
        <f t="shared" si="3"/>
        <v>30</v>
      </c>
      <c r="CP41" s="354"/>
      <c r="CQ41" s="355" t="str">
        <f>IF('各会計、関係団体の財政状況及び健全化判断比率'!BS14="","",'各会計、関係団体の財政状況及び健全化判断比率'!BS14)</f>
        <v>西予市土地開発公社</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v>
      </c>
      <c r="DH41" s="352"/>
      <c r="DI41" s="180"/>
    </row>
    <row r="42" spans="1:113" ht="32.25" customHeight="1" x14ac:dyDescent="0.2">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f t="shared" si="2"/>
        <v>21</v>
      </c>
      <c r="BX42" s="354"/>
      <c r="BY42" s="355" t="str">
        <f>IF('各会計、関係団体の財政状況及び健全化判断比率'!B76="","",'各会計、関係団体の財政状況及び健全化判断比率'!B76)</f>
        <v>愛媛県市町総合事務組合 退職手当事業分</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0"/>
    </row>
    <row r="43" spans="1:113" ht="32.25" customHeight="1" x14ac:dyDescent="0.2">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f t="shared" si="2"/>
        <v>22</v>
      </c>
      <c r="BX43" s="354"/>
      <c r="BY43" s="355" t="str">
        <f>IF('各会計、関係団体の財政状況及び健全化判断比率'!B77="","",'各会計、関係団体の財政状況及び健全化判断比率'!B77)</f>
        <v>愛媛県市町総合事務組合 消防補償事業分</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208</v>
      </c>
      <c r="E46" s="351" t="s">
        <v>209</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2">
      <c r="E47" s="351" t="s">
        <v>210</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2">
      <c r="E48" s="351" t="s">
        <v>211</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2">
      <c r="E49" s="353" t="s">
        <v>212</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2">
      <c r="E50" s="351" t="s">
        <v>213</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2">
      <c r="E51" s="351" t="s">
        <v>214</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2">
      <c r="E52" s="351" t="s">
        <v>215</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2">
      <c r="E53" s="351" t="s">
        <v>216</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2"/>
    <row r="55" spans="5:113" x14ac:dyDescent="0.2"/>
    <row r="56" spans="5:113" x14ac:dyDescent="0.2"/>
  </sheetData>
  <sheetProtection algorithmName="SHA-512" hashValue="lb0f4UAIzISaDGdUIpSAWRuWdTOHRLdunUhTIqGqWEYCJHaLxY1uhHs/ZyLRh+r7RNcwRtzbmUyqbpc1Olgobw==" saltValue="q+KmoSnEzwF/ZQn8wp/+d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217</v>
      </c>
      <c r="DI1" s="705"/>
      <c r="DJ1" s="705"/>
      <c r="DK1" s="705"/>
      <c r="DL1" s="705"/>
      <c r="DM1" s="705"/>
      <c r="DN1" s="706"/>
      <c r="DO1" s="208"/>
      <c r="DP1" s="704" t="s">
        <v>218</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2">
      <c r="B2" s="209" t="s">
        <v>219</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60" t="s">
        <v>220</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221</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222</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2">
      <c r="B4" s="660" t="s">
        <v>1</v>
      </c>
      <c r="C4" s="661"/>
      <c r="D4" s="661"/>
      <c r="E4" s="661"/>
      <c r="F4" s="661"/>
      <c r="G4" s="661"/>
      <c r="H4" s="661"/>
      <c r="I4" s="661"/>
      <c r="J4" s="661"/>
      <c r="K4" s="661"/>
      <c r="L4" s="661"/>
      <c r="M4" s="661"/>
      <c r="N4" s="661"/>
      <c r="O4" s="661"/>
      <c r="P4" s="661"/>
      <c r="Q4" s="662"/>
      <c r="R4" s="660" t="s">
        <v>223</v>
      </c>
      <c r="S4" s="661"/>
      <c r="T4" s="661"/>
      <c r="U4" s="661"/>
      <c r="V4" s="661"/>
      <c r="W4" s="661"/>
      <c r="X4" s="661"/>
      <c r="Y4" s="662"/>
      <c r="Z4" s="660" t="s">
        <v>224</v>
      </c>
      <c r="AA4" s="661"/>
      <c r="AB4" s="661"/>
      <c r="AC4" s="662"/>
      <c r="AD4" s="660" t="s">
        <v>225</v>
      </c>
      <c r="AE4" s="661"/>
      <c r="AF4" s="661"/>
      <c r="AG4" s="661"/>
      <c r="AH4" s="661"/>
      <c r="AI4" s="661"/>
      <c r="AJ4" s="661"/>
      <c r="AK4" s="662"/>
      <c r="AL4" s="660" t="s">
        <v>224</v>
      </c>
      <c r="AM4" s="661"/>
      <c r="AN4" s="661"/>
      <c r="AO4" s="662"/>
      <c r="AP4" s="707" t="s">
        <v>226</v>
      </c>
      <c r="AQ4" s="707"/>
      <c r="AR4" s="707"/>
      <c r="AS4" s="707"/>
      <c r="AT4" s="707"/>
      <c r="AU4" s="707"/>
      <c r="AV4" s="707"/>
      <c r="AW4" s="707"/>
      <c r="AX4" s="707"/>
      <c r="AY4" s="707"/>
      <c r="AZ4" s="707"/>
      <c r="BA4" s="707"/>
      <c r="BB4" s="707"/>
      <c r="BC4" s="707"/>
      <c r="BD4" s="707"/>
      <c r="BE4" s="707"/>
      <c r="BF4" s="707"/>
      <c r="BG4" s="707" t="s">
        <v>227</v>
      </c>
      <c r="BH4" s="707"/>
      <c r="BI4" s="707"/>
      <c r="BJ4" s="707"/>
      <c r="BK4" s="707"/>
      <c r="BL4" s="707"/>
      <c r="BM4" s="707"/>
      <c r="BN4" s="707"/>
      <c r="BO4" s="707" t="s">
        <v>224</v>
      </c>
      <c r="BP4" s="707"/>
      <c r="BQ4" s="707"/>
      <c r="BR4" s="707"/>
      <c r="BS4" s="707" t="s">
        <v>228</v>
      </c>
      <c r="BT4" s="707"/>
      <c r="BU4" s="707"/>
      <c r="BV4" s="707"/>
      <c r="BW4" s="707"/>
      <c r="BX4" s="707"/>
      <c r="BY4" s="707"/>
      <c r="BZ4" s="707"/>
      <c r="CA4" s="707"/>
      <c r="CB4" s="707"/>
      <c r="CD4" s="660" t="s">
        <v>229</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2">
      <c r="B5" s="666" t="s">
        <v>230</v>
      </c>
      <c r="C5" s="667"/>
      <c r="D5" s="667"/>
      <c r="E5" s="667"/>
      <c r="F5" s="667"/>
      <c r="G5" s="667"/>
      <c r="H5" s="667"/>
      <c r="I5" s="667"/>
      <c r="J5" s="667"/>
      <c r="K5" s="667"/>
      <c r="L5" s="667"/>
      <c r="M5" s="667"/>
      <c r="N5" s="667"/>
      <c r="O5" s="667"/>
      <c r="P5" s="667"/>
      <c r="Q5" s="668"/>
      <c r="R5" s="663">
        <v>3246515</v>
      </c>
      <c r="S5" s="664"/>
      <c r="T5" s="664"/>
      <c r="U5" s="664"/>
      <c r="V5" s="664"/>
      <c r="W5" s="664"/>
      <c r="X5" s="664"/>
      <c r="Y5" s="689"/>
      <c r="Z5" s="702">
        <v>9.1</v>
      </c>
      <c r="AA5" s="702"/>
      <c r="AB5" s="702"/>
      <c r="AC5" s="702"/>
      <c r="AD5" s="703">
        <v>3246515</v>
      </c>
      <c r="AE5" s="703"/>
      <c r="AF5" s="703"/>
      <c r="AG5" s="703"/>
      <c r="AH5" s="703"/>
      <c r="AI5" s="703"/>
      <c r="AJ5" s="703"/>
      <c r="AK5" s="703"/>
      <c r="AL5" s="690">
        <v>20.3</v>
      </c>
      <c r="AM5" s="672"/>
      <c r="AN5" s="672"/>
      <c r="AO5" s="691"/>
      <c r="AP5" s="666" t="s">
        <v>231</v>
      </c>
      <c r="AQ5" s="667"/>
      <c r="AR5" s="667"/>
      <c r="AS5" s="667"/>
      <c r="AT5" s="667"/>
      <c r="AU5" s="667"/>
      <c r="AV5" s="667"/>
      <c r="AW5" s="667"/>
      <c r="AX5" s="667"/>
      <c r="AY5" s="667"/>
      <c r="AZ5" s="667"/>
      <c r="BA5" s="667"/>
      <c r="BB5" s="667"/>
      <c r="BC5" s="667"/>
      <c r="BD5" s="667"/>
      <c r="BE5" s="667"/>
      <c r="BF5" s="668"/>
      <c r="BG5" s="608">
        <v>3246515</v>
      </c>
      <c r="BH5" s="609"/>
      <c r="BI5" s="609"/>
      <c r="BJ5" s="609"/>
      <c r="BK5" s="609"/>
      <c r="BL5" s="609"/>
      <c r="BM5" s="609"/>
      <c r="BN5" s="610"/>
      <c r="BO5" s="646">
        <v>100</v>
      </c>
      <c r="BP5" s="646"/>
      <c r="BQ5" s="646"/>
      <c r="BR5" s="646"/>
      <c r="BS5" s="647" t="s">
        <v>232</v>
      </c>
      <c r="BT5" s="647"/>
      <c r="BU5" s="647"/>
      <c r="BV5" s="647"/>
      <c r="BW5" s="647"/>
      <c r="BX5" s="647"/>
      <c r="BY5" s="647"/>
      <c r="BZ5" s="647"/>
      <c r="CA5" s="647"/>
      <c r="CB5" s="687"/>
      <c r="CD5" s="660" t="s">
        <v>226</v>
      </c>
      <c r="CE5" s="661"/>
      <c r="CF5" s="661"/>
      <c r="CG5" s="661"/>
      <c r="CH5" s="661"/>
      <c r="CI5" s="661"/>
      <c r="CJ5" s="661"/>
      <c r="CK5" s="661"/>
      <c r="CL5" s="661"/>
      <c r="CM5" s="661"/>
      <c r="CN5" s="661"/>
      <c r="CO5" s="661"/>
      <c r="CP5" s="661"/>
      <c r="CQ5" s="662"/>
      <c r="CR5" s="660" t="s">
        <v>233</v>
      </c>
      <c r="CS5" s="661"/>
      <c r="CT5" s="661"/>
      <c r="CU5" s="661"/>
      <c r="CV5" s="661"/>
      <c r="CW5" s="661"/>
      <c r="CX5" s="661"/>
      <c r="CY5" s="662"/>
      <c r="CZ5" s="660" t="s">
        <v>224</v>
      </c>
      <c r="DA5" s="661"/>
      <c r="DB5" s="661"/>
      <c r="DC5" s="662"/>
      <c r="DD5" s="660" t="s">
        <v>234</v>
      </c>
      <c r="DE5" s="661"/>
      <c r="DF5" s="661"/>
      <c r="DG5" s="661"/>
      <c r="DH5" s="661"/>
      <c r="DI5" s="661"/>
      <c r="DJ5" s="661"/>
      <c r="DK5" s="661"/>
      <c r="DL5" s="661"/>
      <c r="DM5" s="661"/>
      <c r="DN5" s="661"/>
      <c r="DO5" s="661"/>
      <c r="DP5" s="662"/>
      <c r="DQ5" s="660" t="s">
        <v>235</v>
      </c>
      <c r="DR5" s="661"/>
      <c r="DS5" s="661"/>
      <c r="DT5" s="661"/>
      <c r="DU5" s="661"/>
      <c r="DV5" s="661"/>
      <c r="DW5" s="661"/>
      <c r="DX5" s="661"/>
      <c r="DY5" s="661"/>
      <c r="DZ5" s="661"/>
      <c r="EA5" s="661"/>
      <c r="EB5" s="661"/>
      <c r="EC5" s="662"/>
    </row>
    <row r="6" spans="2:143" ht="11.25" customHeight="1" x14ac:dyDescent="0.2">
      <c r="B6" s="605" t="s">
        <v>236</v>
      </c>
      <c r="C6" s="606"/>
      <c r="D6" s="606"/>
      <c r="E6" s="606"/>
      <c r="F6" s="606"/>
      <c r="G6" s="606"/>
      <c r="H6" s="606"/>
      <c r="I6" s="606"/>
      <c r="J6" s="606"/>
      <c r="K6" s="606"/>
      <c r="L6" s="606"/>
      <c r="M6" s="606"/>
      <c r="N6" s="606"/>
      <c r="O6" s="606"/>
      <c r="P6" s="606"/>
      <c r="Q6" s="607"/>
      <c r="R6" s="608">
        <v>351383</v>
      </c>
      <c r="S6" s="609"/>
      <c r="T6" s="609"/>
      <c r="U6" s="609"/>
      <c r="V6" s="609"/>
      <c r="W6" s="609"/>
      <c r="X6" s="609"/>
      <c r="Y6" s="610"/>
      <c r="Z6" s="646">
        <v>1</v>
      </c>
      <c r="AA6" s="646"/>
      <c r="AB6" s="646"/>
      <c r="AC6" s="646"/>
      <c r="AD6" s="647">
        <v>351383</v>
      </c>
      <c r="AE6" s="647"/>
      <c r="AF6" s="647"/>
      <c r="AG6" s="647"/>
      <c r="AH6" s="647"/>
      <c r="AI6" s="647"/>
      <c r="AJ6" s="647"/>
      <c r="AK6" s="647"/>
      <c r="AL6" s="611">
        <v>2.2000000000000002</v>
      </c>
      <c r="AM6" s="612"/>
      <c r="AN6" s="612"/>
      <c r="AO6" s="648"/>
      <c r="AP6" s="605" t="s">
        <v>237</v>
      </c>
      <c r="AQ6" s="606"/>
      <c r="AR6" s="606"/>
      <c r="AS6" s="606"/>
      <c r="AT6" s="606"/>
      <c r="AU6" s="606"/>
      <c r="AV6" s="606"/>
      <c r="AW6" s="606"/>
      <c r="AX6" s="606"/>
      <c r="AY6" s="606"/>
      <c r="AZ6" s="606"/>
      <c r="BA6" s="606"/>
      <c r="BB6" s="606"/>
      <c r="BC6" s="606"/>
      <c r="BD6" s="606"/>
      <c r="BE6" s="606"/>
      <c r="BF6" s="607"/>
      <c r="BG6" s="608">
        <v>3246515</v>
      </c>
      <c r="BH6" s="609"/>
      <c r="BI6" s="609"/>
      <c r="BJ6" s="609"/>
      <c r="BK6" s="609"/>
      <c r="BL6" s="609"/>
      <c r="BM6" s="609"/>
      <c r="BN6" s="610"/>
      <c r="BO6" s="646">
        <v>100</v>
      </c>
      <c r="BP6" s="646"/>
      <c r="BQ6" s="646"/>
      <c r="BR6" s="646"/>
      <c r="BS6" s="647" t="s">
        <v>232</v>
      </c>
      <c r="BT6" s="647"/>
      <c r="BU6" s="647"/>
      <c r="BV6" s="647"/>
      <c r="BW6" s="647"/>
      <c r="BX6" s="647"/>
      <c r="BY6" s="647"/>
      <c r="BZ6" s="647"/>
      <c r="CA6" s="647"/>
      <c r="CB6" s="687"/>
      <c r="CD6" s="666" t="s">
        <v>238</v>
      </c>
      <c r="CE6" s="667"/>
      <c r="CF6" s="667"/>
      <c r="CG6" s="667"/>
      <c r="CH6" s="667"/>
      <c r="CI6" s="667"/>
      <c r="CJ6" s="667"/>
      <c r="CK6" s="667"/>
      <c r="CL6" s="667"/>
      <c r="CM6" s="667"/>
      <c r="CN6" s="667"/>
      <c r="CO6" s="667"/>
      <c r="CP6" s="667"/>
      <c r="CQ6" s="668"/>
      <c r="CR6" s="608">
        <v>172634</v>
      </c>
      <c r="CS6" s="609"/>
      <c r="CT6" s="609"/>
      <c r="CU6" s="609"/>
      <c r="CV6" s="609"/>
      <c r="CW6" s="609"/>
      <c r="CX6" s="609"/>
      <c r="CY6" s="610"/>
      <c r="CZ6" s="690">
        <v>0.5</v>
      </c>
      <c r="DA6" s="672"/>
      <c r="DB6" s="672"/>
      <c r="DC6" s="692"/>
      <c r="DD6" s="614" t="s">
        <v>232</v>
      </c>
      <c r="DE6" s="609"/>
      <c r="DF6" s="609"/>
      <c r="DG6" s="609"/>
      <c r="DH6" s="609"/>
      <c r="DI6" s="609"/>
      <c r="DJ6" s="609"/>
      <c r="DK6" s="609"/>
      <c r="DL6" s="609"/>
      <c r="DM6" s="609"/>
      <c r="DN6" s="609"/>
      <c r="DO6" s="609"/>
      <c r="DP6" s="610"/>
      <c r="DQ6" s="614">
        <v>172301</v>
      </c>
      <c r="DR6" s="609"/>
      <c r="DS6" s="609"/>
      <c r="DT6" s="609"/>
      <c r="DU6" s="609"/>
      <c r="DV6" s="609"/>
      <c r="DW6" s="609"/>
      <c r="DX6" s="609"/>
      <c r="DY6" s="609"/>
      <c r="DZ6" s="609"/>
      <c r="EA6" s="609"/>
      <c r="EB6" s="609"/>
      <c r="EC6" s="645"/>
    </row>
    <row r="7" spans="2:143" ht="11.25" customHeight="1" x14ac:dyDescent="0.2">
      <c r="B7" s="605" t="s">
        <v>239</v>
      </c>
      <c r="C7" s="606"/>
      <c r="D7" s="606"/>
      <c r="E7" s="606"/>
      <c r="F7" s="606"/>
      <c r="G7" s="606"/>
      <c r="H7" s="606"/>
      <c r="I7" s="606"/>
      <c r="J7" s="606"/>
      <c r="K7" s="606"/>
      <c r="L7" s="606"/>
      <c r="M7" s="606"/>
      <c r="N7" s="606"/>
      <c r="O7" s="606"/>
      <c r="P7" s="606"/>
      <c r="Q7" s="607"/>
      <c r="R7" s="608">
        <v>2798</v>
      </c>
      <c r="S7" s="609"/>
      <c r="T7" s="609"/>
      <c r="U7" s="609"/>
      <c r="V7" s="609"/>
      <c r="W7" s="609"/>
      <c r="X7" s="609"/>
      <c r="Y7" s="610"/>
      <c r="Z7" s="646">
        <v>0</v>
      </c>
      <c r="AA7" s="646"/>
      <c r="AB7" s="646"/>
      <c r="AC7" s="646"/>
      <c r="AD7" s="647">
        <v>2798</v>
      </c>
      <c r="AE7" s="647"/>
      <c r="AF7" s="647"/>
      <c r="AG7" s="647"/>
      <c r="AH7" s="647"/>
      <c r="AI7" s="647"/>
      <c r="AJ7" s="647"/>
      <c r="AK7" s="647"/>
      <c r="AL7" s="611">
        <v>0</v>
      </c>
      <c r="AM7" s="612"/>
      <c r="AN7" s="612"/>
      <c r="AO7" s="648"/>
      <c r="AP7" s="605" t="s">
        <v>240</v>
      </c>
      <c r="AQ7" s="606"/>
      <c r="AR7" s="606"/>
      <c r="AS7" s="606"/>
      <c r="AT7" s="606"/>
      <c r="AU7" s="606"/>
      <c r="AV7" s="606"/>
      <c r="AW7" s="606"/>
      <c r="AX7" s="606"/>
      <c r="AY7" s="606"/>
      <c r="AZ7" s="606"/>
      <c r="BA7" s="606"/>
      <c r="BB7" s="606"/>
      <c r="BC7" s="606"/>
      <c r="BD7" s="606"/>
      <c r="BE7" s="606"/>
      <c r="BF7" s="607"/>
      <c r="BG7" s="608">
        <v>1339423</v>
      </c>
      <c r="BH7" s="609"/>
      <c r="BI7" s="609"/>
      <c r="BJ7" s="609"/>
      <c r="BK7" s="609"/>
      <c r="BL7" s="609"/>
      <c r="BM7" s="609"/>
      <c r="BN7" s="610"/>
      <c r="BO7" s="646">
        <v>41.3</v>
      </c>
      <c r="BP7" s="646"/>
      <c r="BQ7" s="646"/>
      <c r="BR7" s="646"/>
      <c r="BS7" s="647" t="s">
        <v>232</v>
      </c>
      <c r="BT7" s="647"/>
      <c r="BU7" s="647"/>
      <c r="BV7" s="647"/>
      <c r="BW7" s="647"/>
      <c r="BX7" s="647"/>
      <c r="BY7" s="647"/>
      <c r="BZ7" s="647"/>
      <c r="CA7" s="647"/>
      <c r="CB7" s="687"/>
      <c r="CD7" s="605" t="s">
        <v>241</v>
      </c>
      <c r="CE7" s="606"/>
      <c r="CF7" s="606"/>
      <c r="CG7" s="606"/>
      <c r="CH7" s="606"/>
      <c r="CI7" s="606"/>
      <c r="CJ7" s="606"/>
      <c r="CK7" s="606"/>
      <c r="CL7" s="606"/>
      <c r="CM7" s="606"/>
      <c r="CN7" s="606"/>
      <c r="CO7" s="606"/>
      <c r="CP7" s="606"/>
      <c r="CQ7" s="607"/>
      <c r="CR7" s="608">
        <v>6314353</v>
      </c>
      <c r="CS7" s="609"/>
      <c r="CT7" s="609"/>
      <c r="CU7" s="609"/>
      <c r="CV7" s="609"/>
      <c r="CW7" s="609"/>
      <c r="CX7" s="609"/>
      <c r="CY7" s="610"/>
      <c r="CZ7" s="646">
        <v>18.600000000000001</v>
      </c>
      <c r="DA7" s="646"/>
      <c r="DB7" s="646"/>
      <c r="DC7" s="646"/>
      <c r="DD7" s="614">
        <v>2019817</v>
      </c>
      <c r="DE7" s="609"/>
      <c r="DF7" s="609"/>
      <c r="DG7" s="609"/>
      <c r="DH7" s="609"/>
      <c r="DI7" s="609"/>
      <c r="DJ7" s="609"/>
      <c r="DK7" s="609"/>
      <c r="DL7" s="609"/>
      <c r="DM7" s="609"/>
      <c r="DN7" s="609"/>
      <c r="DO7" s="609"/>
      <c r="DP7" s="610"/>
      <c r="DQ7" s="614">
        <v>4323062</v>
      </c>
      <c r="DR7" s="609"/>
      <c r="DS7" s="609"/>
      <c r="DT7" s="609"/>
      <c r="DU7" s="609"/>
      <c r="DV7" s="609"/>
      <c r="DW7" s="609"/>
      <c r="DX7" s="609"/>
      <c r="DY7" s="609"/>
      <c r="DZ7" s="609"/>
      <c r="EA7" s="609"/>
      <c r="EB7" s="609"/>
      <c r="EC7" s="645"/>
    </row>
    <row r="8" spans="2:143" ht="11.25" customHeight="1" x14ac:dyDescent="0.2">
      <c r="B8" s="605" t="s">
        <v>242</v>
      </c>
      <c r="C8" s="606"/>
      <c r="D8" s="606"/>
      <c r="E8" s="606"/>
      <c r="F8" s="606"/>
      <c r="G8" s="606"/>
      <c r="H8" s="606"/>
      <c r="I8" s="606"/>
      <c r="J8" s="606"/>
      <c r="K8" s="606"/>
      <c r="L8" s="606"/>
      <c r="M8" s="606"/>
      <c r="N8" s="606"/>
      <c r="O8" s="606"/>
      <c r="P8" s="606"/>
      <c r="Q8" s="607"/>
      <c r="R8" s="608">
        <v>16800</v>
      </c>
      <c r="S8" s="609"/>
      <c r="T8" s="609"/>
      <c r="U8" s="609"/>
      <c r="V8" s="609"/>
      <c r="W8" s="609"/>
      <c r="X8" s="609"/>
      <c r="Y8" s="610"/>
      <c r="Z8" s="646">
        <v>0</v>
      </c>
      <c r="AA8" s="646"/>
      <c r="AB8" s="646"/>
      <c r="AC8" s="646"/>
      <c r="AD8" s="647">
        <v>16800</v>
      </c>
      <c r="AE8" s="647"/>
      <c r="AF8" s="647"/>
      <c r="AG8" s="647"/>
      <c r="AH8" s="647"/>
      <c r="AI8" s="647"/>
      <c r="AJ8" s="647"/>
      <c r="AK8" s="647"/>
      <c r="AL8" s="611">
        <v>0.1</v>
      </c>
      <c r="AM8" s="612"/>
      <c r="AN8" s="612"/>
      <c r="AO8" s="648"/>
      <c r="AP8" s="605" t="s">
        <v>243</v>
      </c>
      <c r="AQ8" s="606"/>
      <c r="AR8" s="606"/>
      <c r="AS8" s="606"/>
      <c r="AT8" s="606"/>
      <c r="AU8" s="606"/>
      <c r="AV8" s="606"/>
      <c r="AW8" s="606"/>
      <c r="AX8" s="606"/>
      <c r="AY8" s="606"/>
      <c r="AZ8" s="606"/>
      <c r="BA8" s="606"/>
      <c r="BB8" s="606"/>
      <c r="BC8" s="606"/>
      <c r="BD8" s="606"/>
      <c r="BE8" s="606"/>
      <c r="BF8" s="607"/>
      <c r="BG8" s="608">
        <v>54545</v>
      </c>
      <c r="BH8" s="609"/>
      <c r="BI8" s="609"/>
      <c r="BJ8" s="609"/>
      <c r="BK8" s="609"/>
      <c r="BL8" s="609"/>
      <c r="BM8" s="609"/>
      <c r="BN8" s="610"/>
      <c r="BO8" s="646">
        <v>1.7</v>
      </c>
      <c r="BP8" s="646"/>
      <c r="BQ8" s="646"/>
      <c r="BR8" s="646"/>
      <c r="BS8" s="647" t="s">
        <v>232</v>
      </c>
      <c r="BT8" s="647"/>
      <c r="BU8" s="647"/>
      <c r="BV8" s="647"/>
      <c r="BW8" s="647"/>
      <c r="BX8" s="647"/>
      <c r="BY8" s="647"/>
      <c r="BZ8" s="647"/>
      <c r="CA8" s="647"/>
      <c r="CB8" s="687"/>
      <c r="CD8" s="605" t="s">
        <v>244</v>
      </c>
      <c r="CE8" s="606"/>
      <c r="CF8" s="606"/>
      <c r="CG8" s="606"/>
      <c r="CH8" s="606"/>
      <c r="CI8" s="606"/>
      <c r="CJ8" s="606"/>
      <c r="CK8" s="606"/>
      <c r="CL8" s="606"/>
      <c r="CM8" s="606"/>
      <c r="CN8" s="606"/>
      <c r="CO8" s="606"/>
      <c r="CP8" s="606"/>
      <c r="CQ8" s="607"/>
      <c r="CR8" s="608">
        <v>7821972</v>
      </c>
      <c r="CS8" s="609"/>
      <c r="CT8" s="609"/>
      <c r="CU8" s="609"/>
      <c r="CV8" s="609"/>
      <c r="CW8" s="609"/>
      <c r="CX8" s="609"/>
      <c r="CY8" s="610"/>
      <c r="CZ8" s="646">
        <v>23.1</v>
      </c>
      <c r="DA8" s="646"/>
      <c r="DB8" s="646"/>
      <c r="DC8" s="646"/>
      <c r="DD8" s="614">
        <v>116768</v>
      </c>
      <c r="DE8" s="609"/>
      <c r="DF8" s="609"/>
      <c r="DG8" s="609"/>
      <c r="DH8" s="609"/>
      <c r="DI8" s="609"/>
      <c r="DJ8" s="609"/>
      <c r="DK8" s="609"/>
      <c r="DL8" s="609"/>
      <c r="DM8" s="609"/>
      <c r="DN8" s="609"/>
      <c r="DO8" s="609"/>
      <c r="DP8" s="610"/>
      <c r="DQ8" s="614">
        <v>4192964</v>
      </c>
      <c r="DR8" s="609"/>
      <c r="DS8" s="609"/>
      <c r="DT8" s="609"/>
      <c r="DU8" s="609"/>
      <c r="DV8" s="609"/>
      <c r="DW8" s="609"/>
      <c r="DX8" s="609"/>
      <c r="DY8" s="609"/>
      <c r="DZ8" s="609"/>
      <c r="EA8" s="609"/>
      <c r="EB8" s="609"/>
      <c r="EC8" s="645"/>
    </row>
    <row r="9" spans="2:143" ht="11.25" customHeight="1" x14ac:dyDescent="0.2">
      <c r="B9" s="605" t="s">
        <v>245</v>
      </c>
      <c r="C9" s="606"/>
      <c r="D9" s="606"/>
      <c r="E9" s="606"/>
      <c r="F9" s="606"/>
      <c r="G9" s="606"/>
      <c r="H9" s="606"/>
      <c r="I9" s="606"/>
      <c r="J9" s="606"/>
      <c r="K9" s="606"/>
      <c r="L9" s="606"/>
      <c r="M9" s="606"/>
      <c r="N9" s="606"/>
      <c r="O9" s="606"/>
      <c r="P9" s="606"/>
      <c r="Q9" s="607"/>
      <c r="R9" s="608">
        <v>13838</v>
      </c>
      <c r="S9" s="609"/>
      <c r="T9" s="609"/>
      <c r="U9" s="609"/>
      <c r="V9" s="609"/>
      <c r="W9" s="609"/>
      <c r="X9" s="609"/>
      <c r="Y9" s="610"/>
      <c r="Z9" s="646">
        <v>0</v>
      </c>
      <c r="AA9" s="646"/>
      <c r="AB9" s="646"/>
      <c r="AC9" s="646"/>
      <c r="AD9" s="647">
        <v>13838</v>
      </c>
      <c r="AE9" s="647"/>
      <c r="AF9" s="647"/>
      <c r="AG9" s="647"/>
      <c r="AH9" s="647"/>
      <c r="AI9" s="647"/>
      <c r="AJ9" s="647"/>
      <c r="AK9" s="647"/>
      <c r="AL9" s="611">
        <v>0.1</v>
      </c>
      <c r="AM9" s="612"/>
      <c r="AN9" s="612"/>
      <c r="AO9" s="648"/>
      <c r="AP9" s="605" t="s">
        <v>246</v>
      </c>
      <c r="AQ9" s="606"/>
      <c r="AR9" s="606"/>
      <c r="AS9" s="606"/>
      <c r="AT9" s="606"/>
      <c r="AU9" s="606"/>
      <c r="AV9" s="606"/>
      <c r="AW9" s="606"/>
      <c r="AX9" s="606"/>
      <c r="AY9" s="606"/>
      <c r="AZ9" s="606"/>
      <c r="BA9" s="606"/>
      <c r="BB9" s="606"/>
      <c r="BC9" s="606"/>
      <c r="BD9" s="606"/>
      <c r="BE9" s="606"/>
      <c r="BF9" s="607"/>
      <c r="BG9" s="608">
        <v>1137613</v>
      </c>
      <c r="BH9" s="609"/>
      <c r="BI9" s="609"/>
      <c r="BJ9" s="609"/>
      <c r="BK9" s="609"/>
      <c r="BL9" s="609"/>
      <c r="BM9" s="609"/>
      <c r="BN9" s="610"/>
      <c r="BO9" s="646">
        <v>35</v>
      </c>
      <c r="BP9" s="646"/>
      <c r="BQ9" s="646"/>
      <c r="BR9" s="646"/>
      <c r="BS9" s="647" t="s">
        <v>132</v>
      </c>
      <c r="BT9" s="647"/>
      <c r="BU9" s="647"/>
      <c r="BV9" s="647"/>
      <c r="BW9" s="647"/>
      <c r="BX9" s="647"/>
      <c r="BY9" s="647"/>
      <c r="BZ9" s="647"/>
      <c r="CA9" s="647"/>
      <c r="CB9" s="687"/>
      <c r="CD9" s="605" t="s">
        <v>247</v>
      </c>
      <c r="CE9" s="606"/>
      <c r="CF9" s="606"/>
      <c r="CG9" s="606"/>
      <c r="CH9" s="606"/>
      <c r="CI9" s="606"/>
      <c r="CJ9" s="606"/>
      <c r="CK9" s="606"/>
      <c r="CL9" s="606"/>
      <c r="CM9" s="606"/>
      <c r="CN9" s="606"/>
      <c r="CO9" s="606"/>
      <c r="CP9" s="606"/>
      <c r="CQ9" s="607"/>
      <c r="CR9" s="608">
        <v>2621853</v>
      </c>
      <c r="CS9" s="609"/>
      <c r="CT9" s="609"/>
      <c r="CU9" s="609"/>
      <c r="CV9" s="609"/>
      <c r="CW9" s="609"/>
      <c r="CX9" s="609"/>
      <c r="CY9" s="610"/>
      <c r="CZ9" s="646">
        <v>7.7</v>
      </c>
      <c r="DA9" s="646"/>
      <c r="DB9" s="646"/>
      <c r="DC9" s="646"/>
      <c r="DD9" s="614">
        <v>64278</v>
      </c>
      <c r="DE9" s="609"/>
      <c r="DF9" s="609"/>
      <c r="DG9" s="609"/>
      <c r="DH9" s="609"/>
      <c r="DI9" s="609"/>
      <c r="DJ9" s="609"/>
      <c r="DK9" s="609"/>
      <c r="DL9" s="609"/>
      <c r="DM9" s="609"/>
      <c r="DN9" s="609"/>
      <c r="DO9" s="609"/>
      <c r="DP9" s="610"/>
      <c r="DQ9" s="614">
        <v>2214208</v>
      </c>
      <c r="DR9" s="609"/>
      <c r="DS9" s="609"/>
      <c r="DT9" s="609"/>
      <c r="DU9" s="609"/>
      <c r="DV9" s="609"/>
      <c r="DW9" s="609"/>
      <c r="DX9" s="609"/>
      <c r="DY9" s="609"/>
      <c r="DZ9" s="609"/>
      <c r="EA9" s="609"/>
      <c r="EB9" s="609"/>
      <c r="EC9" s="645"/>
    </row>
    <row r="10" spans="2:143" ht="11.25" customHeight="1" x14ac:dyDescent="0.2">
      <c r="B10" s="605" t="s">
        <v>248</v>
      </c>
      <c r="C10" s="606"/>
      <c r="D10" s="606"/>
      <c r="E10" s="606"/>
      <c r="F10" s="606"/>
      <c r="G10" s="606"/>
      <c r="H10" s="606"/>
      <c r="I10" s="606"/>
      <c r="J10" s="606"/>
      <c r="K10" s="606"/>
      <c r="L10" s="606"/>
      <c r="M10" s="606"/>
      <c r="N10" s="606"/>
      <c r="O10" s="606"/>
      <c r="P10" s="606"/>
      <c r="Q10" s="607"/>
      <c r="R10" s="608" t="s">
        <v>132</v>
      </c>
      <c r="S10" s="609"/>
      <c r="T10" s="609"/>
      <c r="U10" s="609"/>
      <c r="V10" s="609"/>
      <c r="W10" s="609"/>
      <c r="X10" s="609"/>
      <c r="Y10" s="610"/>
      <c r="Z10" s="646" t="s">
        <v>132</v>
      </c>
      <c r="AA10" s="646"/>
      <c r="AB10" s="646"/>
      <c r="AC10" s="646"/>
      <c r="AD10" s="647" t="s">
        <v>132</v>
      </c>
      <c r="AE10" s="647"/>
      <c r="AF10" s="647"/>
      <c r="AG10" s="647"/>
      <c r="AH10" s="647"/>
      <c r="AI10" s="647"/>
      <c r="AJ10" s="647"/>
      <c r="AK10" s="647"/>
      <c r="AL10" s="611" t="s">
        <v>232</v>
      </c>
      <c r="AM10" s="612"/>
      <c r="AN10" s="612"/>
      <c r="AO10" s="648"/>
      <c r="AP10" s="605" t="s">
        <v>249</v>
      </c>
      <c r="AQ10" s="606"/>
      <c r="AR10" s="606"/>
      <c r="AS10" s="606"/>
      <c r="AT10" s="606"/>
      <c r="AU10" s="606"/>
      <c r="AV10" s="606"/>
      <c r="AW10" s="606"/>
      <c r="AX10" s="606"/>
      <c r="AY10" s="606"/>
      <c r="AZ10" s="606"/>
      <c r="BA10" s="606"/>
      <c r="BB10" s="606"/>
      <c r="BC10" s="606"/>
      <c r="BD10" s="606"/>
      <c r="BE10" s="606"/>
      <c r="BF10" s="607"/>
      <c r="BG10" s="608">
        <v>79459</v>
      </c>
      <c r="BH10" s="609"/>
      <c r="BI10" s="609"/>
      <c r="BJ10" s="609"/>
      <c r="BK10" s="609"/>
      <c r="BL10" s="609"/>
      <c r="BM10" s="609"/>
      <c r="BN10" s="610"/>
      <c r="BO10" s="646">
        <v>2.4</v>
      </c>
      <c r="BP10" s="646"/>
      <c r="BQ10" s="646"/>
      <c r="BR10" s="646"/>
      <c r="BS10" s="647" t="s">
        <v>132</v>
      </c>
      <c r="BT10" s="647"/>
      <c r="BU10" s="647"/>
      <c r="BV10" s="647"/>
      <c r="BW10" s="647"/>
      <c r="BX10" s="647"/>
      <c r="BY10" s="647"/>
      <c r="BZ10" s="647"/>
      <c r="CA10" s="647"/>
      <c r="CB10" s="687"/>
      <c r="CD10" s="605" t="s">
        <v>250</v>
      </c>
      <c r="CE10" s="606"/>
      <c r="CF10" s="606"/>
      <c r="CG10" s="606"/>
      <c r="CH10" s="606"/>
      <c r="CI10" s="606"/>
      <c r="CJ10" s="606"/>
      <c r="CK10" s="606"/>
      <c r="CL10" s="606"/>
      <c r="CM10" s="606"/>
      <c r="CN10" s="606"/>
      <c r="CO10" s="606"/>
      <c r="CP10" s="606"/>
      <c r="CQ10" s="607"/>
      <c r="CR10" s="608">
        <v>12460</v>
      </c>
      <c r="CS10" s="609"/>
      <c r="CT10" s="609"/>
      <c r="CU10" s="609"/>
      <c r="CV10" s="609"/>
      <c r="CW10" s="609"/>
      <c r="CX10" s="609"/>
      <c r="CY10" s="610"/>
      <c r="CZ10" s="646">
        <v>0</v>
      </c>
      <c r="DA10" s="646"/>
      <c r="DB10" s="646"/>
      <c r="DC10" s="646"/>
      <c r="DD10" s="614" t="s">
        <v>132</v>
      </c>
      <c r="DE10" s="609"/>
      <c r="DF10" s="609"/>
      <c r="DG10" s="609"/>
      <c r="DH10" s="609"/>
      <c r="DI10" s="609"/>
      <c r="DJ10" s="609"/>
      <c r="DK10" s="609"/>
      <c r="DL10" s="609"/>
      <c r="DM10" s="609"/>
      <c r="DN10" s="609"/>
      <c r="DO10" s="609"/>
      <c r="DP10" s="610"/>
      <c r="DQ10" s="614">
        <v>5632</v>
      </c>
      <c r="DR10" s="609"/>
      <c r="DS10" s="609"/>
      <c r="DT10" s="609"/>
      <c r="DU10" s="609"/>
      <c r="DV10" s="609"/>
      <c r="DW10" s="609"/>
      <c r="DX10" s="609"/>
      <c r="DY10" s="609"/>
      <c r="DZ10" s="609"/>
      <c r="EA10" s="609"/>
      <c r="EB10" s="609"/>
      <c r="EC10" s="645"/>
    </row>
    <row r="11" spans="2:143" ht="11.25" customHeight="1" x14ac:dyDescent="0.2">
      <c r="B11" s="605" t="s">
        <v>251</v>
      </c>
      <c r="C11" s="606"/>
      <c r="D11" s="606"/>
      <c r="E11" s="606"/>
      <c r="F11" s="606"/>
      <c r="G11" s="606"/>
      <c r="H11" s="606"/>
      <c r="I11" s="606"/>
      <c r="J11" s="606"/>
      <c r="K11" s="606"/>
      <c r="L11" s="606"/>
      <c r="M11" s="606"/>
      <c r="N11" s="606"/>
      <c r="O11" s="606"/>
      <c r="P11" s="606"/>
      <c r="Q11" s="607"/>
      <c r="R11" s="608">
        <v>860076</v>
      </c>
      <c r="S11" s="609"/>
      <c r="T11" s="609"/>
      <c r="U11" s="609"/>
      <c r="V11" s="609"/>
      <c r="W11" s="609"/>
      <c r="X11" s="609"/>
      <c r="Y11" s="610"/>
      <c r="Z11" s="611">
        <v>2.4</v>
      </c>
      <c r="AA11" s="612"/>
      <c r="AB11" s="612"/>
      <c r="AC11" s="613"/>
      <c r="AD11" s="614">
        <v>860076</v>
      </c>
      <c r="AE11" s="609"/>
      <c r="AF11" s="609"/>
      <c r="AG11" s="609"/>
      <c r="AH11" s="609"/>
      <c r="AI11" s="609"/>
      <c r="AJ11" s="609"/>
      <c r="AK11" s="610"/>
      <c r="AL11" s="611">
        <v>5.4</v>
      </c>
      <c r="AM11" s="612"/>
      <c r="AN11" s="612"/>
      <c r="AO11" s="648"/>
      <c r="AP11" s="605" t="s">
        <v>252</v>
      </c>
      <c r="AQ11" s="606"/>
      <c r="AR11" s="606"/>
      <c r="AS11" s="606"/>
      <c r="AT11" s="606"/>
      <c r="AU11" s="606"/>
      <c r="AV11" s="606"/>
      <c r="AW11" s="606"/>
      <c r="AX11" s="606"/>
      <c r="AY11" s="606"/>
      <c r="AZ11" s="606"/>
      <c r="BA11" s="606"/>
      <c r="BB11" s="606"/>
      <c r="BC11" s="606"/>
      <c r="BD11" s="606"/>
      <c r="BE11" s="606"/>
      <c r="BF11" s="607"/>
      <c r="BG11" s="608">
        <v>67806</v>
      </c>
      <c r="BH11" s="609"/>
      <c r="BI11" s="609"/>
      <c r="BJ11" s="609"/>
      <c r="BK11" s="609"/>
      <c r="BL11" s="609"/>
      <c r="BM11" s="609"/>
      <c r="BN11" s="610"/>
      <c r="BO11" s="646">
        <v>2.1</v>
      </c>
      <c r="BP11" s="646"/>
      <c r="BQ11" s="646"/>
      <c r="BR11" s="646"/>
      <c r="BS11" s="647" t="s">
        <v>232</v>
      </c>
      <c r="BT11" s="647"/>
      <c r="BU11" s="647"/>
      <c r="BV11" s="647"/>
      <c r="BW11" s="647"/>
      <c r="BX11" s="647"/>
      <c r="BY11" s="647"/>
      <c r="BZ11" s="647"/>
      <c r="CA11" s="647"/>
      <c r="CB11" s="687"/>
      <c r="CD11" s="605" t="s">
        <v>253</v>
      </c>
      <c r="CE11" s="606"/>
      <c r="CF11" s="606"/>
      <c r="CG11" s="606"/>
      <c r="CH11" s="606"/>
      <c r="CI11" s="606"/>
      <c r="CJ11" s="606"/>
      <c r="CK11" s="606"/>
      <c r="CL11" s="606"/>
      <c r="CM11" s="606"/>
      <c r="CN11" s="606"/>
      <c r="CO11" s="606"/>
      <c r="CP11" s="606"/>
      <c r="CQ11" s="607"/>
      <c r="CR11" s="608">
        <v>3642829</v>
      </c>
      <c r="CS11" s="609"/>
      <c r="CT11" s="609"/>
      <c r="CU11" s="609"/>
      <c r="CV11" s="609"/>
      <c r="CW11" s="609"/>
      <c r="CX11" s="609"/>
      <c r="CY11" s="610"/>
      <c r="CZ11" s="646">
        <v>10.8</v>
      </c>
      <c r="DA11" s="646"/>
      <c r="DB11" s="646"/>
      <c r="DC11" s="646"/>
      <c r="DD11" s="614">
        <v>1714152</v>
      </c>
      <c r="DE11" s="609"/>
      <c r="DF11" s="609"/>
      <c r="DG11" s="609"/>
      <c r="DH11" s="609"/>
      <c r="DI11" s="609"/>
      <c r="DJ11" s="609"/>
      <c r="DK11" s="609"/>
      <c r="DL11" s="609"/>
      <c r="DM11" s="609"/>
      <c r="DN11" s="609"/>
      <c r="DO11" s="609"/>
      <c r="DP11" s="610"/>
      <c r="DQ11" s="614">
        <v>1347976</v>
      </c>
      <c r="DR11" s="609"/>
      <c r="DS11" s="609"/>
      <c r="DT11" s="609"/>
      <c r="DU11" s="609"/>
      <c r="DV11" s="609"/>
      <c r="DW11" s="609"/>
      <c r="DX11" s="609"/>
      <c r="DY11" s="609"/>
      <c r="DZ11" s="609"/>
      <c r="EA11" s="609"/>
      <c r="EB11" s="609"/>
      <c r="EC11" s="645"/>
    </row>
    <row r="12" spans="2:143" ht="11.25" customHeight="1" x14ac:dyDescent="0.2">
      <c r="B12" s="605" t="s">
        <v>254</v>
      </c>
      <c r="C12" s="606"/>
      <c r="D12" s="606"/>
      <c r="E12" s="606"/>
      <c r="F12" s="606"/>
      <c r="G12" s="606"/>
      <c r="H12" s="606"/>
      <c r="I12" s="606"/>
      <c r="J12" s="606"/>
      <c r="K12" s="606"/>
      <c r="L12" s="606"/>
      <c r="M12" s="606"/>
      <c r="N12" s="606"/>
      <c r="O12" s="606"/>
      <c r="P12" s="606"/>
      <c r="Q12" s="607"/>
      <c r="R12" s="608" t="s">
        <v>132</v>
      </c>
      <c r="S12" s="609"/>
      <c r="T12" s="609"/>
      <c r="U12" s="609"/>
      <c r="V12" s="609"/>
      <c r="W12" s="609"/>
      <c r="X12" s="609"/>
      <c r="Y12" s="610"/>
      <c r="Z12" s="646" t="s">
        <v>132</v>
      </c>
      <c r="AA12" s="646"/>
      <c r="AB12" s="646"/>
      <c r="AC12" s="646"/>
      <c r="AD12" s="647" t="s">
        <v>232</v>
      </c>
      <c r="AE12" s="647"/>
      <c r="AF12" s="647"/>
      <c r="AG12" s="647"/>
      <c r="AH12" s="647"/>
      <c r="AI12" s="647"/>
      <c r="AJ12" s="647"/>
      <c r="AK12" s="647"/>
      <c r="AL12" s="611" t="s">
        <v>232</v>
      </c>
      <c r="AM12" s="612"/>
      <c r="AN12" s="612"/>
      <c r="AO12" s="648"/>
      <c r="AP12" s="605" t="s">
        <v>255</v>
      </c>
      <c r="AQ12" s="606"/>
      <c r="AR12" s="606"/>
      <c r="AS12" s="606"/>
      <c r="AT12" s="606"/>
      <c r="AU12" s="606"/>
      <c r="AV12" s="606"/>
      <c r="AW12" s="606"/>
      <c r="AX12" s="606"/>
      <c r="AY12" s="606"/>
      <c r="AZ12" s="606"/>
      <c r="BA12" s="606"/>
      <c r="BB12" s="606"/>
      <c r="BC12" s="606"/>
      <c r="BD12" s="606"/>
      <c r="BE12" s="606"/>
      <c r="BF12" s="607"/>
      <c r="BG12" s="608">
        <v>1525552</v>
      </c>
      <c r="BH12" s="609"/>
      <c r="BI12" s="609"/>
      <c r="BJ12" s="609"/>
      <c r="BK12" s="609"/>
      <c r="BL12" s="609"/>
      <c r="BM12" s="609"/>
      <c r="BN12" s="610"/>
      <c r="BO12" s="646">
        <v>47</v>
      </c>
      <c r="BP12" s="646"/>
      <c r="BQ12" s="646"/>
      <c r="BR12" s="646"/>
      <c r="BS12" s="647" t="s">
        <v>256</v>
      </c>
      <c r="BT12" s="647"/>
      <c r="BU12" s="647"/>
      <c r="BV12" s="647"/>
      <c r="BW12" s="647"/>
      <c r="BX12" s="647"/>
      <c r="BY12" s="647"/>
      <c r="BZ12" s="647"/>
      <c r="CA12" s="647"/>
      <c r="CB12" s="687"/>
      <c r="CD12" s="605" t="s">
        <v>257</v>
      </c>
      <c r="CE12" s="606"/>
      <c r="CF12" s="606"/>
      <c r="CG12" s="606"/>
      <c r="CH12" s="606"/>
      <c r="CI12" s="606"/>
      <c r="CJ12" s="606"/>
      <c r="CK12" s="606"/>
      <c r="CL12" s="606"/>
      <c r="CM12" s="606"/>
      <c r="CN12" s="606"/>
      <c r="CO12" s="606"/>
      <c r="CP12" s="606"/>
      <c r="CQ12" s="607"/>
      <c r="CR12" s="608">
        <v>772852</v>
      </c>
      <c r="CS12" s="609"/>
      <c r="CT12" s="609"/>
      <c r="CU12" s="609"/>
      <c r="CV12" s="609"/>
      <c r="CW12" s="609"/>
      <c r="CX12" s="609"/>
      <c r="CY12" s="610"/>
      <c r="CZ12" s="646">
        <v>2.2999999999999998</v>
      </c>
      <c r="DA12" s="646"/>
      <c r="DB12" s="646"/>
      <c r="DC12" s="646"/>
      <c r="DD12" s="614">
        <v>3868</v>
      </c>
      <c r="DE12" s="609"/>
      <c r="DF12" s="609"/>
      <c r="DG12" s="609"/>
      <c r="DH12" s="609"/>
      <c r="DI12" s="609"/>
      <c r="DJ12" s="609"/>
      <c r="DK12" s="609"/>
      <c r="DL12" s="609"/>
      <c r="DM12" s="609"/>
      <c r="DN12" s="609"/>
      <c r="DO12" s="609"/>
      <c r="DP12" s="610"/>
      <c r="DQ12" s="614">
        <v>541077</v>
      </c>
      <c r="DR12" s="609"/>
      <c r="DS12" s="609"/>
      <c r="DT12" s="609"/>
      <c r="DU12" s="609"/>
      <c r="DV12" s="609"/>
      <c r="DW12" s="609"/>
      <c r="DX12" s="609"/>
      <c r="DY12" s="609"/>
      <c r="DZ12" s="609"/>
      <c r="EA12" s="609"/>
      <c r="EB12" s="609"/>
      <c r="EC12" s="645"/>
    </row>
    <row r="13" spans="2:143" ht="11.25" customHeight="1" x14ac:dyDescent="0.2">
      <c r="B13" s="605" t="s">
        <v>258</v>
      </c>
      <c r="C13" s="606"/>
      <c r="D13" s="606"/>
      <c r="E13" s="606"/>
      <c r="F13" s="606"/>
      <c r="G13" s="606"/>
      <c r="H13" s="606"/>
      <c r="I13" s="606"/>
      <c r="J13" s="606"/>
      <c r="K13" s="606"/>
      <c r="L13" s="606"/>
      <c r="M13" s="606"/>
      <c r="N13" s="606"/>
      <c r="O13" s="606"/>
      <c r="P13" s="606"/>
      <c r="Q13" s="607"/>
      <c r="R13" s="608" t="s">
        <v>132</v>
      </c>
      <c r="S13" s="609"/>
      <c r="T13" s="609"/>
      <c r="U13" s="609"/>
      <c r="V13" s="609"/>
      <c r="W13" s="609"/>
      <c r="X13" s="609"/>
      <c r="Y13" s="610"/>
      <c r="Z13" s="646" t="s">
        <v>132</v>
      </c>
      <c r="AA13" s="646"/>
      <c r="AB13" s="646"/>
      <c r="AC13" s="646"/>
      <c r="AD13" s="647" t="s">
        <v>132</v>
      </c>
      <c r="AE13" s="647"/>
      <c r="AF13" s="647"/>
      <c r="AG13" s="647"/>
      <c r="AH13" s="647"/>
      <c r="AI13" s="647"/>
      <c r="AJ13" s="647"/>
      <c r="AK13" s="647"/>
      <c r="AL13" s="611" t="s">
        <v>256</v>
      </c>
      <c r="AM13" s="612"/>
      <c r="AN13" s="612"/>
      <c r="AO13" s="648"/>
      <c r="AP13" s="605" t="s">
        <v>259</v>
      </c>
      <c r="AQ13" s="606"/>
      <c r="AR13" s="606"/>
      <c r="AS13" s="606"/>
      <c r="AT13" s="606"/>
      <c r="AU13" s="606"/>
      <c r="AV13" s="606"/>
      <c r="AW13" s="606"/>
      <c r="AX13" s="606"/>
      <c r="AY13" s="606"/>
      <c r="AZ13" s="606"/>
      <c r="BA13" s="606"/>
      <c r="BB13" s="606"/>
      <c r="BC13" s="606"/>
      <c r="BD13" s="606"/>
      <c r="BE13" s="606"/>
      <c r="BF13" s="607"/>
      <c r="BG13" s="608">
        <v>1511647</v>
      </c>
      <c r="BH13" s="609"/>
      <c r="BI13" s="609"/>
      <c r="BJ13" s="609"/>
      <c r="BK13" s="609"/>
      <c r="BL13" s="609"/>
      <c r="BM13" s="609"/>
      <c r="BN13" s="610"/>
      <c r="BO13" s="646">
        <v>46.6</v>
      </c>
      <c r="BP13" s="646"/>
      <c r="BQ13" s="646"/>
      <c r="BR13" s="646"/>
      <c r="BS13" s="647" t="s">
        <v>132</v>
      </c>
      <c r="BT13" s="647"/>
      <c r="BU13" s="647"/>
      <c r="BV13" s="647"/>
      <c r="BW13" s="647"/>
      <c r="BX13" s="647"/>
      <c r="BY13" s="647"/>
      <c r="BZ13" s="647"/>
      <c r="CA13" s="647"/>
      <c r="CB13" s="687"/>
      <c r="CD13" s="605" t="s">
        <v>260</v>
      </c>
      <c r="CE13" s="606"/>
      <c r="CF13" s="606"/>
      <c r="CG13" s="606"/>
      <c r="CH13" s="606"/>
      <c r="CI13" s="606"/>
      <c r="CJ13" s="606"/>
      <c r="CK13" s="606"/>
      <c r="CL13" s="606"/>
      <c r="CM13" s="606"/>
      <c r="CN13" s="606"/>
      <c r="CO13" s="606"/>
      <c r="CP13" s="606"/>
      <c r="CQ13" s="607"/>
      <c r="CR13" s="608">
        <v>2414869</v>
      </c>
      <c r="CS13" s="609"/>
      <c r="CT13" s="609"/>
      <c r="CU13" s="609"/>
      <c r="CV13" s="609"/>
      <c r="CW13" s="609"/>
      <c r="CX13" s="609"/>
      <c r="CY13" s="610"/>
      <c r="CZ13" s="646">
        <v>7.1</v>
      </c>
      <c r="DA13" s="646"/>
      <c r="DB13" s="646"/>
      <c r="DC13" s="646"/>
      <c r="DD13" s="614">
        <v>1588998</v>
      </c>
      <c r="DE13" s="609"/>
      <c r="DF13" s="609"/>
      <c r="DG13" s="609"/>
      <c r="DH13" s="609"/>
      <c r="DI13" s="609"/>
      <c r="DJ13" s="609"/>
      <c r="DK13" s="609"/>
      <c r="DL13" s="609"/>
      <c r="DM13" s="609"/>
      <c r="DN13" s="609"/>
      <c r="DO13" s="609"/>
      <c r="DP13" s="610"/>
      <c r="DQ13" s="614">
        <v>863663</v>
      </c>
      <c r="DR13" s="609"/>
      <c r="DS13" s="609"/>
      <c r="DT13" s="609"/>
      <c r="DU13" s="609"/>
      <c r="DV13" s="609"/>
      <c r="DW13" s="609"/>
      <c r="DX13" s="609"/>
      <c r="DY13" s="609"/>
      <c r="DZ13" s="609"/>
      <c r="EA13" s="609"/>
      <c r="EB13" s="609"/>
      <c r="EC13" s="645"/>
    </row>
    <row r="14" spans="2:143" ht="11.25" customHeight="1" x14ac:dyDescent="0.2">
      <c r="B14" s="605" t="s">
        <v>261</v>
      </c>
      <c r="C14" s="606"/>
      <c r="D14" s="606"/>
      <c r="E14" s="606"/>
      <c r="F14" s="606"/>
      <c r="G14" s="606"/>
      <c r="H14" s="606"/>
      <c r="I14" s="606"/>
      <c r="J14" s="606"/>
      <c r="K14" s="606"/>
      <c r="L14" s="606"/>
      <c r="M14" s="606"/>
      <c r="N14" s="606"/>
      <c r="O14" s="606"/>
      <c r="P14" s="606"/>
      <c r="Q14" s="607"/>
      <c r="R14" s="608" t="s">
        <v>132</v>
      </c>
      <c r="S14" s="609"/>
      <c r="T14" s="609"/>
      <c r="U14" s="609"/>
      <c r="V14" s="609"/>
      <c r="W14" s="609"/>
      <c r="X14" s="609"/>
      <c r="Y14" s="610"/>
      <c r="Z14" s="646" t="s">
        <v>132</v>
      </c>
      <c r="AA14" s="646"/>
      <c r="AB14" s="646"/>
      <c r="AC14" s="646"/>
      <c r="AD14" s="647" t="s">
        <v>132</v>
      </c>
      <c r="AE14" s="647"/>
      <c r="AF14" s="647"/>
      <c r="AG14" s="647"/>
      <c r="AH14" s="647"/>
      <c r="AI14" s="647"/>
      <c r="AJ14" s="647"/>
      <c r="AK14" s="647"/>
      <c r="AL14" s="611" t="s">
        <v>232</v>
      </c>
      <c r="AM14" s="612"/>
      <c r="AN14" s="612"/>
      <c r="AO14" s="648"/>
      <c r="AP14" s="605" t="s">
        <v>262</v>
      </c>
      <c r="AQ14" s="606"/>
      <c r="AR14" s="606"/>
      <c r="AS14" s="606"/>
      <c r="AT14" s="606"/>
      <c r="AU14" s="606"/>
      <c r="AV14" s="606"/>
      <c r="AW14" s="606"/>
      <c r="AX14" s="606"/>
      <c r="AY14" s="606"/>
      <c r="AZ14" s="606"/>
      <c r="BA14" s="606"/>
      <c r="BB14" s="606"/>
      <c r="BC14" s="606"/>
      <c r="BD14" s="606"/>
      <c r="BE14" s="606"/>
      <c r="BF14" s="607"/>
      <c r="BG14" s="608">
        <v>164210</v>
      </c>
      <c r="BH14" s="609"/>
      <c r="BI14" s="609"/>
      <c r="BJ14" s="609"/>
      <c r="BK14" s="609"/>
      <c r="BL14" s="609"/>
      <c r="BM14" s="609"/>
      <c r="BN14" s="610"/>
      <c r="BO14" s="646">
        <v>5.0999999999999996</v>
      </c>
      <c r="BP14" s="646"/>
      <c r="BQ14" s="646"/>
      <c r="BR14" s="646"/>
      <c r="BS14" s="647" t="s">
        <v>132</v>
      </c>
      <c r="BT14" s="647"/>
      <c r="BU14" s="647"/>
      <c r="BV14" s="647"/>
      <c r="BW14" s="647"/>
      <c r="BX14" s="647"/>
      <c r="BY14" s="647"/>
      <c r="BZ14" s="647"/>
      <c r="CA14" s="647"/>
      <c r="CB14" s="687"/>
      <c r="CD14" s="605" t="s">
        <v>263</v>
      </c>
      <c r="CE14" s="606"/>
      <c r="CF14" s="606"/>
      <c r="CG14" s="606"/>
      <c r="CH14" s="606"/>
      <c r="CI14" s="606"/>
      <c r="CJ14" s="606"/>
      <c r="CK14" s="606"/>
      <c r="CL14" s="606"/>
      <c r="CM14" s="606"/>
      <c r="CN14" s="606"/>
      <c r="CO14" s="606"/>
      <c r="CP14" s="606"/>
      <c r="CQ14" s="607"/>
      <c r="CR14" s="608">
        <v>1570433</v>
      </c>
      <c r="CS14" s="609"/>
      <c r="CT14" s="609"/>
      <c r="CU14" s="609"/>
      <c r="CV14" s="609"/>
      <c r="CW14" s="609"/>
      <c r="CX14" s="609"/>
      <c r="CY14" s="610"/>
      <c r="CZ14" s="646">
        <v>4.5999999999999996</v>
      </c>
      <c r="DA14" s="646"/>
      <c r="DB14" s="646"/>
      <c r="DC14" s="646"/>
      <c r="DD14" s="614">
        <v>649674</v>
      </c>
      <c r="DE14" s="609"/>
      <c r="DF14" s="609"/>
      <c r="DG14" s="609"/>
      <c r="DH14" s="609"/>
      <c r="DI14" s="609"/>
      <c r="DJ14" s="609"/>
      <c r="DK14" s="609"/>
      <c r="DL14" s="609"/>
      <c r="DM14" s="609"/>
      <c r="DN14" s="609"/>
      <c r="DO14" s="609"/>
      <c r="DP14" s="610"/>
      <c r="DQ14" s="614">
        <v>891967</v>
      </c>
      <c r="DR14" s="609"/>
      <c r="DS14" s="609"/>
      <c r="DT14" s="609"/>
      <c r="DU14" s="609"/>
      <c r="DV14" s="609"/>
      <c r="DW14" s="609"/>
      <c r="DX14" s="609"/>
      <c r="DY14" s="609"/>
      <c r="DZ14" s="609"/>
      <c r="EA14" s="609"/>
      <c r="EB14" s="609"/>
      <c r="EC14" s="645"/>
    </row>
    <row r="15" spans="2:143" ht="11.25" customHeight="1" x14ac:dyDescent="0.2">
      <c r="B15" s="605" t="s">
        <v>264</v>
      </c>
      <c r="C15" s="606"/>
      <c r="D15" s="606"/>
      <c r="E15" s="606"/>
      <c r="F15" s="606"/>
      <c r="G15" s="606"/>
      <c r="H15" s="606"/>
      <c r="I15" s="606"/>
      <c r="J15" s="606"/>
      <c r="K15" s="606"/>
      <c r="L15" s="606"/>
      <c r="M15" s="606"/>
      <c r="N15" s="606"/>
      <c r="O15" s="606"/>
      <c r="P15" s="606"/>
      <c r="Q15" s="607"/>
      <c r="R15" s="608" t="s">
        <v>232</v>
      </c>
      <c r="S15" s="609"/>
      <c r="T15" s="609"/>
      <c r="U15" s="609"/>
      <c r="V15" s="609"/>
      <c r="W15" s="609"/>
      <c r="X15" s="609"/>
      <c r="Y15" s="610"/>
      <c r="Z15" s="646" t="s">
        <v>232</v>
      </c>
      <c r="AA15" s="646"/>
      <c r="AB15" s="646"/>
      <c r="AC15" s="646"/>
      <c r="AD15" s="647" t="s">
        <v>232</v>
      </c>
      <c r="AE15" s="647"/>
      <c r="AF15" s="647"/>
      <c r="AG15" s="647"/>
      <c r="AH15" s="647"/>
      <c r="AI15" s="647"/>
      <c r="AJ15" s="647"/>
      <c r="AK15" s="647"/>
      <c r="AL15" s="611" t="s">
        <v>232</v>
      </c>
      <c r="AM15" s="612"/>
      <c r="AN15" s="612"/>
      <c r="AO15" s="648"/>
      <c r="AP15" s="605" t="s">
        <v>265</v>
      </c>
      <c r="AQ15" s="606"/>
      <c r="AR15" s="606"/>
      <c r="AS15" s="606"/>
      <c r="AT15" s="606"/>
      <c r="AU15" s="606"/>
      <c r="AV15" s="606"/>
      <c r="AW15" s="606"/>
      <c r="AX15" s="606"/>
      <c r="AY15" s="606"/>
      <c r="AZ15" s="606"/>
      <c r="BA15" s="606"/>
      <c r="BB15" s="606"/>
      <c r="BC15" s="606"/>
      <c r="BD15" s="606"/>
      <c r="BE15" s="606"/>
      <c r="BF15" s="607"/>
      <c r="BG15" s="608">
        <v>217321</v>
      </c>
      <c r="BH15" s="609"/>
      <c r="BI15" s="609"/>
      <c r="BJ15" s="609"/>
      <c r="BK15" s="609"/>
      <c r="BL15" s="609"/>
      <c r="BM15" s="609"/>
      <c r="BN15" s="610"/>
      <c r="BO15" s="646">
        <v>6.7</v>
      </c>
      <c r="BP15" s="646"/>
      <c r="BQ15" s="646"/>
      <c r="BR15" s="646"/>
      <c r="BS15" s="647" t="s">
        <v>132</v>
      </c>
      <c r="BT15" s="647"/>
      <c r="BU15" s="647"/>
      <c r="BV15" s="647"/>
      <c r="BW15" s="647"/>
      <c r="BX15" s="647"/>
      <c r="BY15" s="647"/>
      <c r="BZ15" s="647"/>
      <c r="CA15" s="647"/>
      <c r="CB15" s="687"/>
      <c r="CD15" s="605" t="s">
        <v>266</v>
      </c>
      <c r="CE15" s="606"/>
      <c r="CF15" s="606"/>
      <c r="CG15" s="606"/>
      <c r="CH15" s="606"/>
      <c r="CI15" s="606"/>
      <c r="CJ15" s="606"/>
      <c r="CK15" s="606"/>
      <c r="CL15" s="606"/>
      <c r="CM15" s="606"/>
      <c r="CN15" s="606"/>
      <c r="CO15" s="606"/>
      <c r="CP15" s="606"/>
      <c r="CQ15" s="607"/>
      <c r="CR15" s="608">
        <v>2948577</v>
      </c>
      <c r="CS15" s="609"/>
      <c r="CT15" s="609"/>
      <c r="CU15" s="609"/>
      <c r="CV15" s="609"/>
      <c r="CW15" s="609"/>
      <c r="CX15" s="609"/>
      <c r="CY15" s="610"/>
      <c r="CZ15" s="646">
        <v>8.6999999999999993</v>
      </c>
      <c r="DA15" s="646"/>
      <c r="DB15" s="646"/>
      <c r="DC15" s="646"/>
      <c r="DD15" s="614">
        <v>757589</v>
      </c>
      <c r="DE15" s="609"/>
      <c r="DF15" s="609"/>
      <c r="DG15" s="609"/>
      <c r="DH15" s="609"/>
      <c r="DI15" s="609"/>
      <c r="DJ15" s="609"/>
      <c r="DK15" s="609"/>
      <c r="DL15" s="609"/>
      <c r="DM15" s="609"/>
      <c r="DN15" s="609"/>
      <c r="DO15" s="609"/>
      <c r="DP15" s="610"/>
      <c r="DQ15" s="614">
        <v>2307052</v>
      </c>
      <c r="DR15" s="609"/>
      <c r="DS15" s="609"/>
      <c r="DT15" s="609"/>
      <c r="DU15" s="609"/>
      <c r="DV15" s="609"/>
      <c r="DW15" s="609"/>
      <c r="DX15" s="609"/>
      <c r="DY15" s="609"/>
      <c r="DZ15" s="609"/>
      <c r="EA15" s="609"/>
      <c r="EB15" s="609"/>
      <c r="EC15" s="645"/>
    </row>
    <row r="16" spans="2:143" ht="11.25" customHeight="1" x14ac:dyDescent="0.2">
      <c r="B16" s="605" t="s">
        <v>267</v>
      </c>
      <c r="C16" s="606"/>
      <c r="D16" s="606"/>
      <c r="E16" s="606"/>
      <c r="F16" s="606"/>
      <c r="G16" s="606"/>
      <c r="H16" s="606"/>
      <c r="I16" s="606"/>
      <c r="J16" s="606"/>
      <c r="K16" s="606"/>
      <c r="L16" s="606"/>
      <c r="M16" s="606"/>
      <c r="N16" s="606"/>
      <c r="O16" s="606"/>
      <c r="P16" s="606"/>
      <c r="Q16" s="607"/>
      <c r="R16" s="608">
        <v>21991</v>
      </c>
      <c r="S16" s="609"/>
      <c r="T16" s="609"/>
      <c r="U16" s="609"/>
      <c r="V16" s="609"/>
      <c r="W16" s="609"/>
      <c r="X16" s="609"/>
      <c r="Y16" s="610"/>
      <c r="Z16" s="646">
        <v>0.1</v>
      </c>
      <c r="AA16" s="646"/>
      <c r="AB16" s="646"/>
      <c r="AC16" s="646"/>
      <c r="AD16" s="647">
        <v>21991</v>
      </c>
      <c r="AE16" s="647"/>
      <c r="AF16" s="647"/>
      <c r="AG16" s="647"/>
      <c r="AH16" s="647"/>
      <c r="AI16" s="647"/>
      <c r="AJ16" s="647"/>
      <c r="AK16" s="647"/>
      <c r="AL16" s="611">
        <v>0.1</v>
      </c>
      <c r="AM16" s="612"/>
      <c r="AN16" s="612"/>
      <c r="AO16" s="648"/>
      <c r="AP16" s="605" t="s">
        <v>268</v>
      </c>
      <c r="AQ16" s="606"/>
      <c r="AR16" s="606"/>
      <c r="AS16" s="606"/>
      <c r="AT16" s="606"/>
      <c r="AU16" s="606"/>
      <c r="AV16" s="606"/>
      <c r="AW16" s="606"/>
      <c r="AX16" s="606"/>
      <c r="AY16" s="606"/>
      <c r="AZ16" s="606"/>
      <c r="BA16" s="606"/>
      <c r="BB16" s="606"/>
      <c r="BC16" s="606"/>
      <c r="BD16" s="606"/>
      <c r="BE16" s="606"/>
      <c r="BF16" s="607"/>
      <c r="BG16" s="608">
        <v>9</v>
      </c>
      <c r="BH16" s="609"/>
      <c r="BI16" s="609"/>
      <c r="BJ16" s="609"/>
      <c r="BK16" s="609"/>
      <c r="BL16" s="609"/>
      <c r="BM16" s="609"/>
      <c r="BN16" s="610"/>
      <c r="BO16" s="646">
        <v>0</v>
      </c>
      <c r="BP16" s="646"/>
      <c r="BQ16" s="646"/>
      <c r="BR16" s="646"/>
      <c r="BS16" s="647" t="s">
        <v>132</v>
      </c>
      <c r="BT16" s="647"/>
      <c r="BU16" s="647"/>
      <c r="BV16" s="647"/>
      <c r="BW16" s="647"/>
      <c r="BX16" s="647"/>
      <c r="BY16" s="647"/>
      <c r="BZ16" s="647"/>
      <c r="CA16" s="647"/>
      <c r="CB16" s="687"/>
      <c r="CD16" s="605" t="s">
        <v>269</v>
      </c>
      <c r="CE16" s="606"/>
      <c r="CF16" s="606"/>
      <c r="CG16" s="606"/>
      <c r="CH16" s="606"/>
      <c r="CI16" s="606"/>
      <c r="CJ16" s="606"/>
      <c r="CK16" s="606"/>
      <c r="CL16" s="606"/>
      <c r="CM16" s="606"/>
      <c r="CN16" s="606"/>
      <c r="CO16" s="606"/>
      <c r="CP16" s="606"/>
      <c r="CQ16" s="607"/>
      <c r="CR16" s="608">
        <v>1162410</v>
      </c>
      <c r="CS16" s="609"/>
      <c r="CT16" s="609"/>
      <c r="CU16" s="609"/>
      <c r="CV16" s="609"/>
      <c r="CW16" s="609"/>
      <c r="CX16" s="609"/>
      <c r="CY16" s="610"/>
      <c r="CZ16" s="646">
        <v>3.4</v>
      </c>
      <c r="DA16" s="646"/>
      <c r="DB16" s="646"/>
      <c r="DC16" s="646"/>
      <c r="DD16" s="614" t="s">
        <v>132</v>
      </c>
      <c r="DE16" s="609"/>
      <c r="DF16" s="609"/>
      <c r="DG16" s="609"/>
      <c r="DH16" s="609"/>
      <c r="DI16" s="609"/>
      <c r="DJ16" s="609"/>
      <c r="DK16" s="609"/>
      <c r="DL16" s="609"/>
      <c r="DM16" s="609"/>
      <c r="DN16" s="609"/>
      <c r="DO16" s="609"/>
      <c r="DP16" s="610"/>
      <c r="DQ16" s="614">
        <v>154366</v>
      </c>
      <c r="DR16" s="609"/>
      <c r="DS16" s="609"/>
      <c r="DT16" s="609"/>
      <c r="DU16" s="609"/>
      <c r="DV16" s="609"/>
      <c r="DW16" s="609"/>
      <c r="DX16" s="609"/>
      <c r="DY16" s="609"/>
      <c r="DZ16" s="609"/>
      <c r="EA16" s="609"/>
      <c r="EB16" s="609"/>
      <c r="EC16" s="645"/>
    </row>
    <row r="17" spans="2:133" ht="11.25" customHeight="1" x14ac:dyDescent="0.2">
      <c r="B17" s="605" t="s">
        <v>270</v>
      </c>
      <c r="C17" s="606"/>
      <c r="D17" s="606"/>
      <c r="E17" s="606"/>
      <c r="F17" s="606"/>
      <c r="G17" s="606"/>
      <c r="H17" s="606"/>
      <c r="I17" s="606"/>
      <c r="J17" s="606"/>
      <c r="K17" s="606"/>
      <c r="L17" s="606"/>
      <c r="M17" s="606"/>
      <c r="N17" s="606"/>
      <c r="O17" s="606"/>
      <c r="P17" s="606"/>
      <c r="Q17" s="607"/>
      <c r="R17" s="608">
        <v>53412</v>
      </c>
      <c r="S17" s="609"/>
      <c r="T17" s="609"/>
      <c r="U17" s="609"/>
      <c r="V17" s="609"/>
      <c r="W17" s="609"/>
      <c r="X17" s="609"/>
      <c r="Y17" s="610"/>
      <c r="Z17" s="646">
        <v>0.1</v>
      </c>
      <c r="AA17" s="646"/>
      <c r="AB17" s="646"/>
      <c r="AC17" s="646"/>
      <c r="AD17" s="647">
        <v>53412</v>
      </c>
      <c r="AE17" s="647"/>
      <c r="AF17" s="647"/>
      <c r="AG17" s="647"/>
      <c r="AH17" s="647"/>
      <c r="AI17" s="647"/>
      <c r="AJ17" s="647"/>
      <c r="AK17" s="647"/>
      <c r="AL17" s="611">
        <v>0.3</v>
      </c>
      <c r="AM17" s="612"/>
      <c r="AN17" s="612"/>
      <c r="AO17" s="648"/>
      <c r="AP17" s="605" t="s">
        <v>271</v>
      </c>
      <c r="AQ17" s="606"/>
      <c r="AR17" s="606"/>
      <c r="AS17" s="606"/>
      <c r="AT17" s="606"/>
      <c r="AU17" s="606"/>
      <c r="AV17" s="606"/>
      <c r="AW17" s="606"/>
      <c r="AX17" s="606"/>
      <c r="AY17" s="606"/>
      <c r="AZ17" s="606"/>
      <c r="BA17" s="606"/>
      <c r="BB17" s="606"/>
      <c r="BC17" s="606"/>
      <c r="BD17" s="606"/>
      <c r="BE17" s="606"/>
      <c r="BF17" s="607"/>
      <c r="BG17" s="608" t="s">
        <v>232</v>
      </c>
      <c r="BH17" s="609"/>
      <c r="BI17" s="609"/>
      <c r="BJ17" s="609"/>
      <c r="BK17" s="609"/>
      <c r="BL17" s="609"/>
      <c r="BM17" s="609"/>
      <c r="BN17" s="610"/>
      <c r="BO17" s="646" t="s">
        <v>232</v>
      </c>
      <c r="BP17" s="646"/>
      <c r="BQ17" s="646"/>
      <c r="BR17" s="646"/>
      <c r="BS17" s="647" t="s">
        <v>132</v>
      </c>
      <c r="BT17" s="647"/>
      <c r="BU17" s="647"/>
      <c r="BV17" s="647"/>
      <c r="BW17" s="647"/>
      <c r="BX17" s="647"/>
      <c r="BY17" s="647"/>
      <c r="BZ17" s="647"/>
      <c r="CA17" s="647"/>
      <c r="CB17" s="687"/>
      <c r="CD17" s="605" t="s">
        <v>272</v>
      </c>
      <c r="CE17" s="606"/>
      <c r="CF17" s="606"/>
      <c r="CG17" s="606"/>
      <c r="CH17" s="606"/>
      <c r="CI17" s="606"/>
      <c r="CJ17" s="606"/>
      <c r="CK17" s="606"/>
      <c r="CL17" s="606"/>
      <c r="CM17" s="606"/>
      <c r="CN17" s="606"/>
      <c r="CO17" s="606"/>
      <c r="CP17" s="606"/>
      <c r="CQ17" s="607"/>
      <c r="CR17" s="608">
        <v>4422769</v>
      </c>
      <c r="CS17" s="609"/>
      <c r="CT17" s="609"/>
      <c r="CU17" s="609"/>
      <c r="CV17" s="609"/>
      <c r="CW17" s="609"/>
      <c r="CX17" s="609"/>
      <c r="CY17" s="610"/>
      <c r="CZ17" s="646">
        <v>13.1</v>
      </c>
      <c r="DA17" s="646"/>
      <c r="DB17" s="646"/>
      <c r="DC17" s="646"/>
      <c r="DD17" s="614" t="s">
        <v>232</v>
      </c>
      <c r="DE17" s="609"/>
      <c r="DF17" s="609"/>
      <c r="DG17" s="609"/>
      <c r="DH17" s="609"/>
      <c r="DI17" s="609"/>
      <c r="DJ17" s="609"/>
      <c r="DK17" s="609"/>
      <c r="DL17" s="609"/>
      <c r="DM17" s="609"/>
      <c r="DN17" s="609"/>
      <c r="DO17" s="609"/>
      <c r="DP17" s="610"/>
      <c r="DQ17" s="614">
        <v>4374175</v>
      </c>
      <c r="DR17" s="609"/>
      <c r="DS17" s="609"/>
      <c r="DT17" s="609"/>
      <c r="DU17" s="609"/>
      <c r="DV17" s="609"/>
      <c r="DW17" s="609"/>
      <c r="DX17" s="609"/>
      <c r="DY17" s="609"/>
      <c r="DZ17" s="609"/>
      <c r="EA17" s="609"/>
      <c r="EB17" s="609"/>
      <c r="EC17" s="645"/>
    </row>
    <row r="18" spans="2:133" ht="11.25" customHeight="1" x14ac:dyDescent="0.2">
      <c r="B18" s="605" t="s">
        <v>273</v>
      </c>
      <c r="C18" s="606"/>
      <c r="D18" s="606"/>
      <c r="E18" s="606"/>
      <c r="F18" s="606"/>
      <c r="G18" s="606"/>
      <c r="H18" s="606"/>
      <c r="I18" s="606"/>
      <c r="J18" s="606"/>
      <c r="K18" s="606"/>
      <c r="L18" s="606"/>
      <c r="M18" s="606"/>
      <c r="N18" s="606"/>
      <c r="O18" s="606"/>
      <c r="P18" s="606"/>
      <c r="Q18" s="607"/>
      <c r="R18" s="608">
        <v>23121</v>
      </c>
      <c r="S18" s="609"/>
      <c r="T18" s="609"/>
      <c r="U18" s="609"/>
      <c r="V18" s="609"/>
      <c r="W18" s="609"/>
      <c r="X18" s="609"/>
      <c r="Y18" s="610"/>
      <c r="Z18" s="646">
        <v>0.1</v>
      </c>
      <c r="AA18" s="646"/>
      <c r="AB18" s="646"/>
      <c r="AC18" s="646"/>
      <c r="AD18" s="647">
        <v>23121</v>
      </c>
      <c r="AE18" s="647"/>
      <c r="AF18" s="647"/>
      <c r="AG18" s="647"/>
      <c r="AH18" s="647"/>
      <c r="AI18" s="647"/>
      <c r="AJ18" s="647"/>
      <c r="AK18" s="647"/>
      <c r="AL18" s="611">
        <v>0.1</v>
      </c>
      <c r="AM18" s="612"/>
      <c r="AN18" s="612"/>
      <c r="AO18" s="648"/>
      <c r="AP18" s="605" t="s">
        <v>274</v>
      </c>
      <c r="AQ18" s="606"/>
      <c r="AR18" s="606"/>
      <c r="AS18" s="606"/>
      <c r="AT18" s="606"/>
      <c r="AU18" s="606"/>
      <c r="AV18" s="606"/>
      <c r="AW18" s="606"/>
      <c r="AX18" s="606"/>
      <c r="AY18" s="606"/>
      <c r="AZ18" s="606"/>
      <c r="BA18" s="606"/>
      <c r="BB18" s="606"/>
      <c r="BC18" s="606"/>
      <c r="BD18" s="606"/>
      <c r="BE18" s="606"/>
      <c r="BF18" s="607"/>
      <c r="BG18" s="608" t="s">
        <v>132</v>
      </c>
      <c r="BH18" s="609"/>
      <c r="BI18" s="609"/>
      <c r="BJ18" s="609"/>
      <c r="BK18" s="609"/>
      <c r="BL18" s="609"/>
      <c r="BM18" s="609"/>
      <c r="BN18" s="610"/>
      <c r="BO18" s="646" t="s">
        <v>132</v>
      </c>
      <c r="BP18" s="646"/>
      <c r="BQ18" s="646"/>
      <c r="BR18" s="646"/>
      <c r="BS18" s="647" t="s">
        <v>256</v>
      </c>
      <c r="BT18" s="647"/>
      <c r="BU18" s="647"/>
      <c r="BV18" s="647"/>
      <c r="BW18" s="647"/>
      <c r="BX18" s="647"/>
      <c r="BY18" s="647"/>
      <c r="BZ18" s="647"/>
      <c r="CA18" s="647"/>
      <c r="CB18" s="687"/>
      <c r="CD18" s="605" t="s">
        <v>275</v>
      </c>
      <c r="CE18" s="606"/>
      <c r="CF18" s="606"/>
      <c r="CG18" s="606"/>
      <c r="CH18" s="606"/>
      <c r="CI18" s="606"/>
      <c r="CJ18" s="606"/>
      <c r="CK18" s="606"/>
      <c r="CL18" s="606"/>
      <c r="CM18" s="606"/>
      <c r="CN18" s="606"/>
      <c r="CO18" s="606"/>
      <c r="CP18" s="606"/>
      <c r="CQ18" s="607"/>
      <c r="CR18" s="608" t="s">
        <v>232</v>
      </c>
      <c r="CS18" s="609"/>
      <c r="CT18" s="609"/>
      <c r="CU18" s="609"/>
      <c r="CV18" s="609"/>
      <c r="CW18" s="609"/>
      <c r="CX18" s="609"/>
      <c r="CY18" s="610"/>
      <c r="CZ18" s="646" t="s">
        <v>132</v>
      </c>
      <c r="DA18" s="646"/>
      <c r="DB18" s="646"/>
      <c r="DC18" s="646"/>
      <c r="DD18" s="614" t="s">
        <v>232</v>
      </c>
      <c r="DE18" s="609"/>
      <c r="DF18" s="609"/>
      <c r="DG18" s="609"/>
      <c r="DH18" s="609"/>
      <c r="DI18" s="609"/>
      <c r="DJ18" s="609"/>
      <c r="DK18" s="609"/>
      <c r="DL18" s="609"/>
      <c r="DM18" s="609"/>
      <c r="DN18" s="609"/>
      <c r="DO18" s="609"/>
      <c r="DP18" s="610"/>
      <c r="DQ18" s="614" t="s">
        <v>232</v>
      </c>
      <c r="DR18" s="609"/>
      <c r="DS18" s="609"/>
      <c r="DT18" s="609"/>
      <c r="DU18" s="609"/>
      <c r="DV18" s="609"/>
      <c r="DW18" s="609"/>
      <c r="DX18" s="609"/>
      <c r="DY18" s="609"/>
      <c r="DZ18" s="609"/>
      <c r="EA18" s="609"/>
      <c r="EB18" s="609"/>
      <c r="EC18" s="645"/>
    </row>
    <row r="19" spans="2:133" ht="11.25" customHeight="1" x14ac:dyDescent="0.2">
      <c r="B19" s="605" t="s">
        <v>276</v>
      </c>
      <c r="C19" s="606"/>
      <c r="D19" s="606"/>
      <c r="E19" s="606"/>
      <c r="F19" s="606"/>
      <c r="G19" s="606"/>
      <c r="H19" s="606"/>
      <c r="I19" s="606"/>
      <c r="J19" s="606"/>
      <c r="K19" s="606"/>
      <c r="L19" s="606"/>
      <c r="M19" s="606"/>
      <c r="N19" s="606"/>
      <c r="O19" s="606"/>
      <c r="P19" s="606"/>
      <c r="Q19" s="607"/>
      <c r="R19" s="608">
        <v>18876</v>
      </c>
      <c r="S19" s="609"/>
      <c r="T19" s="609"/>
      <c r="U19" s="609"/>
      <c r="V19" s="609"/>
      <c r="W19" s="609"/>
      <c r="X19" s="609"/>
      <c r="Y19" s="610"/>
      <c r="Z19" s="646">
        <v>0.1</v>
      </c>
      <c r="AA19" s="646"/>
      <c r="AB19" s="646"/>
      <c r="AC19" s="646"/>
      <c r="AD19" s="647">
        <v>18876</v>
      </c>
      <c r="AE19" s="647"/>
      <c r="AF19" s="647"/>
      <c r="AG19" s="647"/>
      <c r="AH19" s="647"/>
      <c r="AI19" s="647"/>
      <c r="AJ19" s="647"/>
      <c r="AK19" s="647"/>
      <c r="AL19" s="611">
        <v>0.1</v>
      </c>
      <c r="AM19" s="612"/>
      <c r="AN19" s="612"/>
      <c r="AO19" s="648"/>
      <c r="AP19" s="605" t="s">
        <v>277</v>
      </c>
      <c r="AQ19" s="606"/>
      <c r="AR19" s="606"/>
      <c r="AS19" s="606"/>
      <c r="AT19" s="606"/>
      <c r="AU19" s="606"/>
      <c r="AV19" s="606"/>
      <c r="AW19" s="606"/>
      <c r="AX19" s="606"/>
      <c r="AY19" s="606"/>
      <c r="AZ19" s="606"/>
      <c r="BA19" s="606"/>
      <c r="BB19" s="606"/>
      <c r="BC19" s="606"/>
      <c r="BD19" s="606"/>
      <c r="BE19" s="606"/>
      <c r="BF19" s="607"/>
      <c r="BG19" s="608" t="s">
        <v>132</v>
      </c>
      <c r="BH19" s="609"/>
      <c r="BI19" s="609"/>
      <c r="BJ19" s="609"/>
      <c r="BK19" s="609"/>
      <c r="BL19" s="609"/>
      <c r="BM19" s="609"/>
      <c r="BN19" s="610"/>
      <c r="BO19" s="646" t="s">
        <v>232</v>
      </c>
      <c r="BP19" s="646"/>
      <c r="BQ19" s="646"/>
      <c r="BR19" s="646"/>
      <c r="BS19" s="647" t="s">
        <v>132</v>
      </c>
      <c r="BT19" s="647"/>
      <c r="BU19" s="647"/>
      <c r="BV19" s="647"/>
      <c r="BW19" s="647"/>
      <c r="BX19" s="647"/>
      <c r="BY19" s="647"/>
      <c r="BZ19" s="647"/>
      <c r="CA19" s="647"/>
      <c r="CB19" s="687"/>
      <c r="CD19" s="605" t="s">
        <v>278</v>
      </c>
      <c r="CE19" s="606"/>
      <c r="CF19" s="606"/>
      <c r="CG19" s="606"/>
      <c r="CH19" s="606"/>
      <c r="CI19" s="606"/>
      <c r="CJ19" s="606"/>
      <c r="CK19" s="606"/>
      <c r="CL19" s="606"/>
      <c r="CM19" s="606"/>
      <c r="CN19" s="606"/>
      <c r="CO19" s="606"/>
      <c r="CP19" s="606"/>
      <c r="CQ19" s="607"/>
      <c r="CR19" s="608" t="s">
        <v>132</v>
      </c>
      <c r="CS19" s="609"/>
      <c r="CT19" s="609"/>
      <c r="CU19" s="609"/>
      <c r="CV19" s="609"/>
      <c r="CW19" s="609"/>
      <c r="CX19" s="609"/>
      <c r="CY19" s="610"/>
      <c r="CZ19" s="646" t="s">
        <v>232</v>
      </c>
      <c r="DA19" s="646"/>
      <c r="DB19" s="646"/>
      <c r="DC19" s="646"/>
      <c r="DD19" s="614" t="s">
        <v>232</v>
      </c>
      <c r="DE19" s="609"/>
      <c r="DF19" s="609"/>
      <c r="DG19" s="609"/>
      <c r="DH19" s="609"/>
      <c r="DI19" s="609"/>
      <c r="DJ19" s="609"/>
      <c r="DK19" s="609"/>
      <c r="DL19" s="609"/>
      <c r="DM19" s="609"/>
      <c r="DN19" s="609"/>
      <c r="DO19" s="609"/>
      <c r="DP19" s="610"/>
      <c r="DQ19" s="614" t="s">
        <v>256</v>
      </c>
      <c r="DR19" s="609"/>
      <c r="DS19" s="609"/>
      <c r="DT19" s="609"/>
      <c r="DU19" s="609"/>
      <c r="DV19" s="609"/>
      <c r="DW19" s="609"/>
      <c r="DX19" s="609"/>
      <c r="DY19" s="609"/>
      <c r="DZ19" s="609"/>
      <c r="EA19" s="609"/>
      <c r="EB19" s="609"/>
      <c r="EC19" s="645"/>
    </row>
    <row r="20" spans="2:133" ht="11.25" customHeight="1" x14ac:dyDescent="0.2">
      <c r="B20" s="675" t="s">
        <v>279</v>
      </c>
      <c r="C20" s="676"/>
      <c r="D20" s="676"/>
      <c r="E20" s="676"/>
      <c r="F20" s="676"/>
      <c r="G20" s="676"/>
      <c r="H20" s="676"/>
      <c r="I20" s="676"/>
      <c r="J20" s="676"/>
      <c r="K20" s="676"/>
      <c r="L20" s="676"/>
      <c r="M20" s="676"/>
      <c r="N20" s="676"/>
      <c r="O20" s="676"/>
      <c r="P20" s="676"/>
      <c r="Q20" s="677"/>
      <c r="R20" s="608">
        <v>4245</v>
      </c>
      <c r="S20" s="609"/>
      <c r="T20" s="609"/>
      <c r="U20" s="609"/>
      <c r="V20" s="609"/>
      <c r="W20" s="609"/>
      <c r="X20" s="609"/>
      <c r="Y20" s="610"/>
      <c r="Z20" s="646">
        <v>0</v>
      </c>
      <c r="AA20" s="646"/>
      <c r="AB20" s="646"/>
      <c r="AC20" s="646"/>
      <c r="AD20" s="647">
        <v>4245</v>
      </c>
      <c r="AE20" s="647"/>
      <c r="AF20" s="647"/>
      <c r="AG20" s="647"/>
      <c r="AH20" s="647"/>
      <c r="AI20" s="647"/>
      <c r="AJ20" s="647"/>
      <c r="AK20" s="647"/>
      <c r="AL20" s="611">
        <v>0</v>
      </c>
      <c r="AM20" s="612"/>
      <c r="AN20" s="612"/>
      <c r="AO20" s="648"/>
      <c r="AP20" s="605" t="s">
        <v>280</v>
      </c>
      <c r="AQ20" s="606"/>
      <c r="AR20" s="606"/>
      <c r="AS20" s="606"/>
      <c r="AT20" s="606"/>
      <c r="AU20" s="606"/>
      <c r="AV20" s="606"/>
      <c r="AW20" s="606"/>
      <c r="AX20" s="606"/>
      <c r="AY20" s="606"/>
      <c r="AZ20" s="606"/>
      <c r="BA20" s="606"/>
      <c r="BB20" s="606"/>
      <c r="BC20" s="606"/>
      <c r="BD20" s="606"/>
      <c r="BE20" s="606"/>
      <c r="BF20" s="607"/>
      <c r="BG20" s="608" t="s">
        <v>232</v>
      </c>
      <c r="BH20" s="609"/>
      <c r="BI20" s="609"/>
      <c r="BJ20" s="609"/>
      <c r="BK20" s="609"/>
      <c r="BL20" s="609"/>
      <c r="BM20" s="609"/>
      <c r="BN20" s="610"/>
      <c r="BO20" s="646" t="s">
        <v>232</v>
      </c>
      <c r="BP20" s="646"/>
      <c r="BQ20" s="646"/>
      <c r="BR20" s="646"/>
      <c r="BS20" s="647" t="s">
        <v>232</v>
      </c>
      <c r="BT20" s="647"/>
      <c r="BU20" s="647"/>
      <c r="BV20" s="647"/>
      <c r="BW20" s="647"/>
      <c r="BX20" s="647"/>
      <c r="BY20" s="647"/>
      <c r="BZ20" s="647"/>
      <c r="CA20" s="647"/>
      <c r="CB20" s="687"/>
      <c r="CD20" s="605" t="s">
        <v>281</v>
      </c>
      <c r="CE20" s="606"/>
      <c r="CF20" s="606"/>
      <c r="CG20" s="606"/>
      <c r="CH20" s="606"/>
      <c r="CI20" s="606"/>
      <c r="CJ20" s="606"/>
      <c r="CK20" s="606"/>
      <c r="CL20" s="606"/>
      <c r="CM20" s="606"/>
      <c r="CN20" s="606"/>
      <c r="CO20" s="606"/>
      <c r="CP20" s="606"/>
      <c r="CQ20" s="607"/>
      <c r="CR20" s="608">
        <v>33878011</v>
      </c>
      <c r="CS20" s="609"/>
      <c r="CT20" s="609"/>
      <c r="CU20" s="609"/>
      <c r="CV20" s="609"/>
      <c r="CW20" s="609"/>
      <c r="CX20" s="609"/>
      <c r="CY20" s="610"/>
      <c r="CZ20" s="646">
        <v>100</v>
      </c>
      <c r="DA20" s="646"/>
      <c r="DB20" s="646"/>
      <c r="DC20" s="646"/>
      <c r="DD20" s="614">
        <v>6915144</v>
      </c>
      <c r="DE20" s="609"/>
      <c r="DF20" s="609"/>
      <c r="DG20" s="609"/>
      <c r="DH20" s="609"/>
      <c r="DI20" s="609"/>
      <c r="DJ20" s="609"/>
      <c r="DK20" s="609"/>
      <c r="DL20" s="609"/>
      <c r="DM20" s="609"/>
      <c r="DN20" s="609"/>
      <c r="DO20" s="609"/>
      <c r="DP20" s="610"/>
      <c r="DQ20" s="614">
        <v>21388443</v>
      </c>
      <c r="DR20" s="609"/>
      <c r="DS20" s="609"/>
      <c r="DT20" s="609"/>
      <c r="DU20" s="609"/>
      <c r="DV20" s="609"/>
      <c r="DW20" s="609"/>
      <c r="DX20" s="609"/>
      <c r="DY20" s="609"/>
      <c r="DZ20" s="609"/>
      <c r="EA20" s="609"/>
      <c r="EB20" s="609"/>
      <c r="EC20" s="645"/>
    </row>
    <row r="21" spans="2:133" ht="11.25" customHeight="1" x14ac:dyDescent="0.2">
      <c r="B21" s="605" t="s">
        <v>282</v>
      </c>
      <c r="C21" s="606"/>
      <c r="D21" s="606"/>
      <c r="E21" s="606"/>
      <c r="F21" s="606"/>
      <c r="G21" s="606"/>
      <c r="H21" s="606"/>
      <c r="I21" s="606"/>
      <c r="J21" s="606"/>
      <c r="K21" s="606"/>
      <c r="L21" s="606"/>
      <c r="M21" s="606"/>
      <c r="N21" s="606"/>
      <c r="O21" s="606"/>
      <c r="P21" s="606"/>
      <c r="Q21" s="607"/>
      <c r="R21" s="608">
        <v>12977351</v>
      </c>
      <c r="S21" s="609"/>
      <c r="T21" s="609"/>
      <c r="U21" s="609"/>
      <c r="V21" s="609"/>
      <c r="W21" s="609"/>
      <c r="X21" s="609"/>
      <c r="Y21" s="610"/>
      <c r="Z21" s="646">
        <v>36.4</v>
      </c>
      <c r="AA21" s="646"/>
      <c r="AB21" s="646"/>
      <c r="AC21" s="646"/>
      <c r="AD21" s="647">
        <v>11336297</v>
      </c>
      <c r="AE21" s="647"/>
      <c r="AF21" s="647"/>
      <c r="AG21" s="647"/>
      <c r="AH21" s="647"/>
      <c r="AI21" s="647"/>
      <c r="AJ21" s="647"/>
      <c r="AK21" s="647"/>
      <c r="AL21" s="611">
        <v>70.8</v>
      </c>
      <c r="AM21" s="612"/>
      <c r="AN21" s="612"/>
      <c r="AO21" s="648"/>
      <c r="AP21" s="605" t="s">
        <v>283</v>
      </c>
      <c r="AQ21" s="685"/>
      <c r="AR21" s="685"/>
      <c r="AS21" s="685"/>
      <c r="AT21" s="685"/>
      <c r="AU21" s="685"/>
      <c r="AV21" s="685"/>
      <c r="AW21" s="685"/>
      <c r="AX21" s="685"/>
      <c r="AY21" s="685"/>
      <c r="AZ21" s="685"/>
      <c r="BA21" s="685"/>
      <c r="BB21" s="685"/>
      <c r="BC21" s="685"/>
      <c r="BD21" s="685"/>
      <c r="BE21" s="685"/>
      <c r="BF21" s="686"/>
      <c r="BG21" s="608" t="s">
        <v>132</v>
      </c>
      <c r="BH21" s="609"/>
      <c r="BI21" s="609"/>
      <c r="BJ21" s="609"/>
      <c r="BK21" s="609"/>
      <c r="BL21" s="609"/>
      <c r="BM21" s="609"/>
      <c r="BN21" s="610"/>
      <c r="BO21" s="646" t="s">
        <v>232</v>
      </c>
      <c r="BP21" s="646"/>
      <c r="BQ21" s="646"/>
      <c r="BR21" s="646"/>
      <c r="BS21" s="647" t="s">
        <v>182</v>
      </c>
      <c r="BT21" s="647"/>
      <c r="BU21" s="647"/>
      <c r="BV21" s="647"/>
      <c r="BW21" s="647"/>
      <c r="BX21" s="647"/>
      <c r="BY21" s="647"/>
      <c r="BZ21" s="647"/>
      <c r="CA21" s="647"/>
      <c r="CB21" s="687"/>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2">
      <c r="B22" s="605" t="s">
        <v>284</v>
      </c>
      <c r="C22" s="606"/>
      <c r="D22" s="606"/>
      <c r="E22" s="606"/>
      <c r="F22" s="606"/>
      <c r="G22" s="606"/>
      <c r="H22" s="606"/>
      <c r="I22" s="606"/>
      <c r="J22" s="606"/>
      <c r="K22" s="606"/>
      <c r="L22" s="606"/>
      <c r="M22" s="606"/>
      <c r="N22" s="606"/>
      <c r="O22" s="606"/>
      <c r="P22" s="606"/>
      <c r="Q22" s="607"/>
      <c r="R22" s="608">
        <v>11336297</v>
      </c>
      <c r="S22" s="609"/>
      <c r="T22" s="609"/>
      <c r="U22" s="609"/>
      <c r="V22" s="609"/>
      <c r="W22" s="609"/>
      <c r="X22" s="609"/>
      <c r="Y22" s="610"/>
      <c r="Z22" s="646">
        <v>31.8</v>
      </c>
      <c r="AA22" s="646"/>
      <c r="AB22" s="646"/>
      <c r="AC22" s="646"/>
      <c r="AD22" s="647">
        <v>11336297</v>
      </c>
      <c r="AE22" s="647"/>
      <c r="AF22" s="647"/>
      <c r="AG22" s="647"/>
      <c r="AH22" s="647"/>
      <c r="AI22" s="647"/>
      <c r="AJ22" s="647"/>
      <c r="AK22" s="647"/>
      <c r="AL22" s="611">
        <v>70.8</v>
      </c>
      <c r="AM22" s="612"/>
      <c r="AN22" s="612"/>
      <c r="AO22" s="648"/>
      <c r="AP22" s="605" t="s">
        <v>285</v>
      </c>
      <c r="AQ22" s="685"/>
      <c r="AR22" s="685"/>
      <c r="AS22" s="685"/>
      <c r="AT22" s="685"/>
      <c r="AU22" s="685"/>
      <c r="AV22" s="685"/>
      <c r="AW22" s="685"/>
      <c r="AX22" s="685"/>
      <c r="AY22" s="685"/>
      <c r="AZ22" s="685"/>
      <c r="BA22" s="685"/>
      <c r="BB22" s="685"/>
      <c r="BC22" s="685"/>
      <c r="BD22" s="685"/>
      <c r="BE22" s="685"/>
      <c r="BF22" s="686"/>
      <c r="BG22" s="608" t="s">
        <v>132</v>
      </c>
      <c r="BH22" s="609"/>
      <c r="BI22" s="609"/>
      <c r="BJ22" s="609"/>
      <c r="BK22" s="609"/>
      <c r="BL22" s="609"/>
      <c r="BM22" s="609"/>
      <c r="BN22" s="610"/>
      <c r="BO22" s="646" t="s">
        <v>132</v>
      </c>
      <c r="BP22" s="646"/>
      <c r="BQ22" s="646"/>
      <c r="BR22" s="646"/>
      <c r="BS22" s="647" t="s">
        <v>182</v>
      </c>
      <c r="BT22" s="647"/>
      <c r="BU22" s="647"/>
      <c r="BV22" s="647"/>
      <c r="BW22" s="647"/>
      <c r="BX22" s="647"/>
      <c r="BY22" s="647"/>
      <c r="BZ22" s="647"/>
      <c r="CA22" s="647"/>
      <c r="CB22" s="687"/>
      <c r="CD22" s="660" t="s">
        <v>286</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2">
      <c r="B23" s="605" t="s">
        <v>287</v>
      </c>
      <c r="C23" s="606"/>
      <c r="D23" s="606"/>
      <c r="E23" s="606"/>
      <c r="F23" s="606"/>
      <c r="G23" s="606"/>
      <c r="H23" s="606"/>
      <c r="I23" s="606"/>
      <c r="J23" s="606"/>
      <c r="K23" s="606"/>
      <c r="L23" s="606"/>
      <c r="M23" s="606"/>
      <c r="N23" s="606"/>
      <c r="O23" s="606"/>
      <c r="P23" s="606"/>
      <c r="Q23" s="607"/>
      <c r="R23" s="608">
        <v>1641054</v>
      </c>
      <c r="S23" s="609"/>
      <c r="T23" s="609"/>
      <c r="U23" s="609"/>
      <c r="V23" s="609"/>
      <c r="W23" s="609"/>
      <c r="X23" s="609"/>
      <c r="Y23" s="610"/>
      <c r="Z23" s="646">
        <v>4.5999999999999996</v>
      </c>
      <c r="AA23" s="646"/>
      <c r="AB23" s="646"/>
      <c r="AC23" s="646"/>
      <c r="AD23" s="647" t="s">
        <v>232</v>
      </c>
      <c r="AE23" s="647"/>
      <c r="AF23" s="647"/>
      <c r="AG23" s="647"/>
      <c r="AH23" s="647"/>
      <c r="AI23" s="647"/>
      <c r="AJ23" s="647"/>
      <c r="AK23" s="647"/>
      <c r="AL23" s="611" t="s">
        <v>132</v>
      </c>
      <c r="AM23" s="612"/>
      <c r="AN23" s="612"/>
      <c r="AO23" s="648"/>
      <c r="AP23" s="605" t="s">
        <v>288</v>
      </c>
      <c r="AQ23" s="685"/>
      <c r="AR23" s="685"/>
      <c r="AS23" s="685"/>
      <c r="AT23" s="685"/>
      <c r="AU23" s="685"/>
      <c r="AV23" s="685"/>
      <c r="AW23" s="685"/>
      <c r="AX23" s="685"/>
      <c r="AY23" s="685"/>
      <c r="AZ23" s="685"/>
      <c r="BA23" s="685"/>
      <c r="BB23" s="685"/>
      <c r="BC23" s="685"/>
      <c r="BD23" s="685"/>
      <c r="BE23" s="685"/>
      <c r="BF23" s="686"/>
      <c r="BG23" s="608" t="s">
        <v>132</v>
      </c>
      <c r="BH23" s="609"/>
      <c r="BI23" s="609"/>
      <c r="BJ23" s="609"/>
      <c r="BK23" s="609"/>
      <c r="BL23" s="609"/>
      <c r="BM23" s="609"/>
      <c r="BN23" s="610"/>
      <c r="BO23" s="646" t="s">
        <v>232</v>
      </c>
      <c r="BP23" s="646"/>
      <c r="BQ23" s="646"/>
      <c r="BR23" s="646"/>
      <c r="BS23" s="647" t="s">
        <v>232</v>
      </c>
      <c r="BT23" s="647"/>
      <c r="BU23" s="647"/>
      <c r="BV23" s="647"/>
      <c r="BW23" s="647"/>
      <c r="BX23" s="647"/>
      <c r="BY23" s="647"/>
      <c r="BZ23" s="647"/>
      <c r="CA23" s="647"/>
      <c r="CB23" s="687"/>
      <c r="CD23" s="660" t="s">
        <v>226</v>
      </c>
      <c r="CE23" s="661"/>
      <c r="CF23" s="661"/>
      <c r="CG23" s="661"/>
      <c r="CH23" s="661"/>
      <c r="CI23" s="661"/>
      <c r="CJ23" s="661"/>
      <c r="CK23" s="661"/>
      <c r="CL23" s="661"/>
      <c r="CM23" s="661"/>
      <c r="CN23" s="661"/>
      <c r="CO23" s="661"/>
      <c r="CP23" s="661"/>
      <c r="CQ23" s="662"/>
      <c r="CR23" s="660" t="s">
        <v>289</v>
      </c>
      <c r="CS23" s="661"/>
      <c r="CT23" s="661"/>
      <c r="CU23" s="661"/>
      <c r="CV23" s="661"/>
      <c r="CW23" s="661"/>
      <c r="CX23" s="661"/>
      <c r="CY23" s="662"/>
      <c r="CZ23" s="660" t="s">
        <v>290</v>
      </c>
      <c r="DA23" s="661"/>
      <c r="DB23" s="661"/>
      <c r="DC23" s="662"/>
      <c r="DD23" s="660" t="s">
        <v>291</v>
      </c>
      <c r="DE23" s="661"/>
      <c r="DF23" s="661"/>
      <c r="DG23" s="661"/>
      <c r="DH23" s="661"/>
      <c r="DI23" s="661"/>
      <c r="DJ23" s="661"/>
      <c r="DK23" s="662"/>
      <c r="DL23" s="698" t="s">
        <v>292</v>
      </c>
      <c r="DM23" s="699"/>
      <c r="DN23" s="699"/>
      <c r="DO23" s="699"/>
      <c r="DP23" s="699"/>
      <c r="DQ23" s="699"/>
      <c r="DR23" s="699"/>
      <c r="DS23" s="699"/>
      <c r="DT23" s="699"/>
      <c r="DU23" s="699"/>
      <c r="DV23" s="700"/>
      <c r="DW23" s="660" t="s">
        <v>293</v>
      </c>
      <c r="DX23" s="661"/>
      <c r="DY23" s="661"/>
      <c r="DZ23" s="661"/>
      <c r="EA23" s="661"/>
      <c r="EB23" s="661"/>
      <c r="EC23" s="662"/>
    </row>
    <row r="24" spans="2:133" ht="11.25" customHeight="1" x14ac:dyDescent="0.2">
      <c r="B24" s="605" t="s">
        <v>294</v>
      </c>
      <c r="C24" s="606"/>
      <c r="D24" s="606"/>
      <c r="E24" s="606"/>
      <c r="F24" s="606"/>
      <c r="G24" s="606"/>
      <c r="H24" s="606"/>
      <c r="I24" s="606"/>
      <c r="J24" s="606"/>
      <c r="K24" s="606"/>
      <c r="L24" s="606"/>
      <c r="M24" s="606"/>
      <c r="N24" s="606"/>
      <c r="O24" s="606"/>
      <c r="P24" s="606"/>
      <c r="Q24" s="607"/>
      <c r="R24" s="608" t="s">
        <v>132</v>
      </c>
      <c r="S24" s="609"/>
      <c r="T24" s="609"/>
      <c r="U24" s="609"/>
      <c r="V24" s="609"/>
      <c r="W24" s="609"/>
      <c r="X24" s="609"/>
      <c r="Y24" s="610"/>
      <c r="Z24" s="646" t="s">
        <v>232</v>
      </c>
      <c r="AA24" s="646"/>
      <c r="AB24" s="646"/>
      <c r="AC24" s="646"/>
      <c r="AD24" s="647" t="s">
        <v>232</v>
      </c>
      <c r="AE24" s="647"/>
      <c r="AF24" s="647"/>
      <c r="AG24" s="647"/>
      <c r="AH24" s="647"/>
      <c r="AI24" s="647"/>
      <c r="AJ24" s="647"/>
      <c r="AK24" s="647"/>
      <c r="AL24" s="611" t="s">
        <v>132</v>
      </c>
      <c r="AM24" s="612"/>
      <c r="AN24" s="612"/>
      <c r="AO24" s="648"/>
      <c r="AP24" s="605" t="s">
        <v>295</v>
      </c>
      <c r="AQ24" s="685"/>
      <c r="AR24" s="685"/>
      <c r="AS24" s="685"/>
      <c r="AT24" s="685"/>
      <c r="AU24" s="685"/>
      <c r="AV24" s="685"/>
      <c r="AW24" s="685"/>
      <c r="AX24" s="685"/>
      <c r="AY24" s="685"/>
      <c r="AZ24" s="685"/>
      <c r="BA24" s="685"/>
      <c r="BB24" s="685"/>
      <c r="BC24" s="685"/>
      <c r="BD24" s="685"/>
      <c r="BE24" s="685"/>
      <c r="BF24" s="686"/>
      <c r="BG24" s="608" t="s">
        <v>232</v>
      </c>
      <c r="BH24" s="609"/>
      <c r="BI24" s="609"/>
      <c r="BJ24" s="609"/>
      <c r="BK24" s="609"/>
      <c r="BL24" s="609"/>
      <c r="BM24" s="609"/>
      <c r="BN24" s="610"/>
      <c r="BO24" s="646" t="s">
        <v>232</v>
      </c>
      <c r="BP24" s="646"/>
      <c r="BQ24" s="646"/>
      <c r="BR24" s="646"/>
      <c r="BS24" s="647" t="s">
        <v>232</v>
      </c>
      <c r="BT24" s="647"/>
      <c r="BU24" s="647"/>
      <c r="BV24" s="647"/>
      <c r="BW24" s="647"/>
      <c r="BX24" s="647"/>
      <c r="BY24" s="647"/>
      <c r="BZ24" s="647"/>
      <c r="CA24" s="647"/>
      <c r="CB24" s="687"/>
      <c r="CD24" s="666" t="s">
        <v>296</v>
      </c>
      <c r="CE24" s="667"/>
      <c r="CF24" s="667"/>
      <c r="CG24" s="667"/>
      <c r="CH24" s="667"/>
      <c r="CI24" s="667"/>
      <c r="CJ24" s="667"/>
      <c r="CK24" s="667"/>
      <c r="CL24" s="667"/>
      <c r="CM24" s="667"/>
      <c r="CN24" s="667"/>
      <c r="CO24" s="667"/>
      <c r="CP24" s="667"/>
      <c r="CQ24" s="668"/>
      <c r="CR24" s="663">
        <v>13662836</v>
      </c>
      <c r="CS24" s="664"/>
      <c r="CT24" s="664"/>
      <c r="CU24" s="664"/>
      <c r="CV24" s="664"/>
      <c r="CW24" s="664"/>
      <c r="CX24" s="664"/>
      <c r="CY24" s="689"/>
      <c r="CZ24" s="690">
        <v>40.299999999999997</v>
      </c>
      <c r="DA24" s="672"/>
      <c r="DB24" s="672"/>
      <c r="DC24" s="692"/>
      <c r="DD24" s="688">
        <v>10582058</v>
      </c>
      <c r="DE24" s="664"/>
      <c r="DF24" s="664"/>
      <c r="DG24" s="664"/>
      <c r="DH24" s="664"/>
      <c r="DI24" s="664"/>
      <c r="DJ24" s="664"/>
      <c r="DK24" s="689"/>
      <c r="DL24" s="688">
        <v>10455094</v>
      </c>
      <c r="DM24" s="664"/>
      <c r="DN24" s="664"/>
      <c r="DO24" s="664"/>
      <c r="DP24" s="664"/>
      <c r="DQ24" s="664"/>
      <c r="DR24" s="664"/>
      <c r="DS24" s="664"/>
      <c r="DT24" s="664"/>
      <c r="DU24" s="664"/>
      <c r="DV24" s="689"/>
      <c r="DW24" s="690">
        <v>64.7</v>
      </c>
      <c r="DX24" s="672"/>
      <c r="DY24" s="672"/>
      <c r="DZ24" s="672"/>
      <c r="EA24" s="672"/>
      <c r="EB24" s="672"/>
      <c r="EC24" s="691"/>
    </row>
    <row r="25" spans="2:133" ht="11.25" customHeight="1" x14ac:dyDescent="0.2">
      <c r="B25" s="605" t="s">
        <v>297</v>
      </c>
      <c r="C25" s="606"/>
      <c r="D25" s="606"/>
      <c r="E25" s="606"/>
      <c r="F25" s="606"/>
      <c r="G25" s="606"/>
      <c r="H25" s="606"/>
      <c r="I25" s="606"/>
      <c r="J25" s="606"/>
      <c r="K25" s="606"/>
      <c r="L25" s="606"/>
      <c r="M25" s="606"/>
      <c r="N25" s="606"/>
      <c r="O25" s="606"/>
      <c r="P25" s="606"/>
      <c r="Q25" s="607"/>
      <c r="R25" s="608">
        <v>17567285</v>
      </c>
      <c r="S25" s="609"/>
      <c r="T25" s="609"/>
      <c r="U25" s="609"/>
      <c r="V25" s="609"/>
      <c r="W25" s="609"/>
      <c r="X25" s="609"/>
      <c r="Y25" s="610"/>
      <c r="Z25" s="646">
        <v>49.3</v>
      </c>
      <c r="AA25" s="646"/>
      <c r="AB25" s="646"/>
      <c r="AC25" s="646"/>
      <c r="AD25" s="647">
        <v>15926231</v>
      </c>
      <c r="AE25" s="647"/>
      <c r="AF25" s="647"/>
      <c r="AG25" s="647"/>
      <c r="AH25" s="647"/>
      <c r="AI25" s="647"/>
      <c r="AJ25" s="647"/>
      <c r="AK25" s="647"/>
      <c r="AL25" s="611">
        <v>99.4</v>
      </c>
      <c r="AM25" s="612"/>
      <c r="AN25" s="612"/>
      <c r="AO25" s="648"/>
      <c r="AP25" s="605" t="s">
        <v>298</v>
      </c>
      <c r="AQ25" s="685"/>
      <c r="AR25" s="685"/>
      <c r="AS25" s="685"/>
      <c r="AT25" s="685"/>
      <c r="AU25" s="685"/>
      <c r="AV25" s="685"/>
      <c r="AW25" s="685"/>
      <c r="AX25" s="685"/>
      <c r="AY25" s="685"/>
      <c r="AZ25" s="685"/>
      <c r="BA25" s="685"/>
      <c r="BB25" s="685"/>
      <c r="BC25" s="685"/>
      <c r="BD25" s="685"/>
      <c r="BE25" s="685"/>
      <c r="BF25" s="686"/>
      <c r="BG25" s="608" t="s">
        <v>232</v>
      </c>
      <c r="BH25" s="609"/>
      <c r="BI25" s="609"/>
      <c r="BJ25" s="609"/>
      <c r="BK25" s="609"/>
      <c r="BL25" s="609"/>
      <c r="BM25" s="609"/>
      <c r="BN25" s="610"/>
      <c r="BO25" s="646" t="s">
        <v>232</v>
      </c>
      <c r="BP25" s="646"/>
      <c r="BQ25" s="646"/>
      <c r="BR25" s="646"/>
      <c r="BS25" s="647" t="s">
        <v>232</v>
      </c>
      <c r="BT25" s="647"/>
      <c r="BU25" s="647"/>
      <c r="BV25" s="647"/>
      <c r="BW25" s="647"/>
      <c r="BX25" s="647"/>
      <c r="BY25" s="647"/>
      <c r="BZ25" s="647"/>
      <c r="CA25" s="647"/>
      <c r="CB25" s="687"/>
      <c r="CD25" s="605" t="s">
        <v>299</v>
      </c>
      <c r="CE25" s="606"/>
      <c r="CF25" s="606"/>
      <c r="CG25" s="606"/>
      <c r="CH25" s="606"/>
      <c r="CI25" s="606"/>
      <c r="CJ25" s="606"/>
      <c r="CK25" s="606"/>
      <c r="CL25" s="606"/>
      <c r="CM25" s="606"/>
      <c r="CN25" s="606"/>
      <c r="CO25" s="606"/>
      <c r="CP25" s="606"/>
      <c r="CQ25" s="607"/>
      <c r="CR25" s="608">
        <v>5092346</v>
      </c>
      <c r="CS25" s="621"/>
      <c r="CT25" s="621"/>
      <c r="CU25" s="621"/>
      <c r="CV25" s="621"/>
      <c r="CW25" s="621"/>
      <c r="CX25" s="621"/>
      <c r="CY25" s="622"/>
      <c r="CZ25" s="611">
        <v>15</v>
      </c>
      <c r="DA25" s="623"/>
      <c r="DB25" s="623"/>
      <c r="DC25" s="624"/>
      <c r="DD25" s="614">
        <v>4930449</v>
      </c>
      <c r="DE25" s="621"/>
      <c r="DF25" s="621"/>
      <c r="DG25" s="621"/>
      <c r="DH25" s="621"/>
      <c r="DI25" s="621"/>
      <c r="DJ25" s="621"/>
      <c r="DK25" s="622"/>
      <c r="DL25" s="614">
        <v>4910370</v>
      </c>
      <c r="DM25" s="621"/>
      <c r="DN25" s="621"/>
      <c r="DO25" s="621"/>
      <c r="DP25" s="621"/>
      <c r="DQ25" s="621"/>
      <c r="DR25" s="621"/>
      <c r="DS25" s="621"/>
      <c r="DT25" s="621"/>
      <c r="DU25" s="621"/>
      <c r="DV25" s="622"/>
      <c r="DW25" s="611">
        <v>30.4</v>
      </c>
      <c r="DX25" s="623"/>
      <c r="DY25" s="623"/>
      <c r="DZ25" s="623"/>
      <c r="EA25" s="623"/>
      <c r="EB25" s="623"/>
      <c r="EC25" s="635"/>
    </row>
    <row r="26" spans="2:133" ht="11.25" customHeight="1" x14ac:dyDescent="0.2">
      <c r="B26" s="605" t="s">
        <v>300</v>
      </c>
      <c r="C26" s="606"/>
      <c r="D26" s="606"/>
      <c r="E26" s="606"/>
      <c r="F26" s="606"/>
      <c r="G26" s="606"/>
      <c r="H26" s="606"/>
      <c r="I26" s="606"/>
      <c r="J26" s="606"/>
      <c r="K26" s="606"/>
      <c r="L26" s="606"/>
      <c r="M26" s="606"/>
      <c r="N26" s="606"/>
      <c r="O26" s="606"/>
      <c r="P26" s="606"/>
      <c r="Q26" s="607"/>
      <c r="R26" s="608">
        <v>3832</v>
      </c>
      <c r="S26" s="609"/>
      <c r="T26" s="609"/>
      <c r="U26" s="609"/>
      <c r="V26" s="609"/>
      <c r="W26" s="609"/>
      <c r="X26" s="609"/>
      <c r="Y26" s="610"/>
      <c r="Z26" s="646">
        <v>0</v>
      </c>
      <c r="AA26" s="646"/>
      <c r="AB26" s="646"/>
      <c r="AC26" s="646"/>
      <c r="AD26" s="647">
        <v>3832</v>
      </c>
      <c r="AE26" s="647"/>
      <c r="AF26" s="647"/>
      <c r="AG26" s="647"/>
      <c r="AH26" s="647"/>
      <c r="AI26" s="647"/>
      <c r="AJ26" s="647"/>
      <c r="AK26" s="647"/>
      <c r="AL26" s="611">
        <v>0</v>
      </c>
      <c r="AM26" s="612"/>
      <c r="AN26" s="612"/>
      <c r="AO26" s="648"/>
      <c r="AP26" s="605" t="s">
        <v>301</v>
      </c>
      <c r="AQ26" s="685"/>
      <c r="AR26" s="685"/>
      <c r="AS26" s="685"/>
      <c r="AT26" s="685"/>
      <c r="AU26" s="685"/>
      <c r="AV26" s="685"/>
      <c r="AW26" s="685"/>
      <c r="AX26" s="685"/>
      <c r="AY26" s="685"/>
      <c r="AZ26" s="685"/>
      <c r="BA26" s="685"/>
      <c r="BB26" s="685"/>
      <c r="BC26" s="685"/>
      <c r="BD26" s="685"/>
      <c r="BE26" s="685"/>
      <c r="BF26" s="686"/>
      <c r="BG26" s="608" t="s">
        <v>256</v>
      </c>
      <c r="BH26" s="609"/>
      <c r="BI26" s="609"/>
      <c r="BJ26" s="609"/>
      <c r="BK26" s="609"/>
      <c r="BL26" s="609"/>
      <c r="BM26" s="609"/>
      <c r="BN26" s="610"/>
      <c r="BO26" s="646" t="s">
        <v>232</v>
      </c>
      <c r="BP26" s="646"/>
      <c r="BQ26" s="646"/>
      <c r="BR26" s="646"/>
      <c r="BS26" s="647" t="s">
        <v>232</v>
      </c>
      <c r="BT26" s="647"/>
      <c r="BU26" s="647"/>
      <c r="BV26" s="647"/>
      <c r="BW26" s="647"/>
      <c r="BX26" s="647"/>
      <c r="BY26" s="647"/>
      <c r="BZ26" s="647"/>
      <c r="CA26" s="647"/>
      <c r="CB26" s="687"/>
      <c r="CD26" s="605" t="s">
        <v>302</v>
      </c>
      <c r="CE26" s="606"/>
      <c r="CF26" s="606"/>
      <c r="CG26" s="606"/>
      <c r="CH26" s="606"/>
      <c r="CI26" s="606"/>
      <c r="CJ26" s="606"/>
      <c r="CK26" s="606"/>
      <c r="CL26" s="606"/>
      <c r="CM26" s="606"/>
      <c r="CN26" s="606"/>
      <c r="CO26" s="606"/>
      <c r="CP26" s="606"/>
      <c r="CQ26" s="607"/>
      <c r="CR26" s="608">
        <v>3117191</v>
      </c>
      <c r="CS26" s="609"/>
      <c r="CT26" s="609"/>
      <c r="CU26" s="609"/>
      <c r="CV26" s="609"/>
      <c r="CW26" s="609"/>
      <c r="CX26" s="609"/>
      <c r="CY26" s="610"/>
      <c r="CZ26" s="611">
        <v>9.1999999999999993</v>
      </c>
      <c r="DA26" s="623"/>
      <c r="DB26" s="623"/>
      <c r="DC26" s="624"/>
      <c r="DD26" s="614">
        <v>3022017</v>
      </c>
      <c r="DE26" s="609"/>
      <c r="DF26" s="609"/>
      <c r="DG26" s="609"/>
      <c r="DH26" s="609"/>
      <c r="DI26" s="609"/>
      <c r="DJ26" s="609"/>
      <c r="DK26" s="610"/>
      <c r="DL26" s="614" t="s">
        <v>256</v>
      </c>
      <c r="DM26" s="609"/>
      <c r="DN26" s="609"/>
      <c r="DO26" s="609"/>
      <c r="DP26" s="609"/>
      <c r="DQ26" s="609"/>
      <c r="DR26" s="609"/>
      <c r="DS26" s="609"/>
      <c r="DT26" s="609"/>
      <c r="DU26" s="609"/>
      <c r="DV26" s="610"/>
      <c r="DW26" s="611" t="s">
        <v>232</v>
      </c>
      <c r="DX26" s="623"/>
      <c r="DY26" s="623"/>
      <c r="DZ26" s="623"/>
      <c r="EA26" s="623"/>
      <c r="EB26" s="623"/>
      <c r="EC26" s="635"/>
    </row>
    <row r="27" spans="2:133" ht="11.25" customHeight="1" x14ac:dyDescent="0.2">
      <c r="B27" s="605" t="s">
        <v>303</v>
      </c>
      <c r="C27" s="606"/>
      <c r="D27" s="606"/>
      <c r="E27" s="606"/>
      <c r="F27" s="606"/>
      <c r="G27" s="606"/>
      <c r="H27" s="606"/>
      <c r="I27" s="606"/>
      <c r="J27" s="606"/>
      <c r="K27" s="606"/>
      <c r="L27" s="606"/>
      <c r="M27" s="606"/>
      <c r="N27" s="606"/>
      <c r="O27" s="606"/>
      <c r="P27" s="606"/>
      <c r="Q27" s="607"/>
      <c r="R27" s="608">
        <v>116847</v>
      </c>
      <c r="S27" s="609"/>
      <c r="T27" s="609"/>
      <c r="U27" s="609"/>
      <c r="V27" s="609"/>
      <c r="W27" s="609"/>
      <c r="X27" s="609"/>
      <c r="Y27" s="610"/>
      <c r="Z27" s="646">
        <v>0.3</v>
      </c>
      <c r="AA27" s="646"/>
      <c r="AB27" s="646"/>
      <c r="AC27" s="646"/>
      <c r="AD27" s="647" t="s">
        <v>132</v>
      </c>
      <c r="AE27" s="647"/>
      <c r="AF27" s="647"/>
      <c r="AG27" s="647"/>
      <c r="AH27" s="647"/>
      <c r="AI27" s="647"/>
      <c r="AJ27" s="647"/>
      <c r="AK27" s="647"/>
      <c r="AL27" s="611" t="s">
        <v>132</v>
      </c>
      <c r="AM27" s="612"/>
      <c r="AN27" s="612"/>
      <c r="AO27" s="648"/>
      <c r="AP27" s="605" t="s">
        <v>304</v>
      </c>
      <c r="AQ27" s="606"/>
      <c r="AR27" s="606"/>
      <c r="AS27" s="606"/>
      <c r="AT27" s="606"/>
      <c r="AU27" s="606"/>
      <c r="AV27" s="606"/>
      <c r="AW27" s="606"/>
      <c r="AX27" s="606"/>
      <c r="AY27" s="606"/>
      <c r="AZ27" s="606"/>
      <c r="BA27" s="606"/>
      <c r="BB27" s="606"/>
      <c r="BC27" s="606"/>
      <c r="BD27" s="606"/>
      <c r="BE27" s="606"/>
      <c r="BF27" s="607"/>
      <c r="BG27" s="608">
        <v>3246515</v>
      </c>
      <c r="BH27" s="609"/>
      <c r="BI27" s="609"/>
      <c r="BJ27" s="609"/>
      <c r="BK27" s="609"/>
      <c r="BL27" s="609"/>
      <c r="BM27" s="609"/>
      <c r="BN27" s="610"/>
      <c r="BO27" s="646">
        <v>100</v>
      </c>
      <c r="BP27" s="646"/>
      <c r="BQ27" s="646"/>
      <c r="BR27" s="646"/>
      <c r="BS27" s="647" t="s">
        <v>232</v>
      </c>
      <c r="BT27" s="647"/>
      <c r="BU27" s="647"/>
      <c r="BV27" s="647"/>
      <c r="BW27" s="647"/>
      <c r="BX27" s="647"/>
      <c r="BY27" s="647"/>
      <c r="BZ27" s="647"/>
      <c r="CA27" s="647"/>
      <c r="CB27" s="687"/>
      <c r="CD27" s="605" t="s">
        <v>305</v>
      </c>
      <c r="CE27" s="606"/>
      <c r="CF27" s="606"/>
      <c r="CG27" s="606"/>
      <c r="CH27" s="606"/>
      <c r="CI27" s="606"/>
      <c r="CJ27" s="606"/>
      <c r="CK27" s="606"/>
      <c r="CL27" s="606"/>
      <c r="CM27" s="606"/>
      <c r="CN27" s="606"/>
      <c r="CO27" s="606"/>
      <c r="CP27" s="606"/>
      <c r="CQ27" s="607"/>
      <c r="CR27" s="608">
        <v>4147721</v>
      </c>
      <c r="CS27" s="621"/>
      <c r="CT27" s="621"/>
      <c r="CU27" s="621"/>
      <c r="CV27" s="621"/>
      <c r="CW27" s="621"/>
      <c r="CX27" s="621"/>
      <c r="CY27" s="622"/>
      <c r="CZ27" s="611">
        <v>12.2</v>
      </c>
      <c r="DA27" s="623"/>
      <c r="DB27" s="623"/>
      <c r="DC27" s="624"/>
      <c r="DD27" s="614">
        <v>1277434</v>
      </c>
      <c r="DE27" s="621"/>
      <c r="DF27" s="621"/>
      <c r="DG27" s="621"/>
      <c r="DH27" s="621"/>
      <c r="DI27" s="621"/>
      <c r="DJ27" s="621"/>
      <c r="DK27" s="622"/>
      <c r="DL27" s="614">
        <v>1172118</v>
      </c>
      <c r="DM27" s="621"/>
      <c r="DN27" s="621"/>
      <c r="DO27" s="621"/>
      <c r="DP27" s="621"/>
      <c r="DQ27" s="621"/>
      <c r="DR27" s="621"/>
      <c r="DS27" s="621"/>
      <c r="DT27" s="621"/>
      <c r="DU27" s="621"/>
      <c r="DV27" s="622"/>
      <c r="DW27" s="611">
        <v>7.2</v>
      </c>
      <c r="DX27" s="623"/>
      <c r="DY27" s="623"/>
      <c r="DZ27" s="623"/>
      <c r="EA27" s="623"/>
      <c r="EB27" s="623"/>
      <c r="EC27" s="635"/>
    </row>
    <row r="28" spans="2:133" ht="11.25" customHeight="1" x14ac:dyDescent="0.2">
      <c r="B28" s="605" t="s">
        <v>306</v>
      </c>
      <c r="C28" s="606"/>
      <c r="D28" s="606"/>
      <c r="E28" s="606"/>
      <c r="F28" s="606"/>
      <c r="G28" s="606"/>
      <c r="H28" s="606"/>
      <c r="I28" s="606"/>
      <c r="J28" s="606"/>
      <c r="K28" s="606"/>
      <c r="L28" s="606"/>
      <c r="M28" s="606"/>
      <c r="N28" s="606"/>
      <c r="O28" s="606"/>
      <c r="P28" s="606"/>
      <c r="Q28" s="607"/>
      <c r="R28" s="608">
        <v>249799</v>
      </c>
      <c r="S28" s="609"/>
      <c r="T28" s="609"/>
      <c r="U28" s="609"/>
      <c r="V28" s="609"/>
      <c r="W28" s="609"/>
      <c r="X28" s="609"/>
      <c r="Y28" s="610"/>
      <c r="Z28" s="646">
        <v>0.7</v>
      </c>
      <c r="AA28" s="646"/>
      <c r="AB28" s="646"/>
      <c r="AC28" s="646"/>
      <c r="AD28" s="647">
        <v>54268</v>
      </c>
      <c r="AE28" s="647"/>
      <c r="AF28" s="647"/>
      <c r="AG28" s="647"/>
      <c r="AH28" s="647"/>
      <c r="AI28" s="647"/>
      <c r="AJ28" s="647"/>
      <c r="AK28" s="647"/>
      <c r="AL28" s="611">
        <v>0.3</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307</v>
      </c>
      <c r="CE28" s="606"/>
      <c r="CF28" s="606"/>
      <c r="CG28" s="606"/>
      <c r="CH28" s="606"/>
      <c r="CI28" s="606"/>
      <c r="CJ28" s="606"/>
      <c r="CK28" s="606"/>
      <c r="CL28" s="606"/>
      <c r="CM28" s="606"/>
      <c r="CN28" s="606"/>
      <c r="CO28" s="606"/>
      <c r="CP28" s="606"/>
      <c r="CQ28" s="607"/>
      <c r="CR28" s="608">
        <v>4422769</v>
      </c>
      <c r="CS28" s="609"/>
      <c r="CT28" s="609"/>
      <c r="CU28" s="609"/>
      <c r="CV28" s="609"/>
      <c r="CW28" s="609"/>
      <c r="CX28" s="609"/>
      <c r="CY28" s="610"/>
      <c r="CZ28" s="611">
        <v>13.1</v>
      </c>
      <c r="DA28" s="623"/>
      <c r="DB28" s="623"/>
      <c r="DC28" s="624"/>
      <c r="DD28" s="614">
        <v>4374175</v>
      </c>
      <c r="DE28" s="609"/>
      <c r="DF28" s="609"/>
      <c r="DG28" s="609"/>
      <c r="DH28" s="609"/>
      <c r="DI28" s="609"/>
      <c r="DJ28" s="609"/>
      <c r="DK28" s="610"/>
      <c r="DL28" s="614">
        <v>4372606</v>
      </c>
      <c r="DM28" s="609"/>
      <c r="DN28" s="609"/>
      <c r="DO28" s="609"/>
      <c r="DP28" s="609"/>
      <c r="DQ28" s="609"/>
      <c r="DR28" s="609"/>
      <c r="DS28" s="609"/>
      <c r="DT28" s="609"/>
      <c r="DU28" s="609"/>
      <c r="DV28" s="610"/>
      <c r="DW28" s="611">
        <v>27</v>
      </c>
      <c r="DX28" s="623"/>
      <c r="DY28" s="623"/>
      <c r="DZ28" s="623"/>
      <c r="EA28" s="623"/>
      <c r="EB28" s="623"/>
      <c r="EC28" s="635"/>
    </row>
    <row r="29" spans="2:133" ht="11.25" customHeight="1" x14ac:dyDescent="0.2">
      <c r="B29" s="605" t="s">
        <v>308</v>
      </c>
      <c r="C29" s="606"/>
      <c r="D29" s="606"/>
      <c r="E29" s="606"/>
      <c r="F29" s="606"/>
      <c r="G29" s="606"/>
      <c r="H29" s="606"/>
      <c r="I29" s="606"/>
      <c r="J29" s="606"/>
      <c r="K29" s="606"/>
      <c r="L29" s="606"/>
      <c r="M29" s="606"/>
      <c r="N29" s="606"/>
      <c r="O29" s="606"/>
      <c r="P29" s="606"/>
      <c r="Q29" s="607"/>
      <c r="R29" s="608">
        <v>88260</v>
      </c>
      <c r="S29" s="609"/>
      <c r="T29" s="609"/>
      <c r="U29" s="609"/>
      <c r="V29" s="609"/>
      <c r="W29" s="609"/>
      <c r="X29" s="609"/>
      <c r="Y29" s="610"/>
      <c r="Z29" s="646">
        <v>0.2</v>
      </c>
      <c r="AA29" s="646"/>
      <c r="AB29" s="646"/>
      <c r="AC29" s="646"/>
      <c r="AD29" s="647">
        <v>15862</v>
      </c>
      <c r="AE29" s="647"/>
      <c r="AF29" s="647"/>
      <c r="AG29" s="647"/>
      <c r="AH29" s="647"/>
      <c r="AI29" s="647"/>
      <c r="AJ29" s="647"/>
      <c r="AK29" s="647"/>
      <c r="AL29" s="611">
        <v>0.1</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7"/>
      <c r="CD29" s="627" t="s">
        <v>309</v>
      </c>
      <c r="CE29" s="628"/>
      <c r="CF29" s="605" t="s">
        <v>310</v>
      </c>
      <c r="CG29" s="606"/>
      <c r="CH29" s="606"/>
      <c r="CI29" s="606"/>
      <c r="CJ29" s="606"/>
      <c r="CK29" s="606"/>
      <c r="CL29" s="606"/>
      <c r="CM29" s="606"/>
      <c r="CN29" s="606"/>
      <c r="CO29" s="606"/>
      <c r="CP29" s="606"/>
      <c r="CQ29" s="607"/>
      <c r="CR29" s="608">
        <v>4422749</v>
      </c>
      <c r="CS29" s="621"/>
      <c r="CT29" s="621"/>
      <c r="CU29" s="621"/>
      <c r="CV29" s="621"/>
      <c r="CW29" s="621"/>
      <c r="CX29" s="621"/>
      <c r="CY29" s="622"/>
      <c r="CZ29" s="611">
        <v>13.1</v>
      </c>
      <c r="DA29" s="623"/>
      <c r="DB29" s="623"/>
      <c r="DC29" s="624"/>
      <c r="DD29" s="614">
        <v>4374155</v>
      </c>
      <c r="DE29" s="621"/>
      <c r="DF29" s="621"/>
      <c r="DG29" s="621"/>
      <c r="DH29" s="621"/>
      <c r="DI29" s="621"/>
      <c r="DJ29" s="621"/>
      <c r="DK29" s="622"/>
      <c r="DL29" s="614">
        <v>4372586</v>
      </c>
      <c r="DM29" s="621"/>
      <c r="DN29" s="621"/>
      <c r="DO29" s="621"/>
      <c r="DP29" s="621"/>
      <c r="DQ29" s="621"/>
      <c r="DR29" s="621"/>
      <c r="DS29" s="621"/>
      <c r="DT29" s="621"/>
      <c r="DU29" s="621"/>
      <c r="DV29" s="622"/>
      <c r="DW29" s="611">
        <v>27</v>
      </c>
      <c r="DX29" s="623"/>
      <c r="DY29" s="623"/>
      <c r="DZ29" s="623"/>
      <c r="EA29" s="623"/>
      <c r="EB29" s="623"/>
      <c r="EC29" s="635"/>
    </row>
    <row r="30" spans="2:133" ht="11.25" customHeight="1" x14ac:dyDescent="0.2">
      <c r="B30" s="605" t="s">
        <v>311</v>
      </c>
      <c r="C30" s="606"/>
      <c r="D30" s="606"/>
      <c r="E30" s="606"/>
      <c r="F30" s="606"/>
      <c r="G30" s="606"/>
      <c r="H30" s="606"/>
      <c r="I30" s="606"/>
      <c r="J30" s="606"/>
      <c r="K30" s="606"/>
      <c r="L30" s="606"/>
      <c r="M30" s="606"/>
      <c r="N30" s="606"/>
      <c r="O30" s="606"/>
      <c r="P30" s="606"/>
      <c r="Q30" s="607"/>
      <c r="R30" s="608">
        <v>5539054</v>
      </c>
      <c r="S30" s="609"/>
      <c r="T30" s="609"/>
      <c r="U30" s="609"/>
      <c r="V30" s="609"/>
      <c r="W30" s="609"/>
      <c r="X30" s="609"/>
      <c r="Y30" s="610"/>
      <c r="Z30" s="646">
        <v>15.6</v>
      </c>
      <c r="AA30" s="646"/>
      <c r="AB30" s="646"/>
      <c r="AC30" s="646"/>
      <c r="AD30" s="647" t="s">
        <v>256</v>
      </c>
      <c r="AE30" s="647"/>
      <c r="AF30" s="647"/>
      <c r="AG30" s="647"/>
      <c r="AH30" s="647"/>
      <c r="AI30" s="647"/>
      <c r="AJ30" s="647"/>
      <c r="AK30" s="647"/>
      <c r="AL30" s="611" t="s">
        <v>132</v>
      </c>
      <c r="AM30" s="612"/>
      <c r="AN30" s="612"/>
      <c r="AO30" s="648"/>
      <c r="AP30" s="660" t="s">
        <v>226</v>
      </c>
      <c r="AQ30" s="661"/>
      <c r="AR30" s="661"/>
      <c r="AS30" s="661"/>
      <c r="AT30" s="661"/>
      <c r="AU30" s="661"/>
      <c r="AV30" s="661"/>
      <c r="AW30" s="661"/>
      <c r="AX30" s="661"/>
      <c r="AY30" s="661"/>
      <c r="AZ30" s="661"/>
      <c r="BA30" s="661"/>
      <c r="BB30" s="661"/>
      <c r="BC30" s="661"/>
      <c r="BD30" s="661"/>
      <c r="BE30" s="661"/>
      <c r="BF30" s="662"/>
      <c r="BG30" s="660" t="s">
        <v>312</v>
      </c>
      <c r="BH30" s="678"/>
      <c r="BI30" s="678"/>
      <c r="BJ30" s="678"/>
      <c r="BK30" s="678"/>
      <c r="BL30" s="678"/>
      <c r="BM30" s="678"/>
      <c r="BN30" s="678"/>
      <c r="BO30" s="678"/>
      <c r="BP30" s="678"/>
      <c r="BQ30" s="679"/>
      <c r="BR30" s="660" t="s">
        <v>313</v>
      </c>
      <c r="BS30" s="678"/>
      <c r="BT30" s="678"/>
      <c r="BU30" s="678"/>
      <c r="BV30" s="678"/>
      <c r="BW30" s="678"/>
      <c r="BX30" s="678"/>
      <c r="BY30" s="678"/>
      <c r="BZ30" s="678"/>
      <c r="CA30" s="678"/>
      <c r="CB30" s="679"/>
      <c r="CD30" s="629"/>
      <c r="CE30" s="630"/>
      <c r="CF30" s="605" t="s">
        <v>314</v>
      </c>
      <c r="CG30" s="606"/>
      <c r="CH30" s="606"/>
      <c r="CI30" s="606"/>
      <c r="CJ30" s="606"/>
      <c r="CK30" s="606"/>
      <c r="CL30" s="606"/>
      <c r="CM30" s="606"/>
      <c r="CN30" s="606"/>
      <c r="CO30" s="606"/>
      <c r="CP30" s="606"/>
      <c r="CQ30" s="607"/>
      <c r="CR30" s="608">
        <v>4311555</v>
      </c>
      <c r="CS30" s="609"/>
      <c r="CT30" s="609"/>
      <c r="CU30" s="609"/>
      <c r="CV30" s="609"/>
      <c r="CW30" s="609"/>
      <c r="CX30" s="609"/>
      <c r="CY30" s="610"/>
      <c r="CZ30" s="611">
        <v>12.7</v>
      </c>
      <c r="DA30" s="623"/>
      <c r="DB30" s="623"/>
      <c r="DC30" s="624"/>
      <c r="DD30" s="614">
        <v>4269482</v>
      </c>
      <c r="DE30" s="609"/>
      <c r="DF30" s="609"/>
      <c r="DG30" s="609"/>
      <c r="DH30" s="609"/>
      <c r="DI30" s="609"/>
      <c r="DJ30" s="609"/>
      <c r="DK30" s="610"/>
      <c r="DL30" s="614">
        <v>4267913</v>
      </c>
      <c r="DM30" s="609"/>
      <c r="DN30" s="609"/>
      <c r="DO30" s="609"/>
      <c r="DP30" s="609"/>
      <c r="DQ30" s="609"/>
      <c r="DR30" s="609"/>
      <c r="DS30" s="609"/>
      <c r="DT30" s="609"/>
      <c r="DU30" s="609"/>
      <c r="DV30" s="610"/>
      <c r="DW30" s="611">
        <v>26.4</v>
      </c>
      <c r="DX30" s="623"/>
      <c r="DY30" s="623"/>
      <c r="DZ30" s="623"/>
      <c r="EA30" s="623"/>
      <c r="EB30" s="623"/>
      <c r="EC30" s="635"/>
    </row>
    <row r="31" spans="2:133" ht="11.25" customHeight="1" x14ac:dyDescent="0.2">
      <c r="B31" s="675" t="s">
        <v>315</v>
      </c>
      <c r="C31" s="676"/>
      <c r="D31" s="676"/>
      <c r="E31" s="676"/>
      <c r="F31" s="676"/>
      <c r="G31" s="676"/>
      <c r="H31" s="676"/>
      <c r="I31" s="676"/>
      <c r="J31" s="676"/>
      <c r="K31" s="676"/>
      <c r="L31" s="676"/>
      <c r="M31" s="676"/>
      <c r="N31" s="676"/>
      <c r="O31" s="676"/>
      <c r="P31" s="676"/>
      <c r="Q31" s="677"/>
      <c r="R31" s="608" t="s">
        <v>132</v>
      </c>
      <c r="S31" s="609"/>
      <c r="T31" s="609"/>
      <c r="U31" s="609"/>
      <c r="V31" s="609"/>
      <c r="W31" s="609"/>
      <c r="X31" s="609"/>
      <c r="Y31" s="610"/>
      <c r="Z31" s="646" t="s">
        <v>232</v>
      </c>
      <c r="AA31" s="646"/>
      <c r="AB31" s="646"/>
      <c r="AC31" s="646"/>
      <c r="AD31" s="647" t="s">
        <v>256</v>
      </c>
      <c r="AE31" s="647"/>
      <c r="AF31" s="647"/>
      <c r="AG31" s="647"/>
      <c r="AH31" s="647"/>
      <c r="AI31" s="647"/>
      <c r="AJ31" s="647"/>
      <c r="AK31" s="647"/>
      <c r="AL31" s="611" t="s">
        <v>132</v>
      </c>
      <c r="AM31" s="612"/>
      <c r="AN31" s="612"/>
      <c r="AO31" s="648"/>
      <c r="AP31" s="680" t="s">
        <v>316</v>
      </c>
      <c r="AQ31" s="681"/>
      <c r="AR31" s="681"/>
      <c r="AS31" s="681"/>
      <c r="AT31" s="682" t="s">
        <v>317</v>
      </c>
      <c r="AU31" s="212"/>
      <c r="AV31" s="212"/>
      <c r="AW31" s="212"/>
      <c r="AX31" s="666" t="s">
        <v>190</v>
      </c>
      <c r="AY31" s="667"/>
      <c r="AZ31" s="667"/>
      <c r="BA31" s="667"/>
      <c r="BB31" s="667"/>
      <c r="BC31" s="667"/>
      <c r="BD31" s="667"/>
      <c r="BE31" s="667"/>
      <c r="BF31" s="668"/>
      <c r="BG31" s="670">
        <v>99.3</v>
      </c>
      <c r="BH31" s="671"/>
      <c r="BI31" s="671"/>
      <c r="BJ31" s="671"/>
      <c r="BK31" s="671"/>
      <c r="BL31" s="671"/>
      <c r="BM31" s="672">
        <v>98.3</v>
      </c>
      <c r="BN31" s="671"/>
      <c r="BO31" s="671"/>
      <c r="BP31" s="671"/>
      <c r="BQ31" s="673"/>
      <c r="BR31" s="670">
        <v>99.4</v>
      </c>
      <c r="BS31" s="671"/>
      <c r="BT31" s="671"/>
      <c r="BU31" s="671"/>
      <c r="BV31" s="671"/>
      <c r="BW31" s="671"/>
      <c r="BX31" s="672">
        <v>98.3</v>
      </c>
      <c r="BY31" s="671"/>
      <c r="BZ31" s="671"/>
      <c r="CA31" s="671"/>
      <c r="CB31" s="673"/>
      <c r="CD31" s="629"/>
      <c r="CE31" s="630"/>
      <c r="CF31" s="605" t="s">
        <v>318</v>
      </c>
      <c r="CG31" s="606"/>
      <c r="CH31" s="606"/>
      <c r="CI31" s="606"/>
      <c r="CJ31" s="606"/>
      <c r="CK31" s="606"/>
      <c r="CL31" s="606"/>
      <c r="CM31" s="606"/>
      <c r="CN31" s="606"/>
      <c r="CO31" s="606"/>
      <c r="CP31" s="606"/>
      <c r="CQ31" s="607"/>
      <c r="CR31" s="608">
        <v>111194</v>
      </c>
      <c r="CS31" s="621"/>
      <c r="CT31" s="621"/>
      <c r="CU31" s="621"/>
      <c r="CV31" s="621"/>
      <c r="CW31" s="621"/>
      <c r="CX31" s="621"/>
      <c r="CY31" s="622"/>
      <c r="CZ31" s="611">
        <v>0.3</v>
      </c>
      <c r="DA31" s="623"/>
      <c r="DB31" s="623"/>
      <c r="DC31" s="624"/>
      <c r="DD31" s="614">
        <v>104673</v>
      </c>
      <c r="DE31" s="621"/>
      <c r="DF31" s="621"/>
      <c r="DG31" s="621"/>
      <c r="DH31" s="621"/>
      <c r="DI31" s="621"/>
      <c r="DJ31" s="621"/>
      <c r="DK31" s="622"/>
      <c r="DL31" s="614">
        <v>104673</v>
      </c>
      <c r="DM31" s="621"/>
      <c r="DN31" s="621"/>
      <c r="DO31" s="621"/>
      <c r="DP31" s="621"/>
      <c r="DQ31" s="621"/>
      <c r="DR31" s="621"/>
      <c r="DS31" s="621"/>
      <c r="DT31" s="621"/>
      <c r="DU31" s="621"/>
      <c r="DV31" s="622"/>
      <c r="DW31" s="611">
        <v>0.6</v>
      </c>
      <c r="DX31" s="623"/>
      <c r="DY31" s="623"/>
      <c r="DZ31" s="623"/>
      <c r="EA31" s="623"/>
      <c r="EB31" s="623"/>
      <c r="EC31" s="635"/>
    </row>
    <row r="32" spans="2:133" ht="11.25" customHeight="1" x14ac:dyDescent="0.2">
      <c r="B32" s="605" t="s">
        <v>319</v>
      </c>
      <c r="C32" s="606"/>
      <c r="D32" s="606"/>
      <c r="E32" s="606"/>
      <c r="F32" s="606"/>
      <c r="G32" s="606"/>
      <c r="H32" s="606"/>
      <c r="I32" s="606"/>
      <c r="J32" s="606"/>
      <c r="K32" s="606"/>
      <c r="L32" s="606"/>
      <c r="M32" s="606"/>
      <c r="N32" s="606"/>
      <c r="O32" s="606"/>
      <c r="P32" s="606"/>
      <c r="Q32" s="607"/>
      <c r="R32" s="608">
        <v>2158850</v>
      </c>
      <c r="S32" s="609"/>
      <c r="T32" s="609"/>
      <c r="U32" s="609"/>
      <c r="V32" s="609"/>
      <c r="W32" s="609"/>
      <c r="X32" s="609"/>
      <c r="Y32" s="610"/>
      <c r="Z32" s="646">
        <v>6.1</v>
      </c>
      <c r="AA32" s="646"/>
      <c r="AB32" s="646"/>
      <c r="AC32" s="646"/>
      <c r="AD32" s="647" t="s">
        <v>232</v>
      </c>
      <c r="AE32" s="647"/>
      <c r="AF32" s="647"/>
      <c r="AG32" s="647"/>
      <c r="AH32" s="647"/>
      <c r="AI32" s="647"/>
      <c r="AJ32" s="647"/>
      <c r="AK32" s="647"/>
      <c r="AL32" s="611" t="s">
        <v>132</v>
      </c>
      <c r="AM32" s="612"/>
      <c r="AN32" s="612"/>
      <c r="AO32" s="648"/>
      <c r="AP32" s="649"/>
      <c r="AQ32" s="650"/>
      <c r="AR32" s="650"/>
      <c r="AS32" s="650"/>
      <c r="AT32" s="683"/>
      <c r="AU32" s="208" t="s">
        <v>320</v>
      </c>
      <c r="AX32" s="605" t="s">
        <v>321</v>
      </c>
      <c r="AY32" s="606"/>
      <c r="AZ32" s="606"/>
      <c r="BA32" s="606"/>
      <c r="BB32" s="606"/>
      <c r="BC32" s="606"/>
      <c r="BD32" s="606"/>
      <c r="BE32" s="606"/>
      <c r="BF32" s="607"/>
      <c r="BG32" s="674">
        <v>99.5</v>
      </c>
      <c r="BH32" s="621"/>
      <c r="BI32" s="621"/>
      <c r="BJ32" s="621"/>
      <c r="BK32" s="621"/>
      <c r="BL32" s="621"/>
      <c r="BM32" s="612">
        <v>98.8</v>
      </c>
      <c r="BN32" s="621"/>
      <c r="BO32" s="621"/>
      <c r="BP32" s="621"/>
      <c r="BQ32" s="644"/>
      <c r="BR32" s="674">
        <v>99.4</v>
      </c>
      <c r="BS32" s="621"/>
      <c r="BT32" s="621"/>
      <c r="BU32" s="621"/>
      <c r="BV32" s="621"/>
      <c r="BW32" s="621"/>
      <c r="BX32" s="612">
        <v>98.6</v>
      </c>
      <c r="BY32" s="621"/>
      <c r="BZ32" s="621"/>
      <c r="CA32" s="621"/>
      <c r="CB32" s="644"/>
      <c r="CD32" s="631"/>
      <c r="CE32" s="632"/>
      <c r="CF32" s="605" t="s">
        <v>322</v>
      </c>
      <c r="CG32" s="606"/>
      <c r="CH32" s="606"/>
      <c r="CI32" s="606"/>
      <c r="CJ32" s="606"/>
      <c r="CK32" s="606"/>
      <c r="CL32" s="606"/>
      <c r="CM32" s="606"/>
      <c r="CN32" s="606"/>
      <c r="CO32" s="606"/>
      <c r="CP32" s="606"/>
      <c r="CQ32" s="607"/>
      <c r="CR32" s="608">
        <v>20</v>
      </c>
      <c r="CS32" s="609"/>
      <c r="CT32" s="609"/>
      <c r="CU32" s="609"/>
      <c r="CV32" s="609"/>
      <c r="CW32" s="609"/>
      <c r="CX32" s="609"/>
      <c r="CY32" s="610"/>
      <c r="CZ32" s="611">
        <v>0</v>
      </c>
      <c r="DA32" s="623"/>
      <c r="DB32" s="623"/>
      <c r="DC32" s="624"/>
      <c r="DD32" s="614">
        <v>20</v>
      </c>
      <c r="DE32" s="609"/>
      <c r="DF32" s="609"/>
      <c r="DG32" s="609"/>
      <c r="DH32" s="609"/>
      <c r="DI32" s="609"/>
      <c r="DJ32" s="609"/>
      <c r="DK32" s="610"/>
      <c r="DL32" s="614">
        <v>20</v>
      </c>
      <c r="DM32" s="609"/>
      <c r="DN32" s="609"/>
      <c r="DO32" s="609"/>
      <c r="DP32" s="609"/>
      <c r="DQ32" s="609"/>
      <c r="DR32" s="609"/>
      <c r="DS32" s="609"/>
      <c r="DT32" s="609"/>
      <c r="DU32" s="609"/>
      <c r="DV32" s="610"/>
      <c r="DW32" s="611">
        <v>0</v>
      </c>
      <c r="DX32" s="623"/>
      <c r="DY32" s="623"/>
      <c r="DZ32" s="623"/>
      <c r="EA32" s="623"/>
      <c r="EB32" s="623"/>
      <c r="EC32" s="635"/>
    </row>
    <row r="33" spans="2:133" ht="11.25" customHeight="1" x14ac:dyDescent="0.2">
      <c r="B33" s="605" t="s">
        <v>323</v>
      </c>
      <c r="C33" s="606"/>
      <c r="D33" s="606"/>
      <c r="E33" s="606"/>
      <c r="F33" s="606"/>
      <c r="G33" s="606"/>
      <c r="H33" s="606"/>
      <c r="I33" s="606"/>
      <c r="J33" s="606"/>
      <c r="K33" s="606"/>
      <c r="L33" s="606"/>
      <c r="M33" s="606"/>
      <c r="N33" s="606"/>
      <c r="O33" s="606"/>
      <c r="P33" s="606"/>
      <c r="Q33" s="607"/>
      <c r="R33" s="608">
        <v>83403</v>
      </c>
      <c r="S33" s="609"/>
      <c r="T33" s="609"/>
      <c r="U33" s="609"/>
      <c r="V33" s="609"/>
      <c r="W33" s="609"/>
      <c r="X33" s="609"/>
      <c r="Y33" s="610"/>
      <c r="Z33" s="646">
        <v>0.2</v>
      </c>
      <c r="AA33" s="646"/>
      <c r="AB33" s="646"/>
      <c r="AC33" s="646"/>
      <c r="AD33" s="647" t="s">
        <v>232</v>
      </c>
      <c r="AE33" s="647"/>
      <c r="AF33" s="647"/>
      <c r="AG33" s="647"/>
      <c r="AH33" s="647"/>
      <c r="AI33" s="647"/>
      <c r="AJ33" s="647"/>
      <c r="AK33" s="647"/>
      <c r="AL33" s="611" t="s">
        <v>232</v>
      </c>
      <c r="AM33" s="612"/>
      <c r="AN33" s="612"/>
      <c r="AO33" s="648"/>
      <c r="AP33" s="651"/>
      <c r="AQ33" s="652"/>
      <c r="AR33" s="652"/>
      <c r="AS33" s="652"/>
      <c r="AT33" s="684"/>
      <c r="AU33" s="213"/>
      <c r="AV33" s="213"/>
      <c r="AW33" s="213"/>
      <c r="AX33" s="589" t="s">
        <v>324</v>
      </c>
      <c r="AY33" s="590"/>
      <c r="AZ33" s="590"/>
      <c r="BA33" s="590"/>
      <c r="BB33" s="590"/>
      <c r="BC33" s="590"/>
      <c r="BD33" s="590"/>
      <c r="BE33" s="590"/>
      <c r="BF33" s="591"/>
      <c r="BG33" s="669">
        <v>99.1</v>
      </c>
      <c r="BH33" s="593"/>
      <c r="BI33" s="593"/>
      <c r="BJ33" s="593"/>
      <c r="BK33" s="593"/>
      <c r="BL33" s="593"/>
      <c r="BM33" s="639">
        <v>97.7</v>
      </c>
      <c r="BN33" s="593"/>
      <c r="BO33" s="593"/>
      <c r="BP33" s="593"/>
      <c r="BQ33" s="656"/>
      <c r="BR33" s="669">
        <v>99.3</v>
      </c>
      <c r="BS33" s="593"/>
      <c r="BT33" s="593"/>
      <c r="BU33" s="593"/>
      <c r="BV33" s="593"/>
      <c r="BW33" s="593"/>
      <c r="BX33" s="639">
        <v>97.8</v>
      </c>
      <c r="BY33" s="593"/>
      <c r="BZ33" s="593"/>
      <c r="CA33" s="593"/>
      <c r="CB33" s="656"/>
      <c r="CD33" s="605" t="s">
        <v>325</v>
      </c>
      <c r="CE33" s="606"/>
      <c r="CF33" s="606"/>
      <c r="CG33" s="606"/>
      <c r="CH33" s="606"/>
      <c r="CI33" s="606"/>
      <c r="CJ33" s="606"/>
      <c r="CK33" s="606"/>
      <c r="CL33" s="606"/>
      <c r="CM33" s="606"/>
      <c r="CN33" s="606"/>
      <c r="CO33" s="606"/>
      <c r="CP33" s="606"/>
      <c r="CQ33" s="607"/>
      <c r="CR33" s="608">
        <v>12140148</v>
      </c>
      <c r="CS33" s="621"/>
      <c r="CT33" s="621"/>
      <c r="CU33" s="621"/>
      <c r="CV33" s="621"/>
      <c r="CW33" s="621"/>
      <c r="CX33" s="621"/>
      <c r="CY33" s="622"/>
      <c r="CZ33" s="611">
        <v>35.799999999999997</v>
      </c>
      <c r="DA33" s="623"/>
      <c r="DB33" s="623"/>
      <c r="DC33" s="624"/>
      <c r="DD33" s="614">
        <v>9617933</v>
      </c>
      <c r="DE33" s="621"/>
      <c r="DF33" s="621"/>
      <c r="DG33" s="621"/>
      <c r="DH33" s="621"/>
      <c r="DI33" s="621"/>
      <c r="DJ33" s="621"/>
      <c r="DK33" s="622"/>
      <c r="DL33" s="614">
        <v>5311159</v>
      </c>
      <c r="DM33" s="621"/>
      <c r="DN33" s="621"/>
      <c r="DO33" s="621"/>
      <c r="DP33" s="621"/>
      <c r="DQ33" s="621"/>
      <c r="DR33" s="621"/>
      <c r="DS33" s="621"/>
      <c r="DT33" s="621"/>
      <c r="DU33" s="621"/>
      <c r="DV33" s="622"/>
      <c r="DW33" s="611">
        <v>32.799999999999997</v>
      </c>
      <c r="DX33" s="623"/>
      <c r="DY33" s="623"/>
      <c r="DZ33" s="623"/>
      <c r="EA33" s="623"/>
      <c r="EB33" s="623"/>
      <c r="EC33" s="635"/>
    </row>
    <row r="34" spans="2:133" ht="11.25" customHeight="1" x14ac:dyDescent="0.2">
      <c r="B34" s="605" t="s">
        <v>326</v>
      </c>
      <c r="C34" s="606"/>
      <c r="D34" s="606"/>
      <c r="E34" s="606"/>
      <c r="F34" s="606"/>
      <c r="G34" s="606"/>
      <c r="H34" s="606"/>
      <c r="I34" s="606"/>
      <c r="J34" s="606"/>
      <c r="K34" s="606"/>
      <c r="L34" s="606"/>
      <c r="M34" s="606"/>
      <c r="N34" s="606"/>
      <c r="O34" s="606"/>
      <c r="P34" s="606"/>
      <c r="Q34" s="607"/>
      <c r="R34" s="608">
        <v>381100</v>
      </c>
      <c r="S34" s="609"/>
      <c r="T34" s="609"/>
      <c r="U34" s="609"/>
      <c r="V34" s="609"/>
      <c r="W34" s="609"/>
      <c r="X34" s="609"/>
      <c r="Y34" s="610"/>
      <c r="Z34" s="646">
        <v>1.1000000000000001</v>
      </c>
      <c r="AA34" s="646"/>
      <c r="AB34" s="646"/>
      <c r="AC34" s="646"/>
      <c r="AD34" s="647" t="s">
        <v>232</v>
      </c>
      <c r="AE34" s="647"/>
      <c r="AF34" s="647"/>
      <c r="AG34" s="647"/>
      <c r="AH34" s="647"/>
      <c r="AI34" s="647"/>
      <c r="AJ34" s="647"/>
      <c r="AK34" s="647"/>
      <c r="AL34" s="611" t="s">
        <v>132</v>
      </c>
      <c r="AM34" s="612"/>
      <c r="AN34" s="612"/>
      <c r="AO34" s="648"/>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5" t="s">
        <v>327</v>
      </c>
      <c r="CE34" s="606"/>
      <c r="CF34" s="606"/>
      <c r="CG34" s="606"/>
      <c r="CH34" s="606"/>
      <c r="CI34" s="606"/>
      <c r="CJ34" s="606"/>
      <c r="CK34" s="606"/>
      <c r="CL34" s="606"/>
      <c r="CM34" s="606"/>
      <c r="CN34" s="606"/>
      <c r="CO34" s="606"/>
      <c r="CP34" s="606"/>
      <c r="CQ34" s="607"/>
      <c r="CR34" s="608">
        <v>3577800</v>
      </c>
      <c r="CS34" s="609"/>
      <c r="CT34" s="609"/>
      <c r="CU34" s="609"/>
      <c r="CV34" s="609"/>
      <c r="CW34" s="609"/>
      <c r="CX34" s="609"/>
      <c r="CY34" s="610"/>
      <c r="CZ34" s="611">
        <v>10.6</v>
      </c>
      <c r="DA34" s="623"/>
      <c r="DB34" s="623"/>
      <c r="DC34" s="624"/>
      <c r="DD34" s="614">
        <v>2668605</v>
      </c>
      <c r="DE34" s="609"/>
      <c r="DF34" s="609"/>
      <c r="DG34" s="609"/>
      <c r="DH34" s="609"/>
      <c r="DI34" s="609"/>
      <c r="DJ34" s="609"/>
      <c r="DK34" s="610"/>
      <c r="DL34" s="614">
        <v>2021414</v>
      </c>
      <c r="DM34" s="609"/>
      <c r="DN34" s="609"/>
      <c r="DO34" s="609"/>
      <c r="DP34" s="609"/>
      <c r="DQ34" s="609"/>
      <c r="DR34" s="609"/>
      <c r="DS34" s="609"/>
      <c r="DT34" s="609"/>
      <c r="DU34" s="609"/>
      <c r="DV34" s="610"/>
      <c r="DW34" s="611">
        <v>12.5</v>
      </c>
      <c r="DX34" s="623"/>
      <c r="DY34" s="623"/>
      <c r="DZ34" s="623"/>
      <c r="EA34" s="623"/>
      <c r="EB34" s="623"/>
      <c r="EC34" s="635"/>
    </row>
    <row r="35" spans="2:133" ht="11.25" customHeight="1" x14ac:dyDescent="0.2">
      <c r="B35" s="605" t="s">
        <v>328</v>
      </c>
      <c r="C35" s="606"/>
      <c r="D35" s="606"/>
      <c r="E35" s="606"/>
      <c r="F35" s="606"/>
      <c r="G35" s="606"/>
      <c r="H35" s="606"/>
      <c r="I35" s="606"/>
      <c r="J35" s="606"/>
      <c r="K35" s="606"/>
      <c r="L35" s="606"/>
      <c r="M35" s="606"/>
      <c r="N35" s="606"/>
      <c r="O35" s="606"/>
      <c r="P35" s="606"/>
      <c r="Q35" s="607"/>
      <c r="R35" s="608">
        <v>2184068</v>
      </c>
      <c r="S35" s="609"/>
      <c r="T35" s="609"/>
      <c r="U35" s="609"/>
      <c r="V35" s="609"/>
      <c r="W35" s="609"/>
      <c r="X35" s="609"/>
      <c r="Y35" s="610"/>
      <c r="Z35" s="646">
        <v>6.1</v>
      </c>
      <c r="AA35" s="646"/>
      <c r="AB35" s="646"/>
      <c r="AC35" s="646"/>
      <c r="AD35" s="647" t="s">
        <v>232</v>
      </c>
      <c r="AE35" s="647"/>
      <c r="AF35" s="647"/>
      <c r="AG35" s="647"/>
      <c r="AH35" s="647"/>
      <c r="AI35" s="647"/>
      <c r="AJ35" s="647"/>
      <c r="AK35" s="647"/>
      <c r="AL35" s="611" t="s">
        <v>132</v>
      </c>
      <c r="AM35" s="612"/>
      <c r="AN35" s="612"/>
      <c r="AO35" s="648"/>
      <c r="AP35" s="218"/>
      <c r="AQ35" s="660" t="s">
        <v>329</v>
      </c>
      <c r="AR35" s="661"/>
      <c r="AS35" s="661"/>
      <c r="AT35" s="661"/>
      <c r="AU35" s="661"/>
      <c r="AV35" s="661"/>
      <c r="AW35" s="661"/>
      <c r="AX35" s="661"/>
      <c r="AY35" s="661"/>
      <c r="AZ35" s="661"/>
      <c r="BA35" s="661"/>
      <c r="BB35" s="661"/>
      <c r="BC35" s="661"/>
      <c r="BD35" s="661"/>
      <c r="BE35" s="661"/>
      <c r="BF35" s="662"/>
      <c r="BG35" s="660" t="s">
        <v>330</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331</v>
      </c>
      <c r="CE35" s="606"/>
      <c r="CF35" s="606"/>
      <c r="CG35" s="606"/>
      <c r="CH35" s="606"/>
      <c r="CI35" s="606"/>
      <c r="CJ35" s="606"/>
      <c r="CK35" s="606"/>
      <c r="CL35" s="606"/>
      <c r="CM35" s="606"/>
      <c r="CN35" s="606"/>
      <c r="CO35" s="606"/>
      <c r="CP35" s="606"/>
      <c r="CQ35" s="607"/>
      <c r="CR35" s="608">
        <v>184481</v>
      </c>
      <c r="CS35" s="621"/>
      <c r="CT35" s="621"/>
      <c r="CU35" s="621"/>
      <c r="CV35" s="621"/>
      <c r="CW35" s="621"/>
      <c r="CX35" s="621"/>
      <c r="CY35" s="622"/>
      <c r="CZ35" s="611">
        <v>0.5</v>
      </c>
      <c r="DA35" s="623"/>
      <c r="DB35" s="623"/>
      <c r="DC35" s="624"/>
      <c r="DD35" s="614">
        <v>109580</v>
      </c>
      <c r="DE35" s="621"/>
      <c r="DF35" s="621"/>
      <c r="DG35" s="621"/>
      <c r="DH35" s="621"/>
      <c r="DI35" s="621"/>
      <c r="DJ35" s="621"/>
      <c r="DK35" s="622"/>
      <c r="DL35" s="614">
        <v>14406</v>
      </c>
      <c r="DM35" s="621"/>
      <c r="DN35" s="621"/>
      <c r="DO35" s="621"/>
      <c r="DP35" s="621"/>
      <c r="DQ35" s="621"/>
      <c r="DR35" s="621"/>
      <c r="DS35" s="621"/>
      <c r="DT35" s="621"/>
      <c r="DU35" s="621"/>
      <c r="DV35" s="622"/>
      <c r="DW35" s="611">
        <v>0.1</v>
      </c>
      <c r="DX35" s="623"/>
      <c r="DY35" s="623"/>
      <c r="DZ35" s="623"/>
      <c r="EA35" s="623"/>
      <c r="EB35" s="623"/>
      <c r="EC35" s="635"/>
    </row>
    <row r="36" spans="2:133" ht="11.25" customHeight="1" x14ac:dyDescent="0.2">
      <c r="B36" s="605" t="s">
        <v>332</v>
      </c>
      <c r="C36" s="606"/>
      <c r="D36" s="606"/>
      <c r="E36" s="606"/>
      <c r="F36" s="606"/>
      <c r="G36" s="606"/>
      <c r="H36" s="606"/>
      <c r="I36" s="606"/>
      <c r="J36" s="606"/>
      <c r="K36" s="606"/>
      <c r="L36" s="606"/>
      <c r="M36" s="606"/>
      <c r="N36" s="606"/>
      <c r="O36" s="606"/>
      <c r="P36" s="606"/>
      <c r="Q36" s="607"/>
      <c r="R36" s="608">
        <v>1861892</v>
      </c>
      <c r="S36" s="609"/>
      <c r="T36" s="609"/>
      <c r="U36" s="609"/>
      <c r="V36" s="609"/>
      <c r="W36" s="609"/>
      <c r="X36" s="609"/>
      <c r="Y36" s="610"/>
      <c r="Z36" s="646">
        <v>5.2</v>
      </c>
      <c r="AA36" s="646"/>
      <c r="AB36" s="646"/>
      <c r="AC36" s="646"/>
      <c r="AD36" s="647" t="s">
        <v>132</v>
      </c>
      <c r="AE36" s="647"/>
      <c r="AF36" s="647"/>
      <c r="AG36" s="647"/>
      <c r="AH36" s="647"/>
      <c r="AI36" s="647"/>
      <c r="AJ36" s="647"/>
      <c r="AK36" s="647"/>
      <c r="AL36" s="611" t="s">
        <v>132</v>
      </c>
      <c r="AM36" s="612"/>
      <c r="AN36" s="612"/>
      <c r="AO36" s="648"/>
      <c r="AP36" s="218"/>
      <c r="AQ36" s="657" t="s">
        <v>333</v>
      </c>
      <c r="AR36" s="658"/>
      <c r="AS36" s="658"/>
      <c r="AT36" s="658"/>
      <c r="AU36" s="658"/>
      <c r="AV36" s="658"/>
      <c r="AW36" s="658"/>
      <c r="AX36" s="658"/>
      <c r="AY36" s="659"/>
      <c r="AZ36" s="663">
        <v>4034834</v>
      </c>
      <c r="BA36" s="664"/>
      <c r="BB36" s="664"/>
      <c r="BC36" s="664"/>
      <c r="BD36" s="664"/>
      <c r="BE36" s="664"/>
      <c r="BF36" s="665"/>
      <c r="BG36" s="666" t="s">
        <v>334</v>
      </c>
      <c r="BH36" s="667"/>
      <c r="BI36" s="667"/>
      <c r="BJ36" s="667"/>
      <c r="BK36" s="667"/>
      <c r="BL36" s="667"/>
      <c r="BM36" s="667"/>
      <c r="BN36" s="667"/>
      <c r="BO36" s="667"/>
      <c r="BP36" s="667"/>
      <c r="BQ36" s="667"/>
      <c r="BR36" s="667"/>
      <c r="BS36" s="667"/>
      <c r="BT36" s="667"/>
      <c r="BU36" s="668"/>
      <c r="BV36" s="663">
        <v>43679</v>
      </c>
      <c r="BW36" s="664"/>
      <c r="BX36" s="664"/>
      <c r="BY36" s="664"/>
      <c r="BZ36" s="664"/>
      <c r="CA36" s="664"/>
      <c r="CB36" s="665"/>
      <c r="CD36" s="605" t="s">
        <v>335</v>
      </c>
      <c r="CE36" s="606"/>
      <c r="CF36" s="606"/>
      <c r="CG36" s="606"/>
      <c r="CH36" s="606"/>
      <c r="CI36" s="606"/>
      <c r="CJ36" s="606"/>
      <c r="CK36" s="606"/>
      <c r="CL36" s="606"/>
      <c r="CM36" s="606"/>
      <c r="CN36" s="606"/>
      <c r="CO36" s="606"/>
      <c r="CP36" s="606"/>
      <c r="CQ36" s="607"/>
      <c r="CR36" s="608">
        <v>4156123</v>
      </c>
      <c r="CS36" s="609"/>
      <c r="CT36" s="609"/>
      <c r="CU36" s="609"/>
      <c r="CV36" s="609"/>
      <c r="CW36" s="609"/>
      <c r="CX36" s="609"/>
      <c r="CY36" s="610"/>
      <c r="CZ36" s="611">
        <v>12.3</v>
      </c>
      <c r="DA36" s="623"/>
      <c r="DB36" s="623"/>
      <c r="DC36" s="624"/>
      <c r="DD36" s="614">
        <v>3186952</v>
      </c>
      <c r="DE36" s="609"/>
      <c r="DF36" s="609"/>
      <c r="DG36" s="609"/>
      <c r="DH36" s="609"/>
      <c r="DI36" s="609"/>
      <c r="DJ36" s="609"/>
      <c r="DK36" s="610"/>
      <c r="DL36" s="614">
        <v>1501669</v>
      </c>
      <c r="DM36" s="609"/>
      <c r="DN36" s="609"/>
      <c r="DO36" s="609"/>
      <c r="DP36" s="609"/>
      <c r="DQ36" s="609"/>
      <c r="DR36" s="609"/>
      <c r="DS36" s="609"/>
      <c r="DT36" s="609"/>
      <c r="DU36" s="609"/>
      <c r="DV36" s="610"/>
      <c r="DW36" s="611">
        <v>9.3000000000000007</v>
      </c>
      <c r="DX36" s="623"/>
      <c r="DY36" s="623"/>
      <c r="DZ36" s="623"/>
      <c r="EA36" s="623"/>
      <c r="EB36" s="623"/>
      <c r="EC36" s="635"/>
    </row>
    <row r="37" spans="2:133" ht="11.25" customHeight="1" x14ac:dyDescent="0.2">
      <c r="B37" s="605" t="s">
        <v>336</v>
      </c>
      <c r="C37" s="606"/>
      <c r="D37" s="606"/>
      <c r="E37" s="606"/>
      <c r="F37" s="606"/>
      <c r="G37" s="606"/>
      <c r="H37" s="606"/>
      <c r="I37" s="606"/>
      <c r="J37" s="606"/>
      <c r="K37" s="606"/>
      <c r="L37" s="606"/>
      <c r="M37" s="606"/>
      <c r="N37" s="606"/>
      <c r="O37" s="606"/>
      <c r="P37" s="606"/>
      <c r="Q37" s="607"/>
      <c r="R37" s="608">
        <v>680128</v>
      </c>
      <c r="S37" s="609"/>
      <c r="T37" s="609"/>
      <c r="U37" s="609"/>
      <c r="V37" s="609"/>
      <c r="W37" s="609"/>
      <c r="X37" s="609"/>
      <c r="Y37" s="610"/>
      <c r="Z37" s="646">
        <v>1.9</v>
      </c>
      <c r="AA37" s="646"/>
      <c r="AB37" s="646"/>
      <c r="AC37" s="646"/>
      <c r="AD37" s="647">
        <v>14136</v>
      </c>
      <c r="AE37" s="647"/>
      <c r="AF37" s="647"/>
      <c r="AG37" s="647"/>
      <c r="AH37" s="647"/>
      <c r="AI37" s="647"/>
      <c r="AJ37" s="647"/>
      <c r="AK37" s="647"/>
      <c r="AL37" s="611">
        <v>0.1</v>
      </c>
      <c r="AM37" s="612"/>
      <c r="AN37" s="612"/>
      <c r="AO37" s="648"/>
      <c r="AQ37" s="641" t="s">
        <v>337</v>
      </c>
      <c r="AR37" s="642"/>
      <c r="AS37" s="642"/>
      <c r="AT37" s="642"/>
      <c r="AU37" s="642"/>
      <c r="AV37" s="642"/>
      <c r="AW37" s="642"/>
      <c r="AX37" s="642"/>
      <c r="AY37" s="643"/>
      <c r="AZ37" s="608">
        <v>1012717</v>
      </c>
      <c r="BA37" s="609"/>
      <c r="BB37" s="609"/>
      <c r="BC37" s="609"/>
      <c r="BD37" s="621"/>
      <c r="BE37" s="621"/>
      <c r="BF37" s="644"/>
      <c r="BG37" s="605" t="s">
        <v>338</v>
      </c>
      <c r="BH37" s="606"/>
      <c r="BI37" s="606"/>
      <c r="BJ37" s="606"/>
      <c r="BK37" s="606"/>
      <c r="BL37" s="606"/>
      <c r="BM37" s="606"/>
      <c r="BN37" s="606"/>
      <c r="BO37" s="606"/>
      <c r="BP37" s="606"/>
      <c r="BQ37" s="606"/>
      <c r="BR37" s="606"/>
      <c r="BS37" s="606"/>
      <c r="BT37" s="606"/>
      <c r="BU37" s="607"/>
      <c r="BV37" s="608">
        <v>-109155</v>
      </c>
      <c r="BW37" s="609"/>
      <c r="BX37" s="609"/>
      <c r="BY37" s="609"/>
      <c r="BZ37" s="609"/>
      <c r="CA37" s="609"/>
      <c r="CB37" s="645"/>
      <c r="CD37" s="605" t="s">
        <v>339</v>
      </c>
      <c r="CE37" s="606"/>
      <c r="CF37" s="606"/>
      <c r="CG37" s="606"/>
      <c r="CH37" s="606"/>
      <c r="CI37" s="606"/>
      <c r="CJ37" s="606"/>
      <c r="CK37" s="606"/>
      <c r="CL37" s="606"/>
      <c r="CM37" s="606"/>
      <c r="CN37" s="606"/>
      <c r="CO37" s="606"/>
      <c r="CP37" s="606"/>
      <c r="CQ37" s="607"/>
      <c r="CR37" s="608">
        <v>229521</v>
      </c>
      <c r="CS37" s="621"/>
      <c r="CT37" s="621"/>
      <c r="CU37" s="621"/>
      <c r="CV37" s="621"/>
      <c r="CW37" s="621"/>
      <c r="CX37" s="621"/>
      <c r="CY37" s="622"/>
      <c r="CZ37" s="611">
        <v>0.7</v>
      </c>
      <c r="DA37" s="623"/>
      <c r="DB37" s="623"/>
      <c r="DC37" s="624"/>
      <c r="DD37" s="614">
        <v>205221</v>
      </c>
      <c r="DE37" s="621"/>
      <c r="DF37" s="621"/>
      <c r="DG37" s="621"/>
      <c r="DH37" s="621"/>
      <c r="DI37" s="621"/>
      <c r="DJ37" s="621"/>
      <c r="DK37" s="622"/>
      <c r="DL37" s="614">
        <v>205221</v>
      </c>
      <c r="DM37" s="621"/>
      <c r="DN37" s="621"/>
      <c r="DO37" s="621"/>
      <c r="DP37" s="621"/>
      <c r="DQ37" s="621"/>
      <c r="DR37" s="621"/>
      <c r="DS37" s="621"/>
      <c r="DT37" s="621"/>
      <c r="DU37" s="621"/>
      <c r="DV37" s="622"/>
      <c r="DW37" s="611">
        <v>1.3</v>
      </c>
      <c r="DX37" s="623"/>
      <c r="DY37" s="623"/>
      <c r="DZ37" s="623"/>
      <c r="EA37" s="623"/>
      <c r="EB37" s="623"/>
      <c r="EC37" s="635"/>
    </row>
    <row r="38" spans="2:133" ht="11.25" customHeight="1" x14ac:dyDescent="0.2">
      <c r="B38" s="605" t="s">
        <v>340</v>
      </c>
      <c r="C38" s="606"/>
      <c r="D38" s="606"/>
      <c r="E38" s="606"/>
      <c r="F38" s="606"/>
      <c r="G38" s="606"/>
      <c r="H38" s="606"/>
      <c r="I38" s="606"/>
      <c r="J38" s="606"/>
      <c r="K38" s="606"/>
      <c r="L38" s="606"/>
      <c r="M38" s="606"/>
      <c r="N38" s="606"/>
      <c r="O38" s="606"/>
      <c r="P38" s="606"/>
      <c r="Q38" s="607"/>
      <c r="R38" s="608">
        <v>4702572</v>
      </c>
      <c r="S38" s="609"/>
      <c r="T38" s="609"/>
      <c r="U38" s="609"/>
      <c r="V38" s="609"/>
      <c r="W38" s="609"/>
      <c r="X38" s="609"/>
      <c r="Y38" s="610"/>
      <c r="Z38" s="646">
        <v>13.2</v>
      </c>
      <c r="AA38" s="646"/>
      <c r="AB38" s="646"/>
      <c r="AC38" s="646"/>
      <c r="AD38" s="647" t="s">
        <v>232</v>
      </c>
      <c r="AE38" s="647"/>
      <c r="AF38" s="647"/>
      <c r="AG38" s="647"/>
      <c r="AH38" s="647"/>
      <c r="AI38" s="647"/>
      <c r="AJ38" s="647"/>
      <c r="AK38" s="647"/>
      <c r="AL38" s="611" t="s">
        <v>132</v>
      </c>
      <c r="AM38" s="612"/>
      <c r="AN38" s="612"/>
      <c r="AO38" s="648"/>
      <c r="AQ38" s="641" t="s">
        <v>341</v>
      </c>
      <c r="AR38" s="642"/>
      <c r="AS38" s="642"/>
      <c r="AT38" s="642"/>
      <c r="AU38" s="642"/>
      <c r="AV38" s="642"/>
      <c r="AW38" s="642"/>
      <c r="AX38" s="642"/>
      <c r="AY38" s="643"/>
      <c r="AZ38" s="608">
        <v>520636</v>
      </c>
      <c r="BA38" s="609"/>
      <c r="BB38" s="609"/>
      <c r="BC38" s="609"/>
      <c r="BD38" s="621"/>
      <c r="BE38" s="621"/>
      <c r="BF38" s="644"/>
      <c r="BG38" s="605" t="s">
        <v>342</v>
      </c>
      <c r="BH38" s="606"/>
      <c r="BI38" s="606"/>
      <c r="BJ38" s="606"/>
      <c r="BK38" s="606"/>
      <c r="BL38" s="606"/>
      <c r="BM38" s="606"/>
      <c r="BN38" s="606"/>
      <c r="BO38" s="606"/>
      <c r="BP38" s="606"/>
      <c r="BQ38" s="606"/>
      <c r="BR38" s="606"/>
      <c r="BS38" s="606"/>
      <c r="BT38" s="606"/>
      <c r="BU38" s="607"/>
      <c r="BV38" s="608">
        <v>5740</v>
      </c>
      <c r="BW38" s="609"/>
      <c r="BX38" s="609"/>
      <c r="BY38" s="609"/>
      <c r="BZ38" s="609"/>
      <c r="CA38" s="609"/>
      <c r="CB38" s="645"/>
      <c r="CD38" s="605" t="s">
        <v>343</v>
      </c>
      <c r="CE38" s="606"/>
      <c r="CF38" s="606"/>
      <c r="CG38" s="606"/>
      <c r="CH38" s="606"/>
      <c r="CI38" s="606"/>
      <c r="CJ38" s="606"/>
      <c r="CK38" s="606"/>
      <c r="CL38" s="606"/>
      <c r="CM38" s="606"/>
      <c r="CN38" s="606"/>
      <c r="CO38" s="606"/>
      <c r="CP38" s="606"/>
      <c r="CQ38" s="607"/>
      <c r="CR38" s="608">
        <v>2503845</v>
      </c>
      <c r="CS38" s="609"/>
      <c r="CT38" s="609"/>
      <c r="CU38" s="609"/>
      <c r="CV38" s="609"/>
      <c r="CW38" s="609"/>
      <c r="CX38" s="609"/>
      <c r="CY38" s="610"/>
      <c r="CZ38" s="611">
        <v>7.4</v>
      </c>
      <c r="DA38" s="623"/>
      <c r="DB38" s="623"/>
      <c r="DC38" s="624"/>
      <c r="DD38" s="614">
        <v>2044444</v>
      </c>
      <c r="DE38" s="609"/>
      <c r="DF38" s="609"/>
      <c r="DG38" s="609"/>
      <c r="DH38" s="609"/>
      <c r="DI38" s="609"/>
      <c r="DJ38" s="609"/>
      <c r="DK38" s="610"/>
      <c r="DL38" s="614">
        <v>1773670</v>
      </c>
      <c r="DM38" s="609"/>
      <c r="DN38" s="609"/>
      <c r="DO38" s="609"/>
      <c r="DP38" s="609"/>
      <c r="DQ38" s="609"/>
      <c r="DR38" s="609"/>
      <c r="DS38" s="609"/>
      <c r="DT38" s="609"/>
      <c r="DU38" s="609"/>
      <c r="DV38" s="610"/>
      <c r="DW38" s="611">
        <v>11</v>
      </c>
      <c r="DX38" s="623"/>
      <c r="DY38" s="623"/>
      <c r="DZ38" s="623"/>
      <c r="EA38" s="623"/>
      <c r="EB38" s="623"/>
      <c r="EC38" s="635"/>
    </row>
    <row r="39" spans="2:133" ht="11.25" customHeight="1" x14ac:dyDescent="0.2">
      <c r="B39" s="605" t="s">
        <v>344</v>
      </c>
      <c r="C39" s="606"/>
      <c r="D39" s="606"/>
      <c r="E39" s="606"/>
      <c r="F39" s="606"/>
      <c r="G39" s="606"/>
      <c r="H39" s="606"/>
      <c r="I39" s="606"/>
      <c r="J39" s="606"/>
      <c r="K39" s="606"/>
      <c r="L39" s="606"/>
      <c r="M39" s="606"/>
      <c r="N39" s="606"/>
      <c r="O39" s="606"/>
      <c r="P39" s="606"/>
      <c r="Q39" s="607"/>
      <c r="R39" s="608" t="s">
        <v>132</v>
      </c>
      <c r="S39" s="609"/>
      <c r="T39" s="609"/>
      <c r="U39" s="609"/>
      <c r="V39" s="609"/>
      <c r="W39" s="609"/>
      <c r="X39" s="609"/>
      <c r="Y39" s="610"/>
      <c r="Z39" s="646" t="s">
        <v>182</v>
      </c>
      <c r="AA39" s="646"/>
      <c r="AB39" s="646"/>
      <c r="AC39" s="646"/>
      <c r="AD39" s="647" t="s">
        <v>132</v>
      </c>
      <c r="AE39" s="647"/>
      <c r="AF39" s="647"/>
      <c r="AG39" s="647"/>
      <c r="AH39" s="647"/>
      <c r="AI39" s="647"/>
      <c r="AJ39" s="647"/>
      <c r="AK39" s="647"/>
      <c r="AL39" s="611" t="s">
        <v>132</v>
      </c>
      <c r="AM39" s="612"/>
      <c r="AN39" s="612"/>
      <c r="AO39" s="648"/>
      <c r="AQ39" s="641" t="s">
        <v>345</v>
      </c>
      <c r="AR39" s="642"/>
      <c r="AS39" s="642"/>
      <c r="AT39" s="642"/>
      <c r="AU39" s="642"/>
      <c r="AV39" s="642"/>
      <c r="AW39" s="642"/>
      <c r="AX39" s="642"/>
      <c r="AY39" s="643"/>
      <c r="AZ39" s="608">
        <v>108074</v>
      </c>
      <c r="BA39" s="609"/>
      <c r="BB39" s="609"/>
      <c r="BC39" s="609"/>
      <c r="BD39" s="621"/>
      <c r="BE39" s="621"/>
      <c r="BF39" s="644"/>
      <c r="BG39" s="605" t="s">
        <v>346</v>
      </c>
      <c r="BH39" s="606"/>
      <c r="BI39" s="606"/>
      <c r="BJ39" s="606"/>
      <c r="BK39" s="606"/>
      <c r="BL39" s="606"/>
      <c r="BM39" s="606"/>
      <c r="BN39" s="606"/>
      <c r="BO39" s="606"/>
      <c r="BP39" s="606"/>
      <c r="BQ39" s="606"/>
      <c r="BR39" s="606"/>
      <c r="BS39" s="606"/>
      <c r="BT39" s="606"/>
      <c r="BU39" s="607"/>
      <c r="BV39" s="608">
        <v>8703</v>
      </c>
      <c r="BW39" s="609"/>
      <c r="BX39" s="609"/>
      <c r="BY39" s="609"/>
      <c r="BZ39" s="609"/>
      <c r="CA39" s="609"/>
      <c r="CB39" s="645"/>
      <c r="CD39" s="605" t="s">
        <v>347</v>
      </c>
      <c r="CE39" s="606"/>
      <c r="CF39" s="606"/>
      <c r="CG39" s="606"/>
      <c r="CH39" s="606"/>
      <c r="CI39" s="606"/>
      <c r="CJ39" s="606"/>
      <c r="CK39" s="606"/>
      <c r="CL39" s="606"/>
      <c r="CM39" s="606"/>
      <c r="CN39" s="606"/>
      <c r="CO39" s="606"/>
      <c r="CP39" s="606"/>
      <c r="CQ39" s="607"/>
      <c r="CR39" s="608">
        <v>1471350</v>
      </c>
      <c r="CS39" s="621"/>
      <c r="CT39" s="621"/>
      <c r="CU39" s="621"/>
      <c r="CV39" s="621"/>
      <c r="CW39" s="621"/>
      <c r="CX39" s="621"/>
      <c r="CY39" s="622"/>
      <c r="CZ39" s="611">
        <v>4.3</v>
      </c>
      <c r="DA39" s="623"/>
      <c r="DB39" s="623"/>
      <c r="DC39" s="624"/>
      <c r="DD39" s="614">
        <v>1468941</v>
      </c>
      <c r="DE39" s="621"/>
      <c r="DF39" s="621"/>
      <c r="DG39" s="621"/>
      <c r="DH39" s="621"/>
      <c r="DI39" s="621"/>
      <c r="DJ39" s="621"/>
      <c r="DK39" s="622"/>
      <c r="DL39" s="614" t="s">
        <v>132</v>
      </c>
      <c r="DM39" s="621"/>
      <c r="DN39" s="621"/>
      <c r="DO39" s="621"/>
      <c r="DP39" s="621"/>
      <c r="DQ39" s="621"/>
      <c r="DR39" s="621"/>
      <c r="DS39" s="621"/>
      <c r="DT39" s="621"/>
      <c r="DU39" s="621"/>
      <c r="DV39" s="622"/>
      <c r="DW39" s="611" t="s">
        <v>232</v>
      </c>
      <c r="DX39" s="623"/>
      <c r="DY39" s="623"/>
      <c r="DZ39" s="623"/>
      <c r="EA39" s="623"/>
      <c r="EB39" s="623"/>
      <c r="EC39" s="635"/>
    </row>
    <row r="40" spans="2:133" ht="11.25" customHeight="1" x14ac:dyDescent="0.2">
      <c r="B40" s="605" t="s">
        <v>348</v>
      </c>
      <c r="C40" s="606"/>
      <c r="D40" s="606"/>
      <c r="E40" s="606"/>
      <c r="F40" s="606"/>
      <c r="G40" s="606"/>
      <c r="H40" s="606"/>
      <c r="I40" s="606"/>
      <c r="J40" s="606"/>
      <c r="K40" s="606"/>
      <c r="L40" s="606"/>
      <c r="M40" s="606"/>
      <c r="N40" s="606"/>
      <c r="O40" s="606"/>
      <c r="P40" s="606"/>
      <c r="Q40" s="607"/>
      <c r="R40" s="608">
        <v>155072</v>
      </c>
      <c r="S40" s="609"/>
      <c r="T40" s="609"/>
      <c r="U40" s="609"/>
      <c r="V40" s="609"/>
      <c r="W40" s="609"/>
      <c r="X40" s="609"/>
      <c r="Y40" s="610"/>
      <c r="Z40" s="646">
        <v>0.4</v>
      </c>
      <c r="AA40" s="646"/>
      <c r="AB40" s="646"/>
      <c r="AC40" s="646"/>
      <c r="AD40" s="647" t="s">
        <v>232</v>
      </c>
      <c r="AE40" s="647"/>
      <c r="AF40" s="647"/>
      <c r="AG40" s="647"/>
      <c r="AH40" s="647"/>
      <c r="AI40" s="647"/>
      <c r="AJ40" s="647"/>
      <c r="AK40" s="647"/>
      <c r="AL40" s="611" t="s">
        <v>132</v>
      </c>
      <c r="AM40" s="612"/>
      <c r="AN40" s="612"/>
      <c r="AO40" s="648"/>
      <c r="AQ40" s="641" t="s">
        <v>349</v>
      </c>
      <c r="AR40" s="642"/>
      <c r="AS40" s="642"/>
      <c r="AT40" s="642"/>
      <c r="AU40" s="642"/>
      <c r="AV40" s="642"/>
      <c r="AW40" s="642"/>
      <c r="AX40" s="642"/>
      <c r="AY40" s="643"/>
      <c r="AZ40" s="608">
        <v>49561</v>
      </c>
      <c r="BA40" s="609"/>
      <c r="BB40" s="609"/>
      <c r="BC40" s="609"/>
      <c r="BD40" s="621"/>
      <c r="BE40" s="621"/>
      <c r="BF40" s="644"/>
      <c r="BG40" s="649" t="s">
        <v>350</v>
      </c>
      <c r="BH40" s="650"/>
      <c r="BI40" s="650"/>
      <c r="BJ40" s="650"/>
      <c r="BK40" s="650"/>
      <c r="BL40" s="214"/>
      <c r="BM40" s="606" t="s">
        <v>351</v>
      </c>
      <c r="BN40" s="606"/>
      <c r="BO40" s="606"/>
      <c r="BP40" s="606"/>
      <c r="BQ40" s="606"/>
      <c r="BR40" s="606"/>
      <c r="BS40" s="606"/>
      <c r="BT40" s="606"/>
      <c r="BU40" s="607"/>
      <c r="BV40" s="608">
        <v>89</v>
      </c>
      <c r="BW40" s="609"/>
      <c r="BX40" s="609"/>
      <c r="BY40" s="609"/>
      <c r="BZ40" s="609"/>
      <c r="CA40" s="609"/>
      <c r="CB40" s="645"/>
      <c r="CD40" s="605" t="s">
        <v>352</v>
      </c>
      <c r="CE40" s="606"/>
      <c r="CF40" s="606"/>
      <c r="CG40" s="606"/>
      <c r="CH40" s="606"/>
      <c r="CI40" s="606"/>
      <c r="CJ40" s="606"/>
      <c r="CK40" s="606"/>
      <c r="CL40" s="606"/>
      <c r="CM40" s="606"/>
      <c r="CN40" s="606"/>
      <c r="CO40" s="606"/>
      <c r="CP40" s="606"/>
      <c r="CQ40" s="607"/>
      <c r="CR40" s="608">
        <v>246549</v>
      </c>
      <c r="CS40" s="609"/>
      <c r="CT40" s="609"/>
      <c r="CU40" s="609"/>
      <c r="CV40" s="609"/>
      <c r="CW40" s="609"/>
      <c r="CX40" s="609"/>
      <c r="CY40" s="610"/>
      <c r="CZ40" s="611">
        <v>0.7</v>
      </c>
      <c r="DA40" s="623"/>
      <c r="DB40" s="623"/>
      <c r="DC40" s="624"/>
      <c r="DD40" s="614">
        <v>139411</v>
      </c>
      <c r="DE40" s="609"/>
      <c r="DF40" s="609"/>
      <c r="DG40" s="609"/>
      <c r="DH40" s="609"/>
      <c r="DI40" s="609"/>
      <c r="DJ40" s="609"/>
      <c r="DK40" s="610"/>
      <c r="DL40" s="614" t="s">
        <v>132</v>
      </c>
      <c r="DM40" s="609"/>
      <c r="DN40" s="609"/>
      <c r="DO40" s="609"/>
      <c r="DP40" s="609"/>
      <c r="DQ40" s="609"/>
      <c r="DR40" s="609"/>
      <c r="DS40" s="609"/>
      <c r="DT40" s="609"/>
      <c r="DU40" s="609"/>
      <c r="DV40" s="610"/>
      <c r="DW40" s="611" t="s">
        <v>232</v>
      </c>
      <c r="DX40" s="623"/>
      <c r="DY40" s="623"/>
      <c r="DZ40" s="623"/>
      <c r="EA40" s="623"/>
      <c r="EB40" s="623"/>
      <c r="EC40" s="635"/>
    </row>
    <row r="41" spans="2:133" ht="11.25" customHeight="1" x14ac:dyDescent="0.2">
      <c r="B41" s="589" t="s">
        <v>353</v>
      </c>
      <c r="C41" s="590"/>
      <c r="D41" s="590"/>
      <c r="E41" s="590"/>
      <c r="F41" s="590"/>
      <c r="G41" s="590"/>
      <c r="H41" s="590"/>
      <c r="I41" s="590"/>
      <c r="J41" s="590"/>
      <c r="K41" s="590"/>
      <c r="L41" s="590"/>
      <c r="M41" s="590"/>
      <c r="N41" s="590"/>
      <c r="O41" s="590"/>
      <c r="P41" s="590"/>
      <c r="Q41" s="591"/>
      <c r="R41" s="592">
        <v>35617090</v>
      </c>
      <c r="S41" s="633"/>
      <c r="T41" s="633"/>
      <c r="U41" s="633"/>
      <c r="V41" s="633"/>
      <c r="W41" s="633"/>
      <c r="X41" s="633"/>
      <c r="Y41" s="636"/>
      <c r="Z41" s="637">
        <v>100</v>
      </c>
      <c r="AA41" s="637"/>
      <c r="AB41" s="637"/>
      <c r="AC41" s="637"/>
      <c r="AD41" s="638">
        <v>16014329</v>
      </c>
      <c r="AE41" s="638"/>
      <c r="AF41" s="638"/>
      <c r="AG41" s="638"/>
      <c r="AH41" s="638"/>
      <c r="AI41" s="638"/>
      <c r="AJ41" s="638"/>
      <c r="AK41" s="638"/>
      <c r="AL41" s="595">
        <v>100</v>
      </c>
      <c r="AM41" s="639"/>
      <c r="AN41" s="639"/>
      <c r="AO41" s="640"/>
      <c r="AQ41" s="641" t="s">
        <v>354</v>
      </c>
      <c r="AR41" s="642"/>
      <c r="AS41" s="642"/>
      <c r="AT41" s="642"/>
      <c r="AU41" s="642"/>
      <c r="AV41" s="642"/>
      <c r="AW41" s="642"/>
      <c r="AX41" s="642"/>
      <c r="AY41" s="643"/>
      <c r="AZ41" s="608">
        <v>490202</v>
      </c>
      <c r="BA41" s="609"/>
      <c r="BB41" s="609"/>
      <c r="BC41" s="609"/>
      <c r="BD41" s="621"/>
      <c r="BE41" s="621"/>
      <c r="BF41" s="644"/>
      <c r="BG41" s="649"/>
      <c r="BH41" s="650"/>
      <c r="BI41" s="650"/>
      <c r="BJ41" s="650"/>
      <c r="BK41" s="650"/>
      <c r="BL41" s="214"/>
      <c r="BM41" s="606" t="s">
        <v>355</v>
      </c>
      <c r="BN41" s="606"/>
      <c r="BO41" s="606"/>
      <c r="BP41" s="606"/>
      <c r="BQ41" s="606"/>
      <c r="BR41" s="606"/>
      <c r="BS41" s="606"/>
      <c r="BT41" s="606"/>
      <c r="BU41" s="607"/>
      <c r="BV41" s="608" t="s">
        <v>232</v>
      </c>
      <c r="BW41" s="609"/>
      <c r="BX41" s="609"/>
      <c r="BY41" s="609"/>
      <c r="BZ41" s="609"/>
      <c r="CA41" s="609"/>
      <c r="CB41" s="645"/>
      <c r="CD41" s="605" t="s">
        <v>356</v>
      </c>
      <c r="CE41" s="606"/>
      <c r="CF41" s="606"/>
      <c r="CG41" s="606"/>
      <c r="CH41" s="606"/>
      <c r="CI41" s="606"/>
      <c r="CJ41" s="606"/>
      <c r="CK41" s="606"/>
      <c r="CL41" s="606"/>
      <c r="CM41" s="606"/>
      <c r="CN41" s="606"/>
      <c r="CO41" s="606"/>
      <c r="CP41" s="606"/>
      <c r="CQ41" s="607"/>
      <c r="CR41" s="608" t="s">
        <v>132</v>
      </c>
      <c r="CS41" s="621"/>
      <c r="CT41" s="621"/>
      <c r="CU41" s="621"/>
      <c r="CV41" s="621"/>
      <c r="CW41" s="621"/>
      <c r="CX41" s="621"/>
      <c r="CY41" s="622"/>
      <c r="CZ41" s="611" t="s">
        <v>232</v>
      </c>
      <c r="DA41" s="623"/>
      <c r="DB41" s="623"/>
      <c r="DC41" s="624"/>
      <c r="DD41" s="614" t="s">
        <v>232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2">
      <c r="AQ42" s="653" t="s">
        <v>357</v>
      </c>
      <c r="AR42" s="654"/>
      <c r="AS42" s="654"/>
      <c r="AT42" s="654"/>
      <c r="AU42" s="654"/>
      <c r="AV42" s="654"/>
      <c r="AW42" s="654"/>
      <c r="AX42" s="654"/>
      <c r="AY42" s="655"/>
      <c r="AZ42" s="592">
        <v>1853644</v>
      </c>
      <c r="BA42" s="633"/>
      <c r="BB42" s="633"/>
      <c r="BC42" s="633"/>
      <c r="BD42" s="593"/>
      <c r="BE42" s="593"/>
      <c r="BF42" s="656"/>
      <c r="BG42" s="651"/>
      <c r="BH42" s="652"/>
      <c r="BI42" s="652"/>
      <c r="BJ42" s="652"/>
      <c r="BK42" s="652"/>
      <c r="BL42" s="215"/>
      <c r="BM42" s="590" t="s">
        <v>358</v>
      </c>
      <c r="BN42" s="590"/>
      <c r="BO42" s="590"/>
      <c r="BP42" s="590"/>
      <c r="BQ42" s="590"/>
      <c r="BR42" s="590"/>
      <c r="BS42" s="590"/>
      <c r="BT42" s="590"/>
      <c r="BU42" s="591"/>
      <c r="BV42" s="592">
        <v>389</v>
      </c>
      <c r="BW42" s="633"/>
      <c r="BX42" s="633"/>
      <c r="BY42" s="633"/>
      <c r="BZ42" s="633"/>
      <c r="CA42" s="633"/>
      <c r="CB42" s="634"/>
      <c r="CD42" s="605" t="s">
        <v>359</v>
      </c>
      <c r="CE42" s="606"/>
      <c r="CF42" s="606"/>
      <c r="CG42" s="606"/>
      <c r="CH42" s="606"/>
      <c r="CI42" s="606"/>
      <c r="CJ42" s="606"/>
      <c r="CK42" s="606"/>
      <c r="CL42" s="606"/>
      <c r="CM42" s="606"/>
      <c r="CN42" s="606"/>
      <c r="CO42" s="606"/>
      <c r="CP42" s="606"/>
      <c r="CQ42" s="607"/>
      <c r="CR42" s="608">
        <v>8075027</v>
      </c>
      <c r="CS42" s="621"/>
      <c r="CT42" s="621"/>
      <c r="CU42" s="621"/>
      <c r="CV42" s="621"/>
      <c r="CW42" s="621"/>
      <c r="CX42" s="621"/>
      <c r="CY42" s="622"/>
      <c r="CZ42" s="611">
        <v>23.8</v>
      </c>
      <c r="DA42" s="623"/>
      <c r="DB42" s="623"/>
      <c r="DC42" s="624"/>
      <c r="DD42" s="614">
        <v>1188452</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2">
      <c r="B43" s="208" t="s">
        <v>360</v>
      </c>
      <c r="CD43" s="605" t="s">
        <v>361</v>
      </c>
      <c r="CE43" s="606"/>
      <c r="CF43" s="606"/>
      <c r="CG43" s="606"/>
      <c r="CH43" s="606"/>
      <c r="CI43" s="606"/>
      <c r="CJ43" s="606"/>
      <c r="CK43" s="606"/>
      <c r="CL43" s="606"/>
      <c r="CM43" s="606"/>
      <c r="CN43" s="606"/>
      <c r="CO43" s="606"/>
      <c r="CP43" s="606"/>
      <c r="CQ43" s="607"/>
      <c r="CR43" s="608" t="s">
        <v>232</v>
      </c>
      <c r="CS43" s="621"/>
      <c r="CT43" s="621"/>
      <c r="CU43" s="621"/>
      <c r="CV43" s="621"/>
      <c r="CW43" s="621"/>
      <c r="CX43" s="621"/>
      <c r="CY43" s="622"/>
      <c r="CZ43" s="611" t="s">
        <v>132</v>
      </c>
      <c r="DA43" s="623"/>
      <c r="DB43" s="623"/>
      <c r="DC43" s="624"/>
      <c r="DD43" s="614" t="s">
        <v>232</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2">
      <c r="B44" s="625" t="s">
        <v>362</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309</v>
      </c>
      <c r="CE44" s="628"/>
      <c r="CF44" s="605" t="s">
        <v>363</v>
      </c>
      <c r="CG44" s="606"/>
      <c r="CH44" s="606"/>
      <c r="CI44" s="606"/>
      <c r="CJ44" s="606"/>
      <c r="CK44" s="606"/>
      <c r="CL44" s="606"/>
      <c r="CM44" s="606"/>
      <c r="CN44" s="606"/>
      <c r="CO44" s="606"/>
      <c r="CP44" s="606"/>
      <c r="CQ44" s="607"/>
      <c r="CR44" s="608">
        <v>6915144</v>
      </c>
      <c r="CS44" s="609"/>
      <c r="CT44" s="609"/>
      <c r="CU44" s="609"/>
      <c r="CV44" s="609"/>
      <c r="CW44" s="609"/>
      <c r="CX44" s="609"/>
      <c r="CY44" s="610"/>
      <c r="CZ44" s="611">
        <v>20.399999999999999</v>
      </c>
      <c r="DA44" s="612"/>
      <c r="DB44" s="612"/>
      <c r="DC44" s="613"/>
      <c r="DD44" s="614">
        <v>1036613</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2">
      <c r="B45" s="625" t="s">
        <v>364</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365</v>
      </c>
      <c r="CG45" s="606"/>
      <c r="CH45" s="606"/>
      <c r="CI45" s="606"/>
      <c r="CJ45" s="606"/>
      <c r="CK45" s="606"/>
      <c r="CL45" s="606"/>
      <c r="CM45" s="606"/>
      <c r="CN45" s="606"/>
      <c r="CO45" s="606"/>
      <c r="CP45" s="606"/>
      <c r="CQ45" s="607"/>
      <c r="CR45" s="608">
        <v>2653389</v>
      </c>
      <c r="CS45" s="621"/>
      <c r="CT45" s="621"/>
      <c r="CU45" s="621"/>
      <c r="CV45" s="621"/>
      <c r="CW45" s="621"/>
      <c r="CX45" s="621"/>
      <c r="CY45" s="622"/>
      <c r="CZ45" s="611">
        <v>7.8</v>
      </c>
      <c r="DA45" s="623"/>
      <c r="DB45" s="623"/>
      <c r="DC45" s="624"/>
      <c r="DD45" s="614">
        <v>68707</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2">
      <c r="B46" s="219"/>
      <c r="CD46" s="629"/>
      <c r="CE46" s="630"/>
      <c r="CF46" s="605" t="s">
        <v>366</v>
      </c>
      <c r="CG46" s="606"/>
      <c r="CH46" s="606"/>
      <c r="CI46" s="606"/>
      <c r="CJ46" s="606"/>
      <c r="CK46" s="606"/>
      <c r="CL46" s="606"/>
      <c r="CM46" s="606"/>
      <c r="CN46" s="606"/>
      <c r="CO46" s="606"/>
      <c r="CP46" s="606"/>
      <c r="CQ46" s="607"/>
      <c r="CR46" s="608">
        <v>4150005</v>
      </c>
      <c r="CS46" s="609"/>
      <c r="CT46" s="609"/>
      <c r="CU46" s="609"/>
      <c r="CV46" s="609"/>
      <c r="CW46" s="609"/>
      <c r="CX46" s="609"/>
      <c r="CY46" s="610"/>
      <c r="CZ46" s="611">
        <v>12.2</v>
      </c>
      <c r="DA46" s="612"/>
      <c r="DB46" s="612"/>
      <c r="DC46" s="613"/>
      <c r="DD46" s="614">
        <v>951721</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2">
      <c r="B47" s="219"/>
      <c r="CD47" s="629"/>
      <c r="CE47" s="630"/>
      <c r="CF47" s="605" t="s">
        <v>367</v>
      </c>
      <c r="CG47" s="606"/>
      <c r="CH47" s="606"/>
      <c r="CI47" s="606"/>
      <c r="CJ47" s="606"/>
      <c r="CK47" s="606"/>
      <c r="CL47" s="606"/>
      <c r="CM47" s="606"/>
      <c r="CN47" s="606"/>
      <c r="CO47" s="606"/>
      <c r="CP47" s="606"/>
      <c r="CQ47" s="607"/>
      <c r="CR47" s="608">
        <v>1159883</v>
      </c>
      <c r="CS47" s="621"/>
      <c r="CT47" s="621"/>
      <c r="CU47" s="621"/>
      <c r="CV47" s="621"/>
      <c r="CW47" s="621"/>
      <c r="CX47" s="621"/>
      <c r="CY47" s="622"/>
      <c r="CZ47" s="611">
        <v>3.4</v>
      </c>
      <c r="DA47" s="623"/>
      <c r="DB47" s="623"/>
      <c r="DC47" s="624"/>
      <c r="DD47" s="614">
        <v>151839</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ht="11" x14ac:dyDescent="0.2">
      <c r="B48" s="219"/>
      <c r="CD48" s="631"/>
      <c r="CE48" s="632"/>
      <c r="CF48" s="605" t="s">
        <v>368</v>
      </c>
      <c r="CG48" s="606"/>
      <c r="CH48" s="606"/>
      <c r="CI48" s="606"/>
      <c r="CJ48" s="606"/>
      <c r="CK48" s="606"/>
      <c r="CL48" s="606"/>
      <c r="CM48" s="606"/>
      <c r="CN48" s="606"/>
      <c r="CO48" s="606"/>
      <c r="CP48" s="606"/>
      <c r="CQ48" s="607"/>
      <c r="CR48" s="608" t="s">
        <v>132</v>
      </c>
      <c r="CS48" s="609"/>
      <c r="CT48" s="609"/>
      <c r="CU48" s="609"/>
      <c r="CV48" s="609"/>
      <c r="CW48" s="609"/>
      <c r="CX48" s="609"/>
      <c r="CY48" s="610"/>
      <c r="CZ48" s="611" t="s">
        <v>132</v>
      </c>
      <c r="DA48" s="612"/>
      <c r="DB48" s="612"/>
      <c r="DC48" s="613"/>
      <c r="DD48" s="614" t="s">
        <v>132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2">
      <c r="B49" s="219"/>
      <c r="CD49" s="589" t="s">
        <v>369</v>
      </c>
      <c r="CE49" s="590"/>
      <c r="CF49" s="590"/>
      <c r="CG49" s="590"/>
      <c r="CH49" s="590"/>
      <c r="CI49" s="590"/>
      <c r="CJ49" s="590"/>
      <c r="CK49" s="590"/>
      <c r="CL49" s="590"/>
      <c r="CM49" s="590"/>
      <c r="CN49" s="590"/>
      <c r="CO49" s="590"/>
      <c r="CP49" s="590"/>
      <c r="CQ49" s="591"/>
      <c r="CR49" s="592">
        <v>33878011</v>
      </c>
      <c r="CS49" s="593"/>
      <c r="CT49" s="593"/>
      <c r="CU49" s="593"/>
      <c r="CV49" s="593"/>
      <c r="CW49" s="593"/>
      <c r="CX49" s="593"/>
      <c r="CY49" s="594"/>
      <c r="CZ49" s="595">
        <v>100</v>
      </c>
      <c r="DA49" s="596"/>
      <c r="DB49" s="596"/>
      <c r="DC49" s="597"/>
      <c r="DD49" s="598">
        <v>21388443</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NSEnA07ETs7Yw7Rwv2taYRReblLV+mqMo7DaOfNJjrA9AtbU7G0rWNre3rmIxsXDmIHbIBDKyWid7/JTj3N4bg==" saltValue="9TFDv7YlL8ofvvNDZBXa9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heetViews>
  <sheetFormatPr defaultColWidth="0" defaultRowHeight="13" zeroHeight="1" x14ac:dyDescent="0.2"/>
  <cols>
    <col min="1" max="130" width="2.7265625" style="225" customWidth="1"/>
    <col min="131" max="131" width="1.63281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077" t="s">
        <v>370</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371</v>
      </c>
      <c r="DK2" s="1079"/>
      <c r="DL2" s="1079"/>
      <c r="DM2" s="1079"/>
      <c r="DN2" s="1079"/>
      <c r="DO2" s="1080"/>
      <c r="DP2" s="222"/>
      <c r="DQ2" s="1078" t="s">
        <v>372</v>
      </c>
      <c r="DR2" s="1079"/>
      <c r="DS2" s="1079"/>
      <c r="DT2" s="1079"/>
      <c r="DU2" s="1079"/>
      <c r="DV2" s="1079"/>
      <c r="DW2" s="1079"/>
      <c r="DX2" s="1079"/>
      <c r="DY2" s="1079"/>
      <c r="DZ2" s="1080"/>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1046" t="s">
        <v>373</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374</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9"/>
    </row>
    <row r="5" spans="1:131" s="230" customFormat="1" ht="26.25" customHeight="1" x14ac:dyDescent="0.2">
      <c r="A5" s="982" t="s">
        <v>375</v>
      </c>
      <c r="B5" s="983"/>
      <c r="C5" s="983"/>
      <c r="D5" s="983"/>
      <c r="E5" s="983"/>
      <c r="F5" s="983"/>
      <c r="G5" s="983"/>
      <c r="H5" s="983"/>
      <c r="I5" s="983"/>
      <c r="J5" s="983"/>
      <c r="K5" s="983"/>
      <c r="L5" s="983"/>
      <c r="M5" s="983"/>
      <c r="N5" s="983"/>
      <c r="O5" s="983"/>
      <c r="P5" s="984"/>
      <c r="Q5" s="988" t="s">
        <v>376</v>
      </c>
      <c r="R5" s="989"/>
      <c r="S5" s="989"/>
      <c r="T5" s="989"/>
      <c r="U5" s="990"/>
      <c r="V5" s="988" t="s">
        <v>377</v>
      </c>
      <c r="W5" s="989"/>
      <c r="X5" s="989"/>
      <c r="Y5" s="989"/>
      <c r="Z5" s="990"/>
      <c r="AA5" s="988" t="s">
        <v>378</v>
      </c>
      <c r="AB5" s="989"/>
      <c r="AC5" s="989"/>
      <c r="AD5" s="989"/>
      <c r="AE5" s="989"/>
      <c r="AF5" s="1081" t="s">
        <v>379</v>
      </c>
      <c r="AG5" s="989"/>
      <c r="AH5" s="989"/>
      <c r="AI5" s="989"/>
      <c r="AJ5" s="1002"/>
      <c r="AK5" s="989" t="s">
        <v>380</v>
      </c>
      <c r="AL5" s="989"/>
      <c r="AM5" s="989"/>
      <c r="AN5" s="989"/>
      <c r="AO5" s="990"/>
      <c r="AP5" s="988" t="s">
        <v>381</v>
      </c>
      <c r="AQ5" s="989"/>
      <c r="AR5" s="989"/>
      <c r="AS5" s="989"/>
      <c r="AT5" s="990"/>
      <c r="AU5" s="988" t="s">
        <v>382</v>
      </c>
      <c r="AV5" s="989"/>
      <c r="AW5" s="989"/>
      <c r="AX5" s="989"/>
      <c r="AY5" s="1002"/>
      <c r="AZ5" s="226"/>
      <c r="BA5" s="226"/>
      <c r="BB5" s="226"/>
      <c r="BC5" s="226"/>
      <c r="BD5" s="226"/>
      <c r="BE5" s="227"/>
      <c r="BF5" s="227"/>
      <c r="BG5" s="227"/>
      <c r="BH5" s="227"/>
      <c r="BI5" s="227"/>
      <c r="BJ5" s="227"/>
      <c r="BK5" s="227"/>
      <c r="BL5" s="227"/>
      <c r="BM5" s="227"/>
      <c r="BN5" s="227"/>
      <c r="BO5" s="227"/>
      <c r="BP5" s="227"/>
      <c r="BQ5" s="982" t="s">
        <v>383</v>
      </c>
      <c r="BR5" s="983"/>
      <c r="BS5" s="983"/>
      <c r="BT5" s="983"/>
      <c r="BU5" s="983"/>
      <c r="BV5" s="983"/>
      <c r="BW5" s="983"/>
      <c r="BX5" s="983"/>
      <c r="BY5" s="983"/>
      <c r="BZ5" s="983"/>
      <c r="CA5" s="983"/>
      <c r="CB5" s="983"/>
      <c r="CC5" s="983"/>
      <c r="CD5" s="983"/>
      <c r="CE5" s="983"/>
      <c r="CF5" s="983"/>
      <c r="CG5" s="984"/>
      <c r="CH5" s="988" t="s">
        <v>384</v>
      </c>
      <c r="CI5" s="989"/>
      <c r="CJ5" s="989"/>
      <c r="CK5" s="989"/>
      <c r="CL5" s="990"/>
      <c r="CM5" s="988" t="s">
        <v>385</v>
      </c>
      <c r="CN5" s="989"/>
      <c r="CO5" s="989"/>
      <c r="CP5" s="989"/>
      <c r="CQ5" s="990"/>
      <c r="CR5" s="988" t="s">
        <v>386</v>
      </c>
      <c r="CS5" s="989"/>
      <c r="CT5" s="989"/>
      <c r="CU5" s="989"/>
      <c r="CV5" s="990"/>
      <c r="CW5" s="988" t="s">
        <v>387</v>
      </c>
      <c r="CX5" s="989"/>
      <c r="CY5" s="989"/>
      <c r="CZ5" s="989"/>
      <c r="DA5" s="990"/>
      <c r="DB5" s="988" t="s">
        <v>388</v>
      </c>
      <c r="DC5" s="989"/>
      <c r="DD5" s="989"/>
      <c r="DE5" s="989"/>
      <c r="DF5" s="990"/>
      <c r="DG5" s="1071" t="s">
        <v>389</v>
      </c>
      <c r="DH5" s="1072"/>
      <c r="DI5" s="1072"/>
      <c r="DJ5" s="1072"/>
      <c r="DK5" s="1073"/>
      <c r="DL5" s="1071" t="s">
        <v>390</v>
      </c>
      <c r="DM5" s="1072"/>
      <c r="DN5" s="1072"/>
      <c r="DO5" s="1072"/>
      <c r="DP5" s="1073"/>
      <c r="DQ5" s="988" t="s">
        <v>391</v>
      </c>
      <c r="DR5" s="989"/>
      <c r="DS5" s="989"/>
      <c r="DT5" s="989"/>
      <c r="DU5" s="990"/>
      <c r="DV5" s="988" t="s">
        <v>382</v>
      </c>
      <c r="DW5" s="989"/>
      <c r="DX5" s="989"/>
      <c r="DY5" s="989"/>
      <c r="DZ5" s="1002"/>
      <c r="EA5" s="229"/>
    </row>
    <row r="6" spans="1:131" s="230" customFormat="1" ht="26.25" customHeight="1" thickBot="1" x14ac:dyDescent="0.25">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9"/>
    </row>
    <row r="7" spans="1:131" s="230" customFormat="1" ht="26.25" customHeight="1" thickTop="1" x14ac:dyDescent="0.2">
      <c r="A7" s="231">
        <v>1</v>
      </c>
      <c r="B7" s="1034" t="s">
        <v>392</v>
      </c>
      <c r="C7" s="1035"/>
      <c r="D7" s="1035"/>
      <c r="E7" s="1035"/>
      <c r="F7" s="1035"/>
      <c r="G7" s="1035"/>
      <c r="H7" s="1035"/>
      <c r="I7" s="1035"/>
      <c r="J7" s="1035"/>
      <c r="K7" s="1035"/>
      <c r="L7" s="1035"/>
      <c r="M7" s="1035"/>
      <c r="N7" s="1035"/>
      <c r="O7" s="1035"/>
      <c r="P7" s="1036"/>
      <c r="Q7" s="1089">
        <v>35602</v>
      </c>
      <c r="R7" s="1090"/>
      <c r="S7" s="1090"/>
      <c r="T7" s="1090"/>
      <c r="U7" s="1090"/>
      <c r="V7" s="1090">
        <v>33877</v>
      </c>
      <c r="W7" s="1090"/>
      <c r="X7" s="1090"/>
      <c r="Y7" s="1090"/>
      <c r="Z7" s="1090"/>
      <c r="AA7" s="1090">
        <v>1724</v>
      </c>
      <c r="AB7" s="1090"/>
      <c r="AC7" s="1090"/>
      <c r="AD7" s="1090"/>
      <c r="AE7" s="1091"/>
      <c r="AF7" s="1092">
        <v>1324</v>
      </c>
      <c r="AG7" s="1093"/>
      <c r="AH7" s="1093"/>
      <c r="AI7" s="1093"/>
      <c r="AJ7" s="1094"/>
      <c r="AK7" s="1095">
        <v>2189</v>
      </c>
      <c r="AL7" s="1096"/>
      <c r="AM7" s="1096"/>
      <c r="AN7" s="1096"/>
      <c r="AO7" s="1096"/>
      <c r="AP7" s="1096">
        <v>40017</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1">
        <v>1</v>
      </c>
      <c r="BR7" s="232" t="s">
        <v>606</v>
      </c>
      <c r="BS7" s="1086" t="s">
        <v>598</v>
      </c>
      <c r="BT7" s="1087"/>
      <c r="BU7" s="1087"/>
      <c r="BV7" s="1087"/>
      <c r="BW7" s="1087"/>
      <c r="BX7" s="1087"/>
      <c r="BY7" s="1087"/>
      <c r="BZ7" s="1087"/>
      <c r="CA7" s="1087"/>
      <c r="CB7" s="1087"/>
      <c r="CC7" s="1087"/>
      <c r="CD7" s="1087"/>
      <c r="CE7" s="1087"/>
      <c r="CF7" s="1087"/>
      <c r="CG7" s="1099"/>
      <c r="CH7" s="1083">
        <v>0</v>
      </c>
      <c r="CI7" s="1084"/>
      <c r="CJ7" s="1084"/>
      <c r="CK7" s="1084"/>
      <c r="CL7" s="1085"/>
      <c r="CM7" s="1083">
        <v>44</v>
      </c>
      <c r="CN7" s="1084"/>
      <c r="CO7" s="1084"/>
      <c r="CP7" s="1084"/>
      <c r="CQ7" s="1085"/>
      <c r="CR7" s="1083">
        <v>50</v>
      </c>
      <c r="CS7" s="1084"/>
      <c r="CT7" s="1084"/>
      <c r="CU7" s="1084"/>
      <c r="CV7" s="1085"/>
      <c r="CW7" s="1083">
        <v>2</v>
      </c>
      <c r="CX7" s="1084"/>
      <c r="CY7" s="1084"/>
      <c r="CZ7" s="1084"/>
      <c r="DA7" s="1085"/>
      <c r="DB7" s="1083" t="s">
        <v>597</v>
      </c>
      <c r="DC7" s="1084"/>
      <c r="DD7" s="1084"/>
      <c r="DE7" s="1084"/>
      <c r="DF7" s="1085"/>
      <c r="DG7" s="1083" t="s">
        <v>597</v>
      </c>
      <c r="DH7" s="1084"/>
      <c r="DI7" s="1084"/>
      <c r="DJ7" s="1084"/>
      <c r="DK7" s="1085"/>
      <c r="DL7" s="1083">
        <v>20</v>
      </c>
      <c r="DM7" s="1084"/>
      <c r="DN7" s="1084"/>
      <c r="DO7" s="1084"/>
      <c r="DP7" s="1085"/>
      <c r="DQ7" s="1083">
        <v>18</v>
      </c>
      <c r="DR7" s="1084"/>
      <c r="DS7" s="1084"/>
      <c r="DT7" s="1084"/>
      <c r="DU7" s="1085"/>
      <c r="DV7" s="1086"/>
      <c r="DW7" s="1087"/>
      <c r="DX7" s="1087"/>
      <c r="DY7" s="1087"/>
      <c r="DZ7" s="1088"/>
      <c r="EA7" s="229"/>
    </row>
    <row r="8" spans="1:131" s="230" customFormat="1" ht="26.25" customHeight="1" x14ac:dyDescent="0.2">
      <c r="A8" s="233">
        <v>2</v>
      </c>
      <c r="B8" s="1017" t="s">
        <v>393</v>
      </c>
      <c r="C8" s="1018"/>
      <c r="D8" s="1018"/>
      <c r="E8" s="1018"/>
      <c r="F8" s="1018"/>
      <c r="G8" s="1018"/>
      <c r="H8" s="1018"/>
      <c r="I8" s="1018"/>
      <c r="J8" s="1018"/>
      <c r="K8" s="1018"/>
      <c r="L8" s="1018"/>
      <c r="M8" s="1018"/>
      <c r="N8" s="1018"/>
      <c r="O8" s="1018"/>
      <c r="P8" s="1019"/>
      <c r="Q8" s="1025">
        <v>27</v>
      </c>
      <c r="R8" s="1026"/>
      <c r="S8" s="1026"/>
      <c r="T8" s="1026"/>
      <c r="U8" s="1026"/>
      <c r="V8" s="1026">
        <v>12</v>
      </c>
      <c r="W8" s="1026"/>
      <c r="X8" s="1026"/>
      <c r="Y8" s="1026"/>
      <c r="Z8" s="1026"/>
      <c r="AA8" s="1026">
        <v>15</v>
      </c>
      <c r="AB8" s="1026"/>
      <c r="AC8" s="1026"/>
      <c r="AD8" s="1026"/>
      <c r="AE8" s="1027"/>
      <c r="AF8" s="1022">
        <v>15</v>
      </c>
      <c r="AG8" s="1023"/>
      <c r="AH8" s="1023"/>
      <c r="AI8" s="1023"/>
      <c r="AJ8" s="1024"/>
      <c r="AK8" s="1067" t="s">
        <v>597</v>
      </c>
      <c r="AL8" s="1068"/>
      <c r="AM8" s="1068"/>
      <c r="AN8" s="1068"/>
      <c r="AO8" s="1068"/>
      <c r="AP8" s="1068" t="s">
        <v>597</v>
      </c>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3">
        <v>2</v>
      </c>
      <c r="BR8" s="234"/>
      <c r="BS8" s="979" t="s">
        <v>599</v>
      </c>
      <c r="BT8" s="980"/>
      <c r="BU8" s="980"/>
      <c r="BV8" s="980"/>
      <c r="BW8" s="980"/>
      <c r="BX8" s="980"/>
      <c r="BY8" s="980"/>
      <c r="BZ8" s="980"/>
      <c r="CA8" s="980"/>
      <c r="CB8" s="980"/>
      <c r="CC8" s="980"/>
      <c r="CD8" s="980"/>
      <c r="CE8" s="980"/>
      <c r="CF8" s="980"/>
      <c r="CG8" s="1001"/>
      <c r="CH8" s="976">
        <v>0</v>
      </c>
      <c r="CI8" s="977"/>
      <c r="CJ8" s="977"/>
      <c r="CK8" s="977"/>
      <c r="CL8" s="978"/>
      <c r="CM8" s="976">
        <v>166</v>
      </c>
      <c r="CN8" s="977"/>
      <c r="CO8" s="977"/>
      <c r="CP8" s="977"/>
      <c r="CQ8" s="978"/>
      <c r="CR8" s="976">
        <v>50</v>
      </c>
      <c r="CS8" s="977"/>
      <c r="CT8" s="977"/>
      <c r="CU8" s="977"/>
      <c r="CV8" s="978"/>
      <c r="CW8" s="976" t="s">
        <v>597</v>
      </c>
      <c r="CX8" s="977"/>
      <c r="CY8" s="977"/>
      <c r="CZ8" s="977"/>
      <c r="DA8" s="978"/>
      <c r="DB8" s="976" t="s">
        <v>597</v>
      </c>
      <c r="DC8" s="977"/>
      <c r="DD8" s="977"/>
      <c r="DE8" s="977"/>
      <c r="DF8" s="978"/>
      <c r="DG8" s="976" t="s">
        <v>597</v>
      </c>
      <c r="DH8" s="977"/>
      <c r="DI8" s="977"/>
      <c r="DJ8" s="977"/>
      <c r="DK8" s="978"/>
      <c r="DL8" s="976" t="s">
        <v>597</v>
      </c>
      <c r="DM8" s="977"/>
      <c r="DN8" s="977"/>
      <c r="DO8" s="977"/>
      <c r="DP8" s="978"/>
      <c r="DQ8" s="976" t="s">
        <v>597</v>
      </c>
      <c r="DR8" s="977"/>
      <c r="DS8" s="977"/>
      <c r="DT8" s="977"/>
      <c r="DU8" s="978"/>
      <c r="DV8" s="979"/>
      <c r="DW8" s="980"/>
      <c r="DX8" s="980"/>
      <c r="DY8" s="980"/>
      <c r="DZ8" s="981"/>
      <c r="EA8" s="229"/>
    </row>
    <row r="9" spans="1:131" s="230" customFormat="1" ht="26.25" customHeight="1" x14ac:dyDescent="0.2">
      <c r="A9" s="233">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3">
        <v>3</v>
      </c>
      <c r="BR9" s="234"/>
      <c r="BS9" s="979" t="s">
        <v>600</v>
      </c>
      <c r="BT9" s="980"/>
      <c r="BU9" s="980"/>
      <c r="BV9" s="980"/>
      <c r="BW9" s="980"/>
      <c r="BX9" s="980"/>
      <c r="BY9" s="980"/>
      <c r="BZ9" s="980"/>
      <c r="CA9" s="980"/>
      <c r="CB9" s="980"/>
      <c r="CC9" s="980"/>
      <c r="CD9" s="980"/>
      <c r="CE9" s="980"/>
      <c r="CF9" s="980"/>
      <c r="CG9" s="1001"/>
      <c r="CH9" s="976">
        <v>-7</v>
      </c>
      <c r="CI9" s="977"/>
      <c r="CJ9" s="977"/>
      <c r="CK9" s="977"/>
      <c r="CL9" s="978"/>
      <c r="CM9" s="976">
        <v>33</v>
      </c>
      <c r="CN9" s="977"/>
      <c r="CO9" s="977"/>
      <c r="CP9" s="977"/>
      <c r="CQ9" s="978"/>
      <c r="CR9" s="976">
        <v>35</v>
      </c>
      <c r="CS9" s="977"/>
      <c r="CT9" s="977"/>
      <c r="CU9" s="977"/>
      <c r="CV9" s="978"/>
      <c r="CW9" s="976">
        <v>1</v>
      </c>
      <c r="CX9" s="977"/>
      <c r="CY9" s="977"/>
      <c r="CZ9" s="977"/>
      <c r="DA9" s="978"/>
      <c r="DB9" s="976" t="s">
        <v>597</v>
      </c>
      <c r="DC9" s="977"/>
      <c r="DD9" s="977"/>
      <c r="DE9" s="977"/>
      <c r="DF9" s="978"/>
      <c r="DG9" s="976" t="s">
        <v>597</v>
      </c>
      <c r="DH9" s="977"/>
      <c r="DI9" s="977"/>
      <c r="DJ9" s="977"/>
      <c r="DK9" s="978"/>
      <c r="DL9" s="976" t="s">
        <v>597</v>
      </c>
      <c r="DM9" s="977"/>
      <c r="DN9" s="977"/>
      <c r="DO9" s="977"/>
      <c r="DP9" s="978"/>
      <c r="DQ9" s="976" t="s">
        <v>597</v>
      </c>
      <c r="DR9" s="977"/>
      <c r="DS9" s="977"/>
      <c r="DT9" s="977"/>
      <c r="DU9" s="978"/>
      <c r="DV9" s="979"/>
      <c r="DW9" s="980"/>
      <c r="DX9" s="980"/>
      <c r="DY9" s="980"/>
      <c r="DZ9" s="981"/>
      <c r="EA9" s="229"/>
    </row>
    <row r="10" spans="1:131" s="230" customFormat="1" ht="26.25" customHeight="1" x14ac:dyDescent="0.2">
      <c r="A10" s="233">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3">
        <v>4</v>
      </c>
      <c r="BR10" s="234"/>
      <c r="BS10" s="979" t="s">
        <v>601</v>
      </c>
      <c r="BT10" s="980"/>
      <c r="BU10" s="980"/>
      <c r="BV10" s="980"/>
      <c r="BW10" s="980"/>
      <c r="BX10" s="980"/>
      <c r="BY10" s="980"/>
      <c r="BZ10" s="980"/>
      <c r="CA10" s="980"/>
      <c r="CB10" s="980"/>
      <c r="CC10" s="980"/>
      <c r="CD10" s="980"/>
      <c r="CE10" s="980"/>
      <c r="CF10" s="980"/>
      <c r="CG10" s="1001"/>
      <c r="CH10" s="976">
        <v>107</v>
      </c>
      <c r="CI10" s="977"/>
      <c r="CJ10" s="977"/>
      <c r="CK10" s="977"/>
      <c r="CL10" s="978"/>
      <c r="CM10" s="976">
        <v>438</v>
      </c>
      <c r="CN10" s="977"/>
      <c r="CO10" s="977"/>
      <c r="CP10" s="977"/>
      <c r="CQ10" s="978"/>
      <c r="CR10" s="976">
        <v>53</v>
      </c>
      <c r="CS10" s="977"/>
      <c r="CT10" s="977"/>
      <c r="CU10" s="977"/>
      <c r="CV10" s="978"/>
      <c r="CW10" s="976" t="s">
        <v>597</v>
      </c>
      <c r="CX10" s="977"/>
      <c r="CY10" s="977"/>
      <c r="CZ10" s="977"/>
      <c r="DA10" s="978"/>
      <c r="DB10" s="976" t="s">
        <v>597</v>
      </c>
      <c r="DC10" s="977"/>
      <c r="DD10" s="977"/>
      <c r="DE10" s="977"/>
      <c r="DF10" s="978"/>
      <c r="DG10" s="976" t="s">
        <v>597</v>
      </c>
      <c r="DH10" s="977"/>
      <c r="DI10" s="977"/>
      <c r="DJ10" s="977"/>
      <c r="DK10" s="978"/>
      <c r="DL10" s="976" t="s">
        <v>597</v>
      </c>
      <c r="DM10" s="977"/>
      <c r="DN10" s="977"/>
      <c r="DO10" s="977"/>
      <c r="DP10" s="978"/>
      <c r="DQ10" s="976" t="s">
        <v>597</v>
      </c>
      <c r="DR10" s="977"/>
      <c r="DS10" s="977"/>
      <c r="DT10" s="977"/>
      <c r="DU10" s="978"/>
      <c r="DV10" s="979"/>
      <c r="DW10" s="980"/>
      <c r="DX10" s="980"/>
      <c r="DY10" s="980"/>
      <c r="DZ10" s="981"/>
      <c r="EA10" s="229"/>
    </row>
    <row r="11" spans="1:131" s="230" customFormat="1" ht="26.25" customHeight="1" x14ac:dyDescent="0.2">
      <c r="A11" s="233">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3">
        <v>5</v>
      </c>
      <c r="BR11" s="234"/>
      <c r="BS11" s="979" t="s">
        <v>602</v>
      </c>
      <c r="BT11" s="980"/>
      <c r="BU11" s="980"/>
      <c r="BV11" s="980"/>
      <c r="BW11" s="980"/>
      <c r="BX11" s="980"/>
      <c r="BY11" s="980"/>
      <c r="BZ11" s="980"/>
      <c r="CA11" s="980"/>
      <c r="CB11" s="980"/>
      <c r="CC11" s="980"/>
      <c r="CD11" s="980"/>
      <c r="CE11" s="980"/>
      <c r="CF11" s="980"/>
      <c r="CG11" s="1001"/>
      <c r="CH11" s="976">
        <v>47</v>
      </c>
      <c r="CI11" s="977"/>
      <c r="CJ11" s="977"/>
      <c r="CK11" s="977"/>
      <c r="CL11" s="978"/>
      <c r="CM11" s="976">
        <v>435</v>
      </c>
      <c r="CN11" s="977"/>
      <c r="CO11" s="977"/>
      <c r="CP11" s="977"/>
      <c r="CQ11" s="978"/>
      <c r="CR11" s="976">
        <v>26</v>
      </c>
      <c r="CS11" s="977"/>
      <c r="CT11" s="977"/>
      <c r="CU11" s="977"/>
      <c r="CV11" s="978"/>
      <c r="CW11" s="976" t="s">
        <v>597</v>
      </c>
      <c r="CX11" s="977"/>
      <c r="CY11" s="977"/>
      <c r="CZ11" s="977"/>
      <c r="DA11" s="978"/>
      <c r="DB11" s="976" t="s">
        <v>597</v>
      </c>
      <c r="DC11" s="977"/>
      <c r="DD11" s="977"/>
      <c r="DE11" s="977"/>
      <c r="DF11" s="978"/>
      <c r="DG11" s="976" t="s">
        <v>597</v>
      </c>
      <c r="DH11" s="977"/>
      <c r="DI11" s="977"/>
      <c r="DJ11" s="977"/>
      <c r="DK11" s="978"/>
      <c r="DL11" s="976" t="s">
        <v>597</v>
      </c>
      <c r="DM11" s="977"/>
      <c r="DN11" s="977"/>
      <c r="DO11" s="977"/>
      <c r="DP11" s="978"/>
      <c r="DQ11" s="976" t="s">
        <v>597</v>
      </c>
      <c r="DR11" s="977"/>
      <c r="DS11" s="977"/>
      <c r="DT11" s="977"/>
      <c r="DU11" s="978"/>
      <c r="DV11" s="979"/>
      <c r="DW11" s="980"/>
      <c r="DX11" s="980"/>
      <c r="DY11" s="980"/>
      <c r="DZ11" s="981"/>
      <c r="EA11" s="229"/>
    </row>
    <row r="12" spans="1:131" s="230" customFormat="1" ht="26.25" customHeight="1" x14ac:dyDescent="0.2">
      <c r="A12" s="233">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3">
        <v>6</v>
      </c>
      <c r="BR12" s="234"/>
      <c r="BS12" s="979" t="s">
        <v>603</v>
      </c>
      <c r="BT12" s="980"/>
      <c r="BU12" s="980"/>
      <c r="BV12" s="980"/>
      <c r="BW12" s="980"/>
      <c r="BX12" s="980"/>
      <c r="BY12" s="980"/>
      <c r="BZ12" s="980"/>
      <c r="CA12" s="980"/>
      <c r="CB12" s="980"/>
      <c r="CC12" s="980"/>
      <c r="CD12" s="980"/>
      <c r="CE12" s="980"/>
      <c r="CF12" s="980"/>
      <c r="CG12" s="1001"/>
      <c r="CH12" s="976">
        <v>2</v>
      </c>
      <c r="CI12" s="977"/>
      <c r="CJ12" s="977"/>
      <c r="CK12" s="977"/>
      <c r="CL12" s="978"/>
      <c r="CM12" s="976">
        <v>126</v>
      </c>
      <c r="CN12" s="977"/>
      <c r="CO12" s="977"/>
      <c r="CP12" s="977"/>
      <c r="CQ12" s="978"/>
      <c r="CR12" s="976">
        <v>77</v>
      </c>
      <c r="CS12" s="977"/>
      <c r="CT12" s="977"/>
      <c r="CU12" s="977"/>
      <c r="CV12" s="978"/>
      <c r="CW12" s="976">
        <v>5</v>
      </c>
      <c r="CX12" s="977"/>
      <c r="CY12" s="977"/>
      <c r="CZ12" s="977"/>
      <c r="DA12" s="978"/>
      <c r="DB12" s="976" t="s">
        <v>597</v>
      </c>
      <c r="DC12" s="977"/>
      <c r="DD12" s="977"/>
      <c r="DE12" s="977"/>
      <c r="DF12" s="978"/>
      <c r="DG12" s="976" t="s">
        <v>597</v>
      </c>
      <c r="DH12" s="977"/>
      <c r="DI12" s="977"/>
      <c r="DJ12" s="977"/>
      <c r="DK12" s="978"/>
      <c r="DL12" s="976" t="s">
        <v>597</v>
      </c>
      <c r="DM12" s="977"/>
      <c r="DN12" s="977"/>
      <c r="DO12" s="977"/>
      <c r="DP12" s="978"/>
      <c r="DQ12" s="976" t="s">
        <v>597</v>
      </c>
      <c r="DR12" s="977"/>
      <c r="DS12" s="977"/>
      <c r="DT12" s="977"/>
      <c r="DU12" s="978"/>
      <c r="DV12" s="979"/>
      <c r="DW12" s="980"/>
      <c r="DX12" s="980"/>
      <c r="DY12" s="980"/>
      <c r="DZ12" s="981"/>
      <c r="EA12" s="229"/>
    </row>
    <row r="13" spans="1:131" s="230" customFormat="1" ht="26.25" customHeight="1" x14ac:dyDescent="0.2">
      <c r="A13" s="233">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3">
        <v>7</v>
      </c>
      <c r="BR13" s="234"/>
      <c r="BS13" s="979" t="s">
        <v>604</v>
      </c>
      <c r="BT13" s="980"/>
      <c r="BU13" s="980"/>
      <c r="BV13" s="980"/>
      <c r="BW13" s="980"/>
      <c r="BX13" s="980"/>
      <c r="BY13" s="980"/>
      <c r="BZ13" s="980"/>
      <c r="CA13" s="980"/>
      <c r="CB13" s="980"/>
      <c r="CC13" s="980"/>
      <c r="CD13" s="980"/>
      <c r="CE13" s="980"/>
      <c r="CF13" s="980"/>
      <c r="CG13" s="1001"/>
      <c r="CH13" s="976">
        <v>19</v>
      </c>
      <c r="CI13" s="977"/>
      <c r="CJ13" s="977"/>
      <c r="CK13" s="977"/>
      <c r="CL13" s="978"/>
      <c r="CM13" s="976">
        <v>21</v>
      </c>
      <c r="CN13" s="977"/>
      <c r="CO13" s="977"/>
      <c r="CP13" s="977"/>
      <c r="CQ13" s="978"/>
      <c r="CR13" s="976">
        <v>40</v>
      </c>
      <c r="CS13" s="977"/>
      <c r="CT13" s="977"/>
      <c r="CU13" s="977"/>
      <c r="CV13" s="978"/>
      <c r="CW13" s="976" t="s">
        <v>597</v>
      </c>
      <c r="CX13" s="977"/>
      <c r="CY13" s="977"/>
      <c r="CZ13" s="977"/>
      <c r="DA13" s="978"/>
      <c r="DB13" s="976" t="s">
        <v>597</v>
      </c>
      <c r="DC13" s="977"/>
      <c r="DD13" s="977"/>
      <c r="DE13" s="977"/>
      <c r="DF13" s="978"/>
      <c r="DG13" s="976" t="s">
        <v>597</v>
      </c>
      <c r="DH13" s="977"/>
      <c r="DI13" s="977"/>
      <c r="DJ13" s="977"/>
      <c r="DK13" s="978"/>
      <c r="DL13" s="976" t="s">
        <v>597</v>
      </c>
      <c r="DM13" s="977"/>
      <c r="DN13" s="977"/>
      <c r="DO13" s="977"/>
      <c r="DP13" s="978"/>
      <c r="DQ13" s="976" t="s">
        <v>597</v>
      </c>
      <c r="DR13" s="977"/>
      <c r="DS13" s="977"/>
      <c r="DT13" s="977"/>
      <c r="DU13" s="978"/>
      <c r="DV13" s="979"/>
      <c r="DW13" s="980"/>
      <c r="DX13" s="980"/>
      <c r="DY13" s="980"/>
      <c r="DZ13" s="981"/>
      <c r="EA13" s="229"/>
    </row>
    <row r="14" spans="1:131" s="230" customFormat="1" ht="26.25" customHeight="1" x14ac:dyDescent="0.2">
      <c r="A14" s="233">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3">
        <v>8</v>
      </c>
      <c r="BR14" s="234" t="s">
        <v>606</v>
      </c>
      <c r="BS14" s="979" t="s">
        <v>605</v>
      </c>
      <c r="BT14" s="980"/>
      <c r="BU14" s="980"/>
      <c r="BV14" s="980"/>
      <c r="BW14" s="980"/>
      <c r="BX14" s="980"/>
      <c r="BY14" s="980"/>
      <c r="BZ14" s="980"/>
      <c r="CA14" s="980"/>
      <c r="CB14" s="980"/>
      <c r="CC14" s="980"/>
      <c r="CD14" s="980"/>
      <c r="CE14" s="980"/>
      <c r="CF14" s="980"/>
      <c r="CG14" s="1001"/>
      <c r="CH14" s="976">
        <v>73</v>
      </c>
      <c r="CI14" s="977"/>
      <c r="CJ14" s="977"/>
      <c r="CK14" s="977"/>
      <c r="CL14" s="978"/>
      <c r="CM14" s="976">
        <v>299</v>
      </c>
      <c r="CN14" s="977"/>
      <c r="CO14" s="977"/>
      <c r="CP14" s="977"/>
      <c r="CQ14" s="978"/>
      <c r="CR14" s="976">
        <v>10</v>
      </c>
      <c r="CS14" s="977"/>
      <c r="CT14" s="977"/>
      <c r="CU14" s="977"/>
      <c r="CV14" s="978"/>
      <c r="CW14" s="976" t="s">
        <v>597</v>
      </c>
      <c r="CX14" s="977"/>
      <c r="CY14" s="977"/>
      <c r="CZ14" s="977"/>
      <c r="DA14" s="978"/>
      <c r="DB14" s="976" t="s">
        <v>597</v>
      </c>
      <c r="DC14" s="977"/>
      <c r="DD14" s="977"/>
      <c r="DE14" s="977"/>
      <c r="DF14" s="978"/>
      <c r="DG14" s="976" t="s">
        <v>597</v>
      </c>
      <c r="DH14" s="977"/>
      <c r="DI14" s="977"/>
      <c r="DJ14" s="977"/>
      <c r="DK14" s="978"/>
      <c r="DL14" s="976" t="s">
        <v>597</v>
      </c>
      <c r="DM14" s="977"/>
      <c r="DN14" s="977"/>
      <c r="DO14" s="977"/>
      <c r="DP14" s="978"/>
      <c r="DQ14" s="976" t="s">
        <v>597</v>
      </c>
      <c r="DR14" s="977"/>
      <c r="DS14" s="977"/>
      <c r="DT14" s="977"/>
      <c r="DU14" s="978"/>
      <c r="DV14" s="979"/>
      <c r="DW14" s="980"/>
      <c r="DX14" s="980"/>
      <c r="DY14" s="980"/>
      <c r="DZ14" s="981"/>
      <c r="EA14" s="229"/>
    </row>
    <row r="15" spans="1:131" s="230" customFormat="1" ht="26.25" customHeight="1" x14ac:dyDescent="0.2">
      <c r="A15" s="233">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3">
        <v>9</v>
      </c>
      <c r="BR15" s="234"/>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9"/>
    </row>
    <row r="16" spans="1:131" s="230" customFormat="1" ht="26.25" customHeight="1" x14ac:dyDescent="0.2">
      <c r="A16" s="233">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3">
        <v>10</v>
      </c>
      <c r="BR16" s="234"/>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9"/>
    </row>
    <row r="17" spans="1:131" s="230" customFormat="1" ht="26.25" customHeight="1" x14ac:dyDescent="0.2">
      <c r="A17" s="233">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3">
        <v>11</v>
      </c>
      <c r="BR17" s="234"/>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9"/>
    </row>
    <row r="18" spans="1:131" s="230" customFormat="1" ht="26.25" customHeight="1" x14ac:dyDescent="0.2">
      <c r="A18" s="233">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3">
        <v>12</v>
      </c>
      <c r="BR18" s="234"/>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9"/>
    </row>
    <row r="19" spans="1:131" s="230" customFormat="1" ht="26.25" customHeight="1" x14ac:dyDescent="0.2">
      <c r="A19" s="233">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3">
        <v>13</v>
      </c>
      <c r="BR19" s="234"/>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9"/>
    </row>
    <row r="20" spans="1:131" s="230" customFormat="1" ht="26.25" customHeight="1" x14ac:dyDescent="0.2">
      <c r="A20" s="233">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3">
        <v>14</v>
      </c>
      <c r="BR20" s="234"/>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9"/>
    </row>
    <row r="21" spans="1:131" s="230" customFormat="1" ht="26.25" customHeight="1" thickBot="1" x14ac:dyDescent="0.25">
      <c r="A21" s="233">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3">
        <v>15</v>
      </c>
      <c r="BR21" s="234"/>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9"/>
    </row>
    <row r="22" spans="1:131" s="230" customFormat="1" ht="26.25" customHeight="1" x14ac:dyDescent="0.2">
      <c r="A22" s="233">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394</v>
      </c>
      <c r="BA22" s="1015"/>
      <c r="BB22" s="1015"/>
      <c r="BC22" s="1015"/>
      <c r="BD22" s="1016"/>
      <c r="BE22" s="227"/>
      <c r="BF22" s="227"/>
      <c r="BG22" s="227"/>
      <c r="BH22" s="227"/>
      <c r="BI22" s="227"/>
      <c r="BJ22" s="227"/>
      <c r="BK22" s="227"/>
      <c r="BL22" s="227"/>
      <c r="BM22" s="227"/>
      <c r="BN22" s="227"/>
      <c r="BO22" s="227"/>
      <c r="BP22" s="227"/>
      <c r="BQ22" s="233">
        <v>16</v>
      </c>
      <c r="BR22" s="234"/>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9"/>
    </row>
    <row r="23" spans="1:131" s="230" customFormat="1" ht="26.25" customHeight="1" thickBot="1" x14ac:dyDescent="0.25">
      <c r="A23" s="235" t="s">
        <v>395</v>
      </c>
      <c r="B23" s="924" t="s">
        <v>396</v>
      </c>
      <c r="C23" s="925"/>
      <c r="D23" s="925"/>
      <c r="E23" s="925"/>
      <c r="F23" s="925"/>
      <c r="G23" s="925"/>
      <c r="H23" s="925"/>
      <c r="I23" s="925"/>
      <c r="J23" s="925"/>
      <c r="K23" s="925"/>
      <c r="L23" s="925"/>
      <c r="M23" s="925"/>
      <c r="N23" s="925"/>
      <c r="O23" s="925"/>
      <c r="P23" s="935"/>
      <c r="Q23" s="1054">
        <v>35617</v>
      </c>
      <c r="R23" s="1048"/>
      <c r="S23" s="1048"/>
      <c r="T23" s="1048"/>
      <c r="U23" s="1048"/>
      <c r="V23" s="1048">
        <v>33878</v>
      </c>
      <c r="W23" s="1048"/>
      <c r="X23" s="1048"/>
      <c r="Y23" s="1048"/>
      <c r="Z23" s="1048"/>
      <c r="AA23" s="1048">
        <v>1739</v>
      </c>
      <c r="AB23" s="1048"/>
      <c r="AC23" s="1048"/>
      <c r="AD23" s="1048"/>
      <c r="AE23" s="1055"/>
      <c r="AF23" s="1056">
        <v>1339</v>
      </c>
      <c r="AG23" s="1048"/>
      <c r="AH23" s="1048"/>
      <c r="AI23" s="1048"/>
      <c r="AJ23" s="1057"/>
      <c r="AK23" s="1058"/>
      <c r="AL23" s="1059"/>
      <c r="AM23" s="1059"/>
      <c r="AN23" s="1059"/>
      <c r="AO23" s="1059"/>
      <c r="AP23" s="1048">
        <v>40017</v>
      </c>
      <c r="AQ23" s="1048"/>
      <c r="AR23" s="1048"/>
      <c r="AS23" s="1048"/>
      <c r="AT23" s="1048"/>
      <c r="AU23" s="1049"/>
      <c r="AV23" s="1049"/>
      <c r="AW23" s="1049"/>
      <c r="AX23" s="1049"/>
      <c r="AY23" s="1050"/>
      <c r="AZ23" s="1051" t="s">
        <v>397</v>
      </c>
      <c r="BA23" s="1052"/>
      <c r="BB23" s="1052"/>
      <c r="BC23" s="1052"/>
      <c r="BD23" s="1053"/>
      <c r="BE23" s="227"/>
      <c r="BF23" s="227"/>
      <c r="BG23" s="227"/>
      <c r="BH23" s="227"/>
      <c r="BI23" s="227"/>
      <c r="BJ23" s="227"/>
      <c r="BK23" s="227"/>
      <c r="BL23" s="227"/>
      <c r="BM23" s="227"/>
      <c r="BN23" s="227"/>
      <c r="BO23" s="227"/>
      <c r="BP23" s="227"/>
      <c r="BQ23" s="233">
        <v>17</v>
      </c>
      <c r="BR23" s="234"/>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9"/>
    </row>
    <row r="24" spans="1:131" s="230" customFormat="1" ht="26.25" customHeight="1" x14ac:dyDescent="0.2">
      <c r="A24" s="1047" t="s">
        <v>398</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3">
        <v>18</v>
      </c>
      <c r="BR24" s="234"/>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9"/>
    </row>
    <row r="25" spans="1:131" ht="26.25" customHeight="1" thickBot="1" x14ac:dyDescent="0.25">
      <c r="A25" s="1046" t="s">
        <v>399</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6"/>
      <c r="BP25" s="236"/>
      <c r="BQ25" s="233">
        <v>19</v>
      </c>
      <c r="BR25" s="234"/>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2">
      <c r="A26" s="982" t="s">
        <v>375</v>
      </c>
      <c r="B26" s="983"/>
      <c r="C26" s="983"/>
      <c r="D26" s="983"/>
      <c r="E26" s="983"/>
      <c r="F26" s="983"/>
      <c r="G26" s="983"/>
      <c r="H26" s="983"/>
      <c r="I26" s="983"/>
      <c r="J26" s="983"/>
      <c r="K26" s="983"/>
      <c r="L26" s="983"/>
      <c r="M26" s="983"/>
      <c r="N26" s="983"/>
      <c r="O26" s="983"/>
      <c r="P26" s="984"/>
      <c r="Q26" s="988" t="s">
        <v>400</v>
      </c>
      <c r="R26" s="989"/>
      <c r="S26" s="989"/>
      <c r="T26" s="989"/>
      <c r="U26" s="990"/>
      <c r="V26" s="988" t="s">
        <v>401</v>
      </c>
      <c r="W26" s="989"/>
      <c r="X26" s="989"/>
      <c r="Y26" s="989"/>
      <c r="Z26" s="990"/>
      <c r="AA26" s="988" t="s">
        <v>402</v>
      </c>
      <c r="AB26" s="989"/>
      <c r="AC26" s="989"/>
      <c r="AD26" s="989"/>
      <c r="AE26" s="989"/>
      <c r="AF26" s="1042" t="s">
        <v>403</v>
      </c>
      <c r="AG26" s="995"/>
      <c r="AH26" s="995"/>
      <c r="AI26" s="995"/>
      <c r="AJ26" s="1043"/>
      <c r="AK26" s="989" t="s">
        <v>404</v>
      </c>
      <c r="AL26" s="989"/>
      <c r="AM26" s="989"/>
      <c r="AN26" s="989"/>
      <c r="AO26" s="990"/>
      <c r="AP26" s="988" t="s">
        <v>405</v>
      </c>
      <c r="AQ26" s="989"/>
      <c r="AR26" s="989"/>
      <c r="AS26" s="989"/>
      <c r="AT26" s="990"/>
      <c r="AU26" s="988" t="s">
        <v>406</v>
      </c>
      <c r="AV26" s="989"/>
      <c r="AW26" s="989"/>
      <c r="AX26" s="989"/>
      <c r="AY26" s="990"/>
      <c r="AZ26" s="988" t="s">
        <v>407</v>
      </c>
      <c r="BA26" s="989"/>
      <c r="BB26" s="989"/>
      <c r="BC26" s="989"/>
      <c r="BD26" s="990"/>
      <c r="BE26" s="988" t="s">
        <v>382</v>
      </c>
      <c r="BF26" s="989"/>
      <c r="BG26" s="989"/>
      <c r="BH26" s="989"/>
      <c r="BI26" s="1002"/>
      <c r="BJ26" s="226"/>
      <c r="BK26" s="226"/>
      <c r="BL26" s="226"/>
      <c r="BM26" s="226"/>
      <c r="BN26" s="226"/>
      <c r="BO26" s="236"/>
      <c r="BP26" s="236"/>
      <c r="BQ26" s="233">
        <v>20</v>
      </c>
      <c r="BR26" s="234"/>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5">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6"/>
      <c r="BP27" s="236"/>
      <c r="BQ27" s="233">
        <v>21</v>
      </c>
      <c r="BR27" s="234"/>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2">
      <c r="A28" s="237">
        <v>1</v>
      </c>
      <c r="B28" s="1034" t="s">
        <v>408</v>
      </c>
      <c r="C28" s="1035"/>
      <c r="D28" s="1035"/>
      <c r="E28" s="1035"/>
      <c r="F28" s="1035"/>
      <c r="G28" s="1035"/>
      <c r="H28" s="1035"/>
      <c r="I28" s="1035"/>
      <c r="J28" s="1035"/>
      <c r="K28" s="1035"/>
      <c r="L28" s="1035"/>
      <c r="M28" s="1035"/>
      <c r="N28" s="1035"/>
      <c r="O28" s="1035"/>
      <c r="P28" s="1036"/>
      <c r="Q28" s="1037">
        <v>4828</v>
      </c>
      <c r="R28" s="1038"/>
      <c r="S28" s="1038"/>
      <c r="T28" s="1038"/>
      <c r="U28" s="1038"/>
      <c r="V28" s="1038">
        <v>4784</v>
      </c>
      <c r="W28" s="1038"/>
      <c r="X28" s="1038"/>
      <c r="Y28" s="1038"/>
      <c r="Z28" s="1038"/>
      <c r="AA28" s="1038">
        <v>44</v>
      </c>
      <c r="AB28" s="1038"/>
      <c r="AC28" s="1038"/>
      <c r="AD28" s="1038"/>
      <c r="AE28" s="1039"/>
      <c r="AF28" s="1040">
        <v>44</v>
      </c>
      <c r="AG28" s="1038"/>
      <c r="AH28" s="1038"/>
      <c r="AI28" s="1038"/>
      <c r="AJ28" s="1041"/>
      <c r="AK28" s="1029">
        <v>492</v>
      </c>
      <c r="AL28" s="1030"/>
      <c r="AM28" s="1030"/>
      <c r="AN28" s="1030"/>
      <c r="AO28" s="1030"/>
      <c r="AP28" s="1030" t="s">
        <v>597</v>
      </c>
      <c r="AQ28" s="1030"/>
      <c r="AR28" s="1030"/>
      <c r="AS28" s="1030"/>
      <c r="AT28" s="1030"/>
      <c r="AU28" s="1030" t="s">
        <v>597</v>
      </c>
      <c r="AV28" s="1030"/>
      <c r="AW28" s="1030"/>
      <c r="AX28" s="1030"/>
      <c r="AY28" s="1030"/>
      <c r="AZ28" s="1031" t="s">
        <v>597</v>
      </c>
      <c r="BA28" s="1031"/>
      <c r="BB28" s="1031"/>
      <c r="BC28" s="1031"/>
      <c r="BD28" s="1031"/>
      <c r="BE28" s="1032"/>
      <c r="BF28" s="1032"/>
      <c r="BG28" s="1032"/>
      <c r="BH28" s="1032"/>
      <c r="BI28" s="1033"/>
      <c r="BJ28" s="226"/>
      <c r="BK28" s="226"/>
      <c r="BL28" s="226"/>
      <c r="BM28" s="226"/>
      <c r="BN28" s="226"/>
      <c r="BO28" s="236"/>
      <c r="BP28" s="236"/>
      <c r="BQ28" s="233">
        <v>22</v>
      </c>
      <c r="BR28" s="234"/>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2">
      <c r="A29" s="237">
        <v>2</v>
      </c>
      <c r="B29" s="1017" t="s">
        <v>409</v>
      </c>
      <c r="C29" s="1018"/>
      <c r="D29" s="1018"/>
      <c r="E29" s="1018"/>
      <c r="F29" s="1018"/>
      <c r="G29" s="1018"/>
      <c r="H29" s="1018"/>
      <c r="I29" s="1018"/>
      <c r="J29" s="1018"/>
      <c r="K29" s="1018"/>
      <c r="L29" s="1018"/>
      <c r="M29" s="1018"/>
      <c r="N29" s="1018"/>
      <c r="O29" s="1018"/>
      <c r="P29" s="1019"/>
      <c r="Q29" s="1025">
        <v>138</v>
      </c>
      <c r="R29" s="1026"/>
      <c r="S29" s="1026"/>
      <c r="T29" s="1026"/>
      <c r="U29" s="1026"/>
      <c r="V29" s="1026">
        <v>138</v>
      </c>
      <c r="W29" s="1026"/>
      <c r="X29" s="1026"/>
      <c r="Y29" s="1026"/>
      <c r="Z29" s="1026"/>
      <c r="AA29" s="1026" t="s">
        <v>597</v>
      </c>
      <c r="AB29" s="1026"/>
      <c r="AC29" s="1026"/>
      <c r="AD29" s="1026"/>
      <c r="AE29" s="1027"/>
      <c r="AF29" s="1022" t="s">
        <v>397</v>
      </c>
      <c r="AG29" s="1023"/>
      <c r="AH29" s="1023"/>
      <c r="AI29" s="1023"/>
      <c r="AJ29" s="1024"/>
      <c r="AK29" s="967">
        <v>61</v>
      </c>
      <c r="AL29" s="958"/>
      <c r="AM29" s="958"/>
      <c r="AN29" s="958"/>
      <c r="AO29" s="958"/>
      <c r="AP29" s="958">
        <v>88</v>
      </c>
      <c r="AQ29" s="958"/>
      <c r="AR29" s="958"/>
      <c r="AS29" s="958"/>
      <c r="AT29" s="958"/>
      <c r="AU29" s="958">
        <v>30</v>
      </c>
      <c r="AV29" s="958"/>
      <c r="AW29" s="958"/>
      <c r="AX29" s="958"/>
      <c r="AY29" s="958"/>
      <c r="AZ29" s="1028" t="s">
        <v>597</v>
      </c>
      <c r="BA29" s="1028"/>
      <c r="BB29" s="1028"/>
      <c r="BC29" s="1028"/>
      <c r="BD29" s="1028"/>
      <c r="BE29" s="959"/>
      <c r="BF29" s="959"/>
      <c r="BG29" s="959"/>
      <c r="BH29" s="959"/>
      <c r="BI29" s="960"/>
      <c r="BJ29" s="226"/>
      <c r="BK29" s="226"/>
      <c r="BL29" s="226"/>
      <c r="BM29" s="226"/>
      <c r="BN29" s="226"/>
      <c r="BO29" s="236"/>
      <c r="BP29" s="236"/>
      <c r="BQ29" s="233">
        <v>23</v>
      </c>
      <c r="BR29" s="234"/>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2">
      <c r="A30" s="237">
        <v>3</v>
      </c>
      <c r="B30" s="1017" t="s">
        <v>410</v>
      </c>
      <c r="C30" s="1018"/>
      <c r="D30" s="1018"/>
      <c r="E30" s="1018"/>
      <c r="F30" s="1018"/>
      <c r="G30" s="1018"/>
      <c r="H30" s="1018"/>
      <c r="I30" s="1018"/>
      <c r="J30" s="1018"/>
      <c r="K30" s="1018"/>
      <c r="L30" s="1018"/>
      <c r="M30" s="1018"/>
      <c r="N30" s="1018"/>
      <c r="O30" s="1018"/>
      <c r="P30" s="1019"/>
      <c r="Q30" s="1025">
        <v>713</v>
      </c>
      <c r="R30" s="1026"/>
      <c r="S30" s="1026"/>
      <c r="T30" s="1026"/>
      <c r="U30" s="1026"/>
      <c r="V30" s="1026">
        <v>691</v>
      </c>
      <c r="W30" s="1026"/>
      <c r="X30" s="1026"/>
      <c r="Y30" s="1026"/>
      <c r="Z30" s="1026"/>
      <c r="AA30" s="1026">
        <v>22</v>
      </c>
      <c r="AB30" s="1026"/>
      <c r="AC30" s="1026"/>
      <c r="AD30" s="1026"/>
      <c r="AE30" s="1027"/>
      <c r="AF30" s="1022">
        <v>22</v>
      </c>
      <c r="AG30" s="1023"/>
      <c r="AH30" s="1023"/>
      <c r="AI30" s="1023"/>
      <c r="AJ30" s="1024"/>
      <c r="AK30" s="967">
        <v>252</v>
      </c>
      <c r="AL30" s="958"/>
      <c r="AM30" s="958"/>
      <c r="AN30" s="958"/>
      <c r="AO30" s="958"/>
      <c r="AP30" s="958" t="s">
        <v>597</v>
      </c>
      <c r="AQ30" s="958"/>
      <c r="AR30" s="958"/>
      <c r="AS30" s="958"/>
      <c r="AT30" s="958"/>
      <c r="AU30" s="958" t="s">
        <v>597</v>
      </c>
      <c r="AV30" s="958"/>
      <c r="AW30" s="958"/>
      <c r="AX30" s="958"/>
      <c r="AY30" s="958"/>
      <c r="AZ30" s="1028" t="s">
        <v>597</v>
      </c>
      <c r="BA30" s="1028"/>
      <c r="BB30" s="1028"/>
      <c r="BC30" s="1028"/>
      <c r="BD30" s="1028"/>
      <c r="BE30" s="959"/>
      <c r="BF30" s="959"/>
      <c r="BG30" s="959"/>
      <c r="BH30" s="959"/>
      <c r="BI30" s="960"/>
      <c r="BJ30" s="226"/>
      <c r="BK30" s="226"/>
      <c r="BL30" s="226"/>
      <c r="BM30" s="226"/>
      <c r="BN30" s="226"/>
      <c r="BO30" s="236"/>
      <c r="BP30" s="236"/>
      <c r="BQ30" s="233">
        <v>24</v>
      </c>
      <c r="BR30" s="234"/>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2">
      <c r="A31" s="237">
        <v>4</v>
      </c>
      <c r="B31" s="1017" t="s">
        <v>411</v>
      </c>
      <c r="C31" s="1018"/>
      <c r="D31" s="1018"/>
      <c r="E31" s="1018"/>
      <c r="F31" s="1018"/>
      <c r="G31" s="1018"/>
      <c r="H31" s="1018"/>
      <c r="I31" s="1018"/>
      <c r="J31" s="1018"/>
      <c r="K31" s="1018"/>
      <c r="L31" s="1018"/>
      <c r="M31" s="1018"/>
      <c r="N31" s="1018"/>
      <c r="O31" s="1018"/>
      <c r="P31" s="1019"/>
      <c r="Q31" s="1025">
        <v>6370</v>
      </c>
      <c r="R31" s="1026"/>
      <c r="S31" s="1026"/>
      <c r="T31" s="1026"/>
      <c r="U31" s="1026"/>
      <c r="V31" s="1026">
        <v>6118</v>
      </c>
      <c r="W31" s="1026"/>
      <c r="X31" s="1026"/>
      <c r="Y31" s="1026"/>
      <c r="Z31" s="1026"/>
      <c r="AA31" s="1026">
        <v>252</v>
      </c>
      <c r="AB31" s="1026"/>
      <c r="AC31" s="1026"/>
      <c r="AD31" s="1026"/>
      <c r="AE31" s="1027"/>
      <c r="AF31" s="1022">
        <v>252</v>
      </c>
      <c r="AG31" s="1023"/>
      <c r="AH31" s="1023"/>
      <c r="AI31" s="1023"/>
      <c r="AJ31" s="1024"/>
      <c r="AK31" s="967">
        <v>939</v>
      </c>
      <c r="AL31" s="958"/>
      <c r="AM31" s="958"/>
      <c r="AN31" s="958"/>
      <c r="AO31" s="958"/>
      <c r="AP31" s="958" t="s">
        <v>597</v>
      </c>
      <c r="AQ31" s="958"/>
      <c r="AR31" s="958"/>
      <c r="AS31" s="958"/>
      <c r="AT31" s="958"/>
      <c r="AU31" s="958" t="s">
        <v>597</v>
      </c>
      <c r="AV31" s="958"/>
      <c r="AW31" s="958"/>
      <c r="AX31" s="958"/>
      <c r="AY31" s="958"/>
      <c r="AZ31" s="1028" t="s">
        <v>597</v>
      </c>
      <c r="BA31" s="1028"/>
      <c r="BB31" s="1028"/>
      <c r="BC31" s="1028"/>
      <c r="BD31" s="1028"/>
      <c r="BE31" s="959"/>
      <c r="BF31" s="959"/>
      <c r="BG31" s="959"/>
      <c r="BH31" s="959"/>
      <c r="BI31" s="960"/>
      <c r="BJ31" s="226"/>
      <c r="BK31" s="226"/>
      <c r="BL31" s="226"/>
      <c r="BM31" s="226"/>
      <c r="BN31" s="226"/>
      <c r="BO31" s="236"/>
      <c r="BP31" s="236"/>
      <c r="BQ31" s="233">
        <v>25</v>
      </c>
      <c r="BR31" s="234"/>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2">
      <c r="A32" s="237">
        <v>5</v>
      </c>
      <c r="B32" s="1017" t="s">
        <v>412</v>
      </c>
      <c r="C32" s="1018"/>
      <c r="D32" s="1018"/>
      <c r="E32" s="1018"/>
      <c r="F32" s="1018"/>
      <c r="G32" s="1018"/>
      <c r="H32" s="1018"/>
      <c r="I32" s="1018"/>
      <c r="J32" s="1018"/>
      <c r="K32" s="1018"/>
      <c r="L32" s="1018"/>
      <c r="M32" s="1018"/>
      <c r="N32" s="1018"/>
      <c r="O32" s="1018"/>
      <c r="P32" s="1019"/>
      <c r="Q32" s="1025">
        <v>626</v>
      </c>
      <c r="R32" s="1026"/>
      <c r="S32" s="1026"/>
      <c r="T32" s="1026"/>
      <c r="U32" s="1026"/>
      <c r="V32" s="1026">
        <v>687</v>
      </c>
      <c r="W32" s="1026"/>
      <c r="X32" s="1026"/>
      <c r="Y32" s="1026"/>
      <c r="Z32" s="1026"/>
      <c r="AA32" s="1026">
        <v>-61</v>
      </c>
      <c r="AB32" s="1026"/>
      <c r="AC32" s="1026"/>
      <c r="AD32" s="1026"/>
      <c r="AE32" s="1027"/>
      <c r="AF32" s="1022">
        <v>710</v>
      </c>
      <c r="AG32" s="1023"/>
      <c r="AH32" s="1023"/>
      <c r="AI32" s="1023"/>
      <c r="AJ32" s="1024"/>
      <c r="AK32" s="967">
        <v>28</v>
      </c>
      <c r="AL32" s="958"/>
      <c r="AM32" s="958"/>
      <c r="AN32" s="958"/>
      <c r="AO32" s="958"/>
      <c r="AP32" s="958">
        <v>1918</v>
      </c>
      <c r="AQ32" s="958"/>
      <c r="AR32" s="958"/>
      <c r="AS32" s="958"/>
      <c r="AT32" s="958"/>
      <c r="AU32" s="958">
        <v>731</v>
      </c>
      <c r="AV32" s="958"/>
      <c r="AW32" s="958"/>
      <c r="AX32" s="958"/>
      <c r="AY32" s="958"/>
      <c r="AZ32" s="1028" t="s">
        <v>597</v>
      </c>
      <c r="BA32" s="1028"/>
      <c r="BB32" s="1028"/>
      <c r="BC32" s="1028"/>
      <c r="BD32" s="1028"/>
      <c r="BE32" s="959" t="s">
        <v>413</v>
      </c>
      <c r="BF32" s="959"/>
      <c r="BG32" s="959"/>
      <c r="BH32" s="959"/>
      <c r="BI32" s="960"/>
      <c r="BJ32" s="226"/>
      <c r="BK32" s="226"/>
      <c r="BL32" s="226"/>
      <c r="BM32" s="226"/>
      <c r="BN32" s="226"/>
      <c r="BO32" s="236"/>
      <c r="BP32" s="236"/>
      <c r="BQ32" s="233">
        <v>26</v>
      </c>
      <c r="BR32" s="234"/>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2">
      <c r="A33" s="237">
        <v>6</v>
      </c>
      <c r="B33" s="1017" t="s">
        <v>414</v>
      </c>
      <c r="C33" s="1018"/>
      <c r="D33" s="1018"/>
      <c r="E33" s="1018"/>
      <c r="F33" s="1018"/>
      <c r="G33" s="1018"/>
      <c r="H33" s="1018"/>
      <c r="I33" s="1018"/>
      <c r="J33" s="1018"/>
      <c r="K33" s="1018"/>
      <c r="L33" s="1018"/>
      <c r="M33" s="1018"/>
      <c r="N33" s="1018"/>
      <c r="O33" s="1018"/>
      <c r="P33" s="1019"/>
      <c r="Q33" s="1025">
        <v>139</v>
      </c>
      <c r="R33" s="1026"/>
      <c r="S33" s="1026"/>
      <c r="T33" s="1026"/>
      <c r="U33" s="1026"/>
      <c r="V33" s="1026">
        <v>134</v>
      </c>
      <c r="W33" s="1026"/>
      <c r="X33" s="1026"/>
      <c r="Y33" s="1026"/>
      <c r="Z33" s="1026"/>
      <c r="AA33" s="1026">
        <v>4</v>
      </c>
      <c r="AB33" s="1026"/>
      <c r="AC33" s="1026"/>
      <c r="AD33" s="1026"/>
      <c r="AE33" s="1027"/>
      <c r="AF33" s="1022">
        <v>116</v>
      </c>
      <c r="AG33" s="1023"/>
      <c r="AH33" s="1023"/>
      <c r="AI33" s="1023"/>
      <c r="AJ33" s="1024"/>
      <c r="AK33" s="967">
        <v>50</v>
      </c>
      <c r="AL33" s="958"/>
      <c r="AM33" s="958"/>
      <c r="AN33" s="958"/>
      <c r="AO33" s="958"/>
      <c r="AP33" s="958">
        <v>96</v>
      </c>
      <c r="AQ33" s="958"/>
      <c r="AR33" s="958"/>
      <c r="AS33" s="958"/>
      <c r="AT33" s="958"/>
      <c r="AU33" s="958">
        <v>69</v>
      </c>
      <c r="AV33" s="958"/>
      <c r="AW33" s="958"/>
      <c r="AX33" s="958"/>
      <c r="AY33" s="958"/>
      <c r="AZ33" s="1028" t="s">
        <v>597</v>
      </c>
      <c r="BA33" s="1028"/>
      <c r="BB33" s="1028"/>
      <c r="BC33" s="1028"/>
      <c r="BD33" s="1028"/>
      <c r="BE33" s="959" t="s">
        <v>413</v>
      </c>
      <c r="BF33" s="959"/>
      <c r="BG33" s="959"/>
      <c r="BH33" s="959"/>
      <c r="BI33" s="960"/>
      <c r="BJ33" s="226"/>
      <c r="BK33" s="226"/>
      <c r="BL33" s="226"/>
      <c r="BM33" s="226"/>
      <c r="BN33" s="226"/>
      <c r="BO33" s="236"/>
      <c r="BP33" s="236"/>
      <c r="BQ33" s="233">
        <v>27</v>
      </c>
      <c r="BR33" s="234"/>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2">
      <c r="A34" s="237">
        <v>7</v>
      </c>
      <c r="B34" s="1017" t="s">
        <v>415</v>
      </c>
      <c r="C34" s="1018"/>
      <c r="D34" s="1018"/>
      <c r="E34" s="1018"/>
      <c r="F34" s="1018"/>
      <c r="G34" s="1018"/>
      <c r="H34" s="1018"/>
      <c r="I34" s="1018"/>
      <c r="J34" s="1018"/>
      <c r="K34" s="1018"/>
      <c r="L34" s="1018"/>
      <c r="M34" s="1018"/>
      <c r="N34" s="1018"/>
      <c r="O34" s="1018"/>
      <c r="P34" s="1019"/>
      <c r="Q34" s="1025">
        <v>444</v>
      </c>
      <c r="R34" s="1026"/>
      <c r="S34" s="1026"/>
      <c r="T34" s="1026"/>
      <c r="U34" s="1026"/>
      <c r="V34" s="1026">
        <v>454</v>
      </c>
      <c r="W34" s="1026"/>
      <c r="X34" s="1026"/>
      <c r="Y34" s="1026"/>
      <c r="Z34" s="1026"/>
      <c r="AA34" s="1026">
        <v>-10</v>
      </c>
      <c r="AB34" s="1026"/>
      <c r="AC34" s="1026"/>
      <c r="AD34" s="1026"/>
      <c r="AE34" s="1027"/>
      <c r="AF34" s="1022">
        <v>304</v>
      </c>
      <c r="AG34" s="1023"/>
      <c r="AH34" s="1023"/>
      <c r="AI34" s="1023"/>
      <c r="AJ34" s="1024"/>
      <c r="AK34" s="967">
        <v>333</v>
      </c>
      <c r="AL34" s="958"/>
      <c r="AM34" s="958"/>
      <c r="AN34" s="958"/>
      <c r="AO34" s="958"/>
      <c r="AP34" s="958">
        <v>2468</v>
      </c>
      <c r="AQ34" s="958"/>
      <c r="AR34" s="958"/>
      <c r="AS34" s="958"/>
      <c r="AT34" s="958"/>
      <c r="AU34" s="958">
        <v>2468</v>
      </c>
      <c r="AV34" s="958"/>
      <c r="AW34" s="958"/>
      <c r="AX34" s="958"/>
      <c r="AY34" s="958"/>
      <c r="AZ34" s="1028" t="s">
        <v>597</v>
      </c>
      <c r="BA34" s="1028"/>
      <c r="BB34" s="1028"/>
      <c r="BC34" s="1028"/>
      <c r="BD34" s="1028"/>
      <c r="BE34" s="959" t="s">
        <v>416</v>
      </c>
      <c r="BF34" s="959"/>
      <c r="BG34" s="959"/>
      <c r="BH34" s="959"/>
      <c r="BI34" s="960"/>
      <c r="BJ34" s="226"/>
      <c r="BK34" s="226"/>
      <c r="BL34" s="226"/>
      <c r="BM34" s="226"/>
      <c r="BN34" s="226"/>
      <c r="BO34" s="236"/>
      <c r="BP34" s="236"/>
      <c r="BQ34" s="233">
        <v>28</v>
      </c>
      <c r="BR34" s="234"/>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2">
      <c r="A35" s="237">
        <v>8</v>
      </c>
      <c r="B35" s="1017" t="s">
        <v>417</v>
      </c>
      <c r="C35" s="1018"/>
      <c r="D35" s="1018"/>
      <c r="E35" s="1018"/>
      <c r="F35" s="1018"/>
      <c r="G35" s="1018"/>
      <c r="H35" s="1018"/>
      <c r="I35" s="1018"/>
      <c r="J35" s="1018"/>
      <c r="K35" s="1018"/>
      <c r="L35" s="1018"/>
      <c r="M35" s="1018"/>
      <c r="N35" s="1018"/>
      <c r="O35" s="1018"/>
      <c r="P35" s="1019"/>
      <c r="Q35" s="1025">
        <v>3975</v>
      </c>
      <c r="R35" s="1026"/>
      <c r="S35" s="1026"/>
      <c r="T35" s="1026"/>
      <c r="U35" s="1026"/>
      <c r="V35" s="1026">
        <v>4180</v>
      </c>
      <c r="W35" s="1026"/>
      <c r="X35" s="1026"/>
      <c r="Y35" s="1026"/>
      <c r="Z35" s="1026"/>
      <c r="AA35" s="1026">
        <v>-206</v>
      </c>
      <c r="AB35" s="1026"/>
      <c r="AC35" s="1026"/>
      <c r="AD35" s="1026"/>
      <c r="AE35" s="1027"/>
      <c r="AF35" s="1022">
        <v>1748</v>
      </c>
      <c r="AG35" s="1023"/>
      <c r="AH35" s="1023"/>
      <c r="AI35" s="1023"/>
      <c r="AJ35" s="1024"/>
      <c r="AK35" s="967">
        <v>1006</v>
      </c>
      <c r="AL35" s="958"/>
      <c r="AM35" s="958"/>
      <c r="AN35" s="958"/>
      <c r="AO35" s="958"/>
      <c r="AP35" s="958">
        <v>4759</v>
      </c>
      <c r="AQ35" s="958"/>
      <c r="AR35" s="958"/>
      <c r="AS35" s="958"/>
      <c r="AT35" s="958"/>
      <c r="AU35" s="958">
        <v>3289</v>
      </c>
      <c r="AV35" s="958"/>
      <c r="AW35" s="958"/>
      <c r="AX35" s="958"/>
      <c r="AY35" s="958"/>
      <c r="AZ35" s="1028" t="s">
        <v>597</v>
      </c>
      <c r="BA35" s="1028"/>
      <c r="BB35" s="1028"/>
      <c r="BC35" s="1028"/>
      <c r="BD35" s="1028"/>
      <c r="BE35" s="959" t="s">
        <v>413</v>
      </c>
      <c r="BF35" s="959"/>
      <c r="BG35" s="959"/>
      <c r="BH35" s="959"/>
      <c r="BI35" s="960"/>
      <c r="BJ35" s="226"/>
      <c r="BK35" s="226"/>
      <c r="BL35" s="226"/>
      <c r="BM35" s="226"/>
      <c r="BN35" s="226"/>
      <c r="BO35" s="236"/>
      <c r="BP35" s="236"/>
      <c r="BQ35" s="233">
        <v>29</v>
      </c>
      <c r="BR35" s="234"/>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2">
      <c r="A36" s="237">
        <v>9</v>
      </c>
      <c r="B36" s="1017" t="s">
        <v>418</v>
      </c>
      <c r="C36" s="1018"/>
      <c r="D36" s="1018"/>
      <c r="E36" s="1018"/>
      <c r="F36" s="1018"/>
      <c r="G36" s="1018"/>
      <c r="H36" s="1018"/>
      <c r="I36" s="1018"/>
      <c r="J36" s="1018"/>
      <c r="K36" s="1018"/>
      <c r="L36" s="1018"/>
      <c r="M36" s="1018"/>
      <c r="N36" s="1018"/>
      <c r="O36" s="1018"/>
      <c r="P36" s="1019"/>
      <c r="Q36" s="1025">
        <v>618</v>
      </c>
      <c r="R36" s="1026"/>
      <c r="S36" s="1026"/>
      <c r="T36" s="1026"/>
      <c r="U36" s="1026"/>
      <c r="V36" s="1026">
        <v>607</v>
      </c>
      <c r="W36" s="1026"/>
      <c r="X36" s="1026"/>
      <c r="Y36" s="1026"/>
      <c r="Z36" s="1026"/>
      <c r="AA36" s="1026">
        <v>11</v>
      </c>
      <c r="AB36" s="1026"/>
      <c r="AC36" s="1026"/>
      <c r="AD36" s="1026"/>
      <c r="AE36" s="1027"/>
      <c r="AF36" s="1022">
        <v>156</v>
      </c>
      <c r="AG36" s="1023"/>
      <c r="AH36" s="1023"/>
      <c r="AI36" s="1023"/>
      <c r="AJ36" s="1024"/>
      <c r="AK36" s="967">
        <v>108</v>
      </c>
      <c r="AL36" s="958"/>
      <c r="AM36" s="958"/>
      <c r="AN36" s="958"/>
      <c r="AO36" s="958"/>
      <c r="AP36" s="958">
        <v>627</v>
      </c>
      <c r="AQ36" s="958"/>
      <c r="AR36" s="958"/>
      <c r="AS36" s="958"/>
      <c r="AT36" s="958"/>
      <c r="AU36" s="958">
        <v>551</v>
      </c>
      <c r="AV36" s="958"/>
      <c r="AW36" s="958"/>
      <c r="AX36" s="958"/>
      <c r="AY36" s="958"/>
      <c r="AZ36" s="1028" t="s">
        <v>597</v>
      </c>
      <c r="BA36" s="1028"/>
      <c r="BB36" s="1028"/>
      <c r="BC36" s="1028"/>
      <c r="BD36" s="1028"/>
      <c r="BE36" s="959" t="s">
        <v>413</v>
      </c>
      <c r="BF36" s="959"/>
      <c r="BG36" s="959"/>
      <c r="BH36" s="959"/>
      <c r="BI36" s="960"/>
      <c r="BJ36" s="226"/>
      <c r="BK36" s="226"/>
      <c r="BL36" s="226"/>
      <c r="BM36" s="226"/>
      <c r="BN36" s="226"/>
      <c r="BO36" s="236"/>
      <c r="BP36" s="236"/>
      <c r="BQ36" s="233">
        <v>30</v>
      </c>
      <c r="BR36" s="234"/>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2">
      <c r="A37" s="237">
        <v>10</v>
      </c>
      <c r="B37" s="1017" t="s">
        <v>419</v>
      </c>
      <c r="C37" s="1018"/>
      <c r="D37" s="1018"/>
      <c r="E37" s="1018"/>
      <c r="F37" s="1018"/>
      <c r="G37" s="1018"/>
      <c r="H37" s="1018"/>
      <c r="I37" s="1018"/>
      <c r="J37" s="1018"/>
      <c r="K37" s="1018"/>
      <c r="L37" s="1018"/>
      <c r="M37" s="1018"/>
      <c r="N37" s="1018"/>
      <c r="O37" s="1018"/>
      <c r="P37" s="1019"/>
      <c r="Q37" s="1025">
        <v>293</v>
      </c>
      <c r="R37" s="1026"/>
      <c r="S37" s="1026"/>
      <c r="T37" s="1026"/>
      <c r="U37" s="1026"/>
      <c r="V37" s="1026">
        <v>269</v>
      </c>
      <c r="W37" s="1026"/>
      <c r="X37" s="1026"/>
      <c r="Y37" s="1026"/>
      <c r="Z37" s="1026"/>
      <c r="AA37" s="1026">
        <v>25</v>
      </c>
      <c r="AB37" s="1026"/>
      <c r="AC37" s="1026"/>
      <c r="AD37" s="1026"/>
      <c r="AE37" s="1027"/>
      <c r="AF37" s="1022">
        <v>25</v>
      </c>
      <c r="AG37" s="1023"/>
      <c r="AH37" s="1023"/>
      <c r="AI37" s="1023"/>
      <c r="AJ37" s="1024"/>
      <c r="AK37" s="967">
        <v>188</v>
      </c>
      <c r="AL37" s="958"/>
      <c r="AM37" s="958"/>
      <c r="AN37" s="958"/>
      <c r="AO37" s="958"/>
      <c r="AP37" s="958">
        <v>1167</v>
      </c>
      <c r="AQ37" s="958"/>
      <c r="AR37" s="958"/>
      <c r="AS37" s="958"/>
      <c r="AT37" s="958"/>
      <c r="AU37" s="958">
        <v>1144</v>
      </c>
      <c r="AV37" s="958"/>
      <c r="AW37" s="958"/>
      <c r="AX37" s="958"/>
      <c r="AY37" s="958"/>
      <c r="AZ37" s="1028" t="s">
        <v>597</v>
      </c>
      <c r="BA37" s="1028"/>
      <c r="BB37" s="1028"/>
      <c r="BC37" s="1028"/>
      <c r="BD37" s="1028"/>
      <c r="BE37" s="959" t="s">
        <v>420</v>
      </c>
      <c r="BF37" s="959"/>
      <c r="BG37" s="959"/>
      <c r="BH37" s="959"/>
      <c r="BI37" s="960"/>
      <c r="BJ37" s="226"/>
      <c r="BK37" s="226"/>
      <c r="BL37" s="226"/>
      <c r="BM37" s="226"/>
      <c r="BN37" s="226"/>
      <c r="BO37" s="236"/>
      <c r="BP37" s="236"/>
      <c r="BQ37" s="233">
        <v>31</v>
      </c>
      <c r="BR37" s="234"/>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2">
      <c r="A38" s="237">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6"/>
      <c r="BP38" s="236"/>
      <c r="BQ38" s="233">
        <v>32</v>
      </c>
      <c r="BR38" s="234"/>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2">
      <c r="A39" s="237">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6"/>
      <c r="BP39" s="236"/>
      <c r="BQ39" s="233">
        <v>33</v>
      </c>
      <c r="BR39" s="234"/>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2">
      <c r="A40" s="233">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6"/>
      <c r="BP40" s="236"/>
      <c r="BQ40" s="233">
        <v>34</v>
      </c>
      <c r="BR40" s="234"/>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2">
      <c r="A41" s="233">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6"/>
      <c r="BP41" s="236"/>
      <c r="BQ41" s="233">
        <v>35</v>
      </c>
      <c r="BR41" s="234"/>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2">
      <c r="A42" s="233">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6"/>
      <c r="BP42" s="236"/>
      <c r="BQ42" s="233">
        <v>36</v>
      </c>
      <c r="BR42" s="234"/>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2">
      <c r="A43" s="233">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6"/>
      <c r="BP43" s="236"/>
      <c r="BQ43" s="233">
        <v>37</v>
      </c>
      <c r="BR43" s="234"/>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2">
      <c r="A44" s="233">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6"/>
      <c r="BP44" s="236"/>
      <c r="BQ44" s="233">
        <v>38</v>
      </c>
      <c r="BR44" s="234"/>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2">
      <c r="A45" s="233">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6"/>
      <c r="BP45" s="236"/>
      <c r="BQ45" s="233">
        <v>39</v>
      </c>
      <c r="BR45" s="234"/>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2">
      <c r="A46" s="233">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6"/>
      <c r="BP46" s="236"/>
      <c r="BQ46" s="233">
        <v>40</v>
      </c>
      <c r="BR46" s="234"/>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2">
      <c r="A47" s="233">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6"/>
      <c r="BP47" s="236"/>
      <c r="BQ47" s="233">
        <v>41</v>
      </c>
      <c r="BR47" s="234"/>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2">
      <c r="A48" s="233">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6"/>
      <c r="BP48" s="236"/>
      <c r="BQ48" s="233">
        <v>42</v>
      </c>
      <c r="BR48" s="234"/>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2">
      <c r="A49" s="233">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6"/>
      <c r="BP49" s="236"/>
      <c r="BQ49" s="233">
        <v>43</v>
      </c>
      <c r="BR49" s="234"/>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2">
      <c r="A50" s="233">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6"/>
      <c r="BP50" s="236"/>
      <c r="BQ50" s="233">
        <v>44</v>
      </c>
      <c r="BR50" s="234"/>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2">
      <c r="A51" s="233">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6"/>
      <c r="BP51" s="236"/>
      <c r="BQ51" s="233">
        <v>45</v>
      </c>
      <c r="BR51" s="234"/>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2">
      <c r="A52" s="233">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6"/>
      <c r="BP52" s="236"/>
      <c r="BQ52" s="233">
        <v>46</v>
      </c>
      <c r="BR52" s="234"/>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2">
      <c r="A53" s="233">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6"/>
      <c r="BP53" s="236"/>
      <c r="BQ53" s="233">
        <v>47</v>
      </c>
      <c r="BR53" s="234"/>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2">
      <c r="A54" s="233">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6"/>
      <c r="BP54" s="236"/>
      <c r="BQ54" s="233">
        <v>48</v>
      </c>
      <c r="BR54" s="234"/>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2">
      <c r="A55" s="233">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6"/>
      <c r="BP55" s="236"/>
      <c r="BQ55" s="233">
        <v>49</v>
      </c>
      <c r="BR55" s="234"/>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2">
      <c r="A56" s="233">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6"/>
      <c r="BP56" s="236"/>
      <c r="BQ56" s="233">
        <v>50</v>
      </c>
      <c r="BR56" s="234"/>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2">
      <c r="A57" s="233">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6"/>
      <c r="BP57" s="236"/>
      <c r="BQ57" s="233">
        <v>51</v>
      </c>
      <c r="BR57" s="234"/>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2">
      <c r="A58" s="233">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6"/>
      <c r="BP58" s="236"/>
      <c r="BQ58" s="233">
        <v>52</v>
      </c>
      <c r="BR58" s="234"/>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2">
      <c r="A59" s="233">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6"/>
      <c r="BP59" s="236"/>
      <c r="BQ59" s="233">
        <v>53</v>
      </c>
      <c r="BR59" s="234"/>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2">
      <c r="A60" s="233">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6"/>
      <c r="BP60" s="236"/>
      <c r="BQ60" s="233">
        <v>54</v>
      </c>
      <c r="BR60" s="234"/>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5">
      <c r="A61" s="233">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6"/>
      <c r="BP61" s="236"/>
      <c r="BQ61" s="233">
        <v>55</v>
      </c>
      <c r="BR61" s="234"/>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2">
      <c r="A62" s="233">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421</v>
      </c>
      <c r="BK62" s="1015"/>
      <c r="BL62" s="1015"/>
      <c r="BM62" s="1015"/>
      <c r="BN62" s="1016"/>
      <c r="BO62" s="236"/>
      <c r="BP62" s="236"/>
      <c r="BQ62" s="233">
        <v>56</v>
      </c>
      <c r="BR62" s="234"/>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5">
      <c r="A63" s="235" t="s">
        <v>395</v>
      </c>
      <c r="B63" s="924" t="s">
        <v>422</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3377</v>
      </c>
      <c r="AG63" s="946"/>
      <c r="AH63" s="946"/>
      <c r="AI63" s="946"/>
      <c r="AJ63" s="1009"/>
      <c r="AK63" s="1010"/>
      <c r="AL63" s="950"/>
      <c r="AM63" s="950"/>
      <c r="AN63" s="950"/>
      <c r="AO63" s="950"/>
      <c r="AP63" s="946">
        <v>11124</v>
      </c>
      <c r="AQ63" s="946"/>
      <c r="AR63" s="946"/>
      <c r="AS63" s="946"/>
      <c r="AT63" s="946"/>
      <c r="AU63" s="946">
        <v>8281</v>
      </c>
      <c r="AV63" s="946"/>
      <c r="AW63" s="946"/>
      <c r="AX63" s="946"/>
      <c r="AY63" s="946"/>
      <c r="AZ63" s="1004"/>
      <c r="BA63" s="1004"/>
      <c r="BB63" s="1004"/>
      <c r="BC63" s="1004"/>
      <c r="BD63" s="1004"/>
      <c r="BE63" s="947"/>
      <c r="BF63" s="947"/>
      <c r="BG63" s="947"/>
      <c r="BH63" s="947"/>
      <c r="BI63" s="948"/>
      <c r="BJ63" s="1005" t="s">
        <v>397</v>
      </c>
      <c r="BK63" s="940"/>
      <c r="BL63" s="940"/>
      <c r="BM63" s="940"/>
      <c r="BN63" s="1006"/>
      <c r="BO63" s="236"/>
      <c r="BP63" s="236"/>
      <c r="BQ63" s="233">
        <v>57</v>
      </c>
      <c r="BR63" s="234"/>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5">
      <c r="A65" s="226" t="s">
        <v>423</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2">
      <c r="A66" s="982" t="s">
        <v>424</v>
      </c>
      <c r="B66" s="983"/>
      <c r="C66" s="983"/>
      <c r="D66" s="983"/>
      <c r="E66" s="983"/>
      <c r="F66" s="983"/>
      <c r="G66" s="983"/>
      <c r="H66" s="983"/>
      <c r="I66" s="983"/>
      <c r="J66" s="983"/>
      <c r="K66" s="983"/>
      <c r="L66" s="983"/>
      <c r="M66" s="983"/>
      <c r="N66" s="983"/>
      <c r="O66" s="983"/>
      <c r="P66" s="984"/>
      <c r="Q66" s="988" t="s">
        <v>425</v>
      </c>
      <c r="R66" s="989"/>
      <c r="S66" s="989"/>
      <c r="T66" s="989"/>
      <c r="U66" s="990"/>
      <c r="V66" s="988" t="s">
        <v>426</v>
      </c>
      <c r="W66" s="989"/>
      <c r="X66" s="989"/>
      <c r="Y66" s="989"/>
      <c r="Z66" s="990"/>
      <c r="AA66" s="988" t="s">
        <v>427</v>
      </c>
      <c r="AB66" s="989"/>
      <c r="AC66" s="989"/>
      <c r="AD66" s="989"/>
      <c r="AE66" s="990"/>
      <c r="AF66" s="994" t="s">
        <v>428</v>
      </c>
      <c r="AG66" s="995"/>
      <c r="AH66" s="995"/>
      <c r="AI66" s="995"/>
      <c r="AJ66" s="996"/>
      <c r="AK66" s="988" t="s">
        <v>429</v>
      </c>
      <c r="AL66" s="983"/>
      <c r="AM66" s="983"/>
      <c r="AN66" s="983"/>
      <c r="AO66" s="984"/>
      <c r="AP66" s="988" t="s">
        <v>430</v>
      </c>
      <c r="AQ66" s="989"/>
      <c r="AR66" s="989"/>
      <c r="AS66" s="989"/>
      <c r="AT66" s="990"/>
      <c r="AU66" s="988" t="s">
        <v>431</v>
      </c>
      <c r="AV66" s="989"/>
      <c r="AW66" s="989"/>
      <c r="AX66" s="989"/>
      <c r="AY66" s="990"/>
      <c r="AZ66" s="988" t="s">
        <v>382</v>
      </c>
      <c r="BA66" s="989"/>
      <c r="BB66" s="989"/>
      <c r="BC66" s="989"/>
      <c r="BD66" s="1002"/>
      <c r="BE66" s="236"/>
      <c r="BF66" s="236"/>
      <c r="BG66" s="236"/>
      <c r="BH66" s="236"/>
      <c r="BI66" s="236"/>
      <c r="BJ66" s="236"/>
      <c r="BK66" s="236"/>
      <c r="BL66" s="236"/>
      <c r="BM66" s="236"/>
      <c r="BN66" s="236"/>
      <c r="BO66" s="236"/>
      <c r="BP66" s="236"/>
      <c r="BQ66" s="233">
        <v>60</v>
      </c>
      <c r="BR66" s="238"/>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5">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6"/>
      <c r="BF67" s="236"/>
      <c r="BG67" s="236"/>
      <c r="BH67" s="236"/>
      <c r="BI67" s="236"/>
      <c r="BJ67" s="236"/>
      <c r="BK67" s="236"/>
      <c r="BL67" s="236"/>
      <c r="BM67" s="236"/>
      <c r="BN67" s="236"/>
      <c r="BO67" s="236"/>
      <c r="BP67" s="236"/>
      <c r="BQ67" s="233">
        <v>61</v>
      </c>
      <c r="BR67" s="238"/>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2">
      <c r="A68" s="231">
        <v>1</v>
      </c>
      <c r="B68" s="972" t="s">
        <v>607</v>
      </c>
      <c r="C68" s="973"/>
      <c r="D68" s="973"/>
      <c r="E68" s="973"/>
      <c r="F68" s="973"/>
      <c r="G68" s="973"/>
      <c r="H68" s="973"/>
      <c r="I68" s="973"/>
      <c r="J68" s="973"/>
      <c r="K68" s="973"/>
      <c r="L68" s="973"/>
      <c r="M68" s="973"/>
      <c r="N68" s="973"/>
      <c r="O68" s="973"/>
      <c r="P68" s="974"/>
      <c r="Q68" s="975">
        <v>23</v>
      </c>
      <c r="R68" s="969"/>
      <c r="S68" s="969"/>
      <c r="T68" s="969"/>
      <c r="U68" s="969"/>
      <c r="V68" s="969">
        <v>22</v>
      </c>
      <c r="W68" s="969"/>
      <c r="X68" s="969"/>
      <c r="Y68" s="969"/>
      <c r="Z68" s="969"/>
      <c r="AA68" s="969">
        <v>1</v>
      </c>
      <c r="AB68" s="969"/>
      <c r="AC68" s="969"/>
      <c r="AD68" s="969"/>
      <c r="AE68" s="969"/>
      <c r="AF68" s="969">
        <v>1</v>
      </c>
      <c r="AG68" s="969"/>
      <c r="AH68" s="969"/>
      <c r="AI68" s="969"/>
      <c r="AJ68" s="969"/>
      <c r="AK68" s="969" t="s">
        <v>531</v>
      </c>
      <c r="AL68" s="969"/>
      <c r="AM68" s="969"/>
      <c r="AN68" s="969"/>
      <c r="AO68" s="969"/>
      <c r="AP68" s="969" t="s">
        <v>531</v>
      </c>
      <c r="AQ68" s="969"/>
      <c r="AR68" s="969"/>
      <c r="AS68" s="969"/>
      <c r="AT68" s="969"/>
      <c r="AU68" s="969" t="s">
        <v>531</v>
      </c>
      <c r="AV68" s="969"/>
      <c r="AW68" s="969"/>
      <c r="AX68" s="969"/>
      <c r="AY68" s="969"/>
      <c r="AZ68" s="970"/>
      <c r="BA68" s="970"/>
      <c r="BB68" s="970"/>
      <c r="BC68" s="970"/>
      <c r="BD68" s="971"/>
      <c r="BE68" s="236"/>
      <c r="BF68" s="236"/>
      <c r="BG68" s="236"/>
      <c r="BH68" s="236"/>
      <c r="BI68" s="236"/>
      <c r="BJ68" s="236"/>
      <c r="BK68" s="236"/>
      <c r="BL68" s="236"/>
      <c r="BM68" s="236"/>
      <c r="BN68" s="236"/>
      <c r="BO68" s="236"/>
      <c r="BP68" s="236"/>
      <c r="BQ68" s="233">
        <v>62</v>
      </c>
      <c r="BR68" s="238"/>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2">
      <c r="A69" s="233">
        <v>2</v>
      </c>
      <c r="B69" s="961" t="s">
        <v>608</v>
      </c>
      <c r="C69" s="962"/>
      <c r="D69" s="962"/>
      <c r="E69" s="962"/>
      <c r="F69" s="962"/>
      <c r="G69" s="962"/>
      <c r="H69" s="962"/>
      <c r="I69" s="962"/>
      <c r="J69" s="962"/>
      <c r="K69" s="962"/>
      <c r="L69" s="962"/>
      <c r="M69" s="962"/>
      <c r="N69" s="962"/>
      <c r="O69" s="962"/>
      <c r="P69" s="963"/>
      <c r="Q69" s="964">
        <v>1060</v>
      </c>
      <c r="R69" s="958"/>
      <c r="S69" s="958"/>
      <c r="T69" s="958"/>
      <c r="U69" s="958"/>
      <c r="V69" s="958">
        <v>1040</v>
      </c>
      <c r="W69" s="958"/>
      <c r="X69" s="958"/>
      <c r="Y69" s="958"/>
      <c r="Z69" s="958"/>
      <c r="AA69" s="958">
        <v>19</v>
      </c>
      <c r="AB69" s="958"/>
      <c r="AC69" s="958"/>
      <c r="AD69" s="958"/>
      <c r="AE69" s="958"/>
      <c r="AF69" s="958">
        <v>15</v>
      </c>
      <c r="AG69" s="958"/>
      <c r="AH69" s="958"/>
      <c r="AI69" s="958"/>
      <c r="AJ69" s="958"/>
      <c r="AK69" s="958" t="s">
        <v>531</v>
      </c>
      <c r="AL69" s="958"/>
      <c r="AM69" s="958"/>
      <c r="AN69" s="958"/>
      <c r="AO69" s="958"/>
      <c r="AP69" s="958" t="s">
        <v>531</v>
      </c>
      <c r="AQ69" s="958"/>
      <c r="AR69" s="958"/>
      <c r="AS69" s="958"/>
      <c r="AT69" s="958"/>
      <c r="AU69" s="958" t="s">
        <v>531</v>
      </c>
      <c r="AV69" s="958"/>
      <c r="AW69" s="958"/>
      <c r="AX69" s="958"/>
      <c r="AY69" s="958"/>
      <c r="AZ69" s="959"/>
      <c r="BA69" s="959"/>
      <c r="BB69" s="959"/>
      <c r="BC69" s="959"/>
      <c r="BD69" s="960"/>
      <c r="BE69" s="236"/>
      <c r="BF69" s="236"/>
      <c r="BG69" s="236"/>
      <c r="BH69" s="236"/>
      <c r="BI69" s="236"/>
      <c r="BJ69" s="236"/>
      <c r="BK69" s="236"/>
      <c r="BL69" s="236"/>
      <c r="BM69" s="236"/>
      <c r="BN69" s="236"/>
      <c r="BO69" s="236"/>
      <c r="BP69" s="236"/>
      <c r="BQ69" s="233">
        <v>63</v>
      </c>
      <c r="BR69" s="238"/>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2">
      <c r="A70" s="233">
        <v>3</v>
      </c>
      <c r="B70" s="961" t="s">
        <v>609</v>
      </c>
      <c r="C70" s="962"/>
      <c r="D70" s="962"/>
      <c r="E70" s="962"/>
      <c r="F70" s="962"/>
      <c r="G70" s="962"/>
      <c r="H70" s="962"/>
      <c r="I70" s="962"/>
      <c r="J70" s="962"/>
      <c r="K70" s="962"/>
      <c r="L70" s="962"/>
      <c r="M70" s="962"/>
      <c r="N70" s="962"/>
      <c r="O70" s="962"/>
      <c r="P70" s="963"/>
      <c r="Q70" s="964">
        <v>106</v>
      </c>
      <c r="R70" s="958"/>
      <c r="S70" s="958"/>
      <c r="T70" s="958"/>
      <c r="U70" s="958"/>
      <c r="V70" s="958">
        <v>90</v>
      </c>
      <c r="W70" s="958"/>
      <c r="X70" s="958"/>
      <c r="Y70" s="958"/>
      <c r="Z70" s="958"/>
      <c r="AA70" s="958">
        <v>16</v>
      </c>
      <c r="AB70" s="958"/>
      <c r="AC70" s="958"/>
      <c r="AD70" s="958"/>
      <c r="AE70" s="958"/>
      <c r="AF70" s="958">
        <v>16</v>
      </c>
      <c r="AG70" s="958"/>
      <c r="AH70" s="958"/>
      <c r="AI70" s="958"/>
      <c r="AJ70" s="958"/>
      <c r="AK70" s="958" t="s">
        <v>531</v>
      </c>
      <c r="AL70" s="958"/>
      <c r="AM70" s="958"/>
      <c r="AN70" s="958"/>
      <c r="AO70" s="958"/>
      <c r="AP70" s="958" t="s">
        <v>531</v>
      </c>
      <c r="AQ70" s="958"/>
      <c r="AR70" s="958"/>
      <c r="AS70" s="958"/>
      <c r="AT70" s="958"/>
      <c r="AU70" s="958" t="s">
        <v>531</v>
      </c>
      <c r="AV70" s="958"/>
      <c r="AW70" s="958"/>
      <c r="AX70" s="958"/>
      <c r="AY70" s="958"/>
      <c r="AZ70" s="959"/>
      <c r="BA70" s="959"/>
      <c r="BB70" s="959"/>
      <c r="BC70" s="959"/>
      <c r="BD70" s="960"/>
      <c r="BE70" s="236"/>
      <c r="BF70" s="236"/>
      <c r="BG70" s="236"/>
      <c r="BH70" s="236"/>
      <c r="BI70" s="236"/>
      <c r="BJ70" s="236"/>
      <c r="BK70" s="236"/>
      <c r="BL70" s="236"/>
      <c r="BM70" s="236"/>
      <c r="BN70" s="236"/>
      <c r="BO70" s="236"/>
      <c r="BP70" s="236"/>
      <c r="BQ70" s="233">
        <v>64</v>
      </c>
      <c r="BR70" s="238"/>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2">
      <c r="A71" s="233">
        <v>4</v>
      </c>
      <c r="B71" s="961" t="s">
        <v>610</v>
      </c>
      <c r="C71" s="962"/>
      <c r="D71" s="962"/>
      <c r="E71" s="962"/>
      <c r="F71" s="962"/>
      <c r="G71" s="962"/>
      <c r="H71" s="962"/>
      <c r="I71" s="962"/>
      <c r="J71" s="962"/>
      <c r="K71" s="962"/>
      <c r="L71" s="962"/>
      <c r="M71" s="962"/>
      <c r="N71" s="962"/>
      <c r="O71" s="962"/>
      <c r="P71" s="963"/>
      <c r="Q71" s="964">
        <v>168</v>
      </c>
      <c r="R71" s="958"/>
      <c r="S71" s="958"/>
      <c r="T71" s="958"/>
      <c r="U71" s="958"/>
      <c r="V71" s="958">
        <v>160</v>
      </c>
      <c r="W71" s="958"/>
      <c r="X71" s="958"/>
      <c r="Y71" s="958"/>
      <c r="Z71" s="958"/>
      <c r="AA71" s="958">
        <v>9</v>
      </c>
      <c r="AB71" s="958"/>
      <c r="AC71" s="958"/>
      <c r="AD71" s="958"/>
      <c r="AE71" s="958"/>
      <c r="AF71" s="958">
        <v>9</v>
      </c>
      <c r="AG71" s="958"/>
      <c r="AH71" s="958"/>
      <c r="AI71" s="958"/>
      <c r="AJ71" s="958"/>
      <c r="AK71" s="958" t="s">
        <v>531</v>
      </c>
      <c r="AL71" s="958"/>
      <c r="AM71" s="958"/>
      <c r="AN71" s="958"/>
      <c r="AO71" s="958"/>
      <c r="AP71" s="958" t="s">
        <v>531</v>
      </c>
      <c r="AQ71" s="958"/>
      <c r="AR71" s="958"/>
      <c r="AS71" s="958"/>
      <c r="AT71" s="958"/>
      <c r="AU71" s="958" t="s">
        <v>531</v>
      </c>
      <c r="AV71" s="958"/>
      <c r="AW71" s="958"/>
      <c r="AX71" s="958"/>
      <c r="AY71" s="958"/>
      <c r="AZ71" s="959"/>
      <c r="BA71" s="959"/>
      <c r="BB71" s="959"/>
      <c r="BC71" s="959"/>
      <c r="BD71" s="960"/>
      <c r="BE71" s="236"/>
      <c r="BF71" s="236"/>
      <c r="BG71" s="236"/>
      <c r="BH71" s="236"/>
      <c r="BI71" s="236"/>
      <c r="BJ71" s="236"/>
      <c r="BK71" s="236"/>
      <c r="BL71" s="236"/>
      <c r="BM71" s="236"/>
      <c r="BN71" s="236"/>
      <c r="BO71" s="236"/>
      <c r="BP71" s="236"/>
      <c r="BQ71" s="233">
        <v>65</v>
      </c>
      <c r="BR71" s="238"/>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2">
      <c r="A72" s="233">
        <v>5</v>
      </c>
      <c r="B72" s="961" t="s">
        <v>611</v>
      </c>
      <c r="C72" s="962"/>
      <c r="D72" s="962"/>
      <c r="E72" s="962"/>
      <c r="F72" s="962"/>
      <c r="G72" s="962"/>
      <c r="H72" s="962"/>
      <c r="I72" s="962"/>
      <c r="J72" s="962"/>
      <c r="K72" s="962"/>
      <c r="L72" s="962"/>
      <c r="M72" s="962"/>
      <c r="N72" s="962"/>
      <c r="O72" s="962"/>
      <c r="P72" s="963"/>
      <c r="Q72" s="964">
        <v>498</v>
      </c>
      <c r="R72" s="958"/>
      <c r="S72" s="958"/>
      <c r="T72" s="958"/>
      <c r="U72" s="958"/>
      <c r="V72" s="958">
        <v>449</v>
      </c>
      <c r="W72" s="958"/>
      <c r="X72" s="958"/>
      <c r="Y72" s="958"/>
      <c r="Z72" s="958"/>
      <c r="AA72" s="958">
        <v>49</v>
      </c>
      <c r="AB72" s="958"/>
      <c r="AC72" s="958"/>
      <c r="AD72" s="958"/>
      <c r="AE72" s="958"/>
      <c r="AF72" s="958">
        <v>49</v>
      </c>
      <c r="AG72" s="958"/>
      <c r="AH72" s="958"/>
      <c r="AI72" s="958"/>
      <c r="AJ72" s="958"/>
      <c r="AK72" s="958" t="s">
        <v>531</v>
      </c>
      <c r="AL72" s="958"/>
      <c r="AM72" s="958"/>
      <c r="AN72" s="958"/>
      <c r="AO72" s="958"/>
      <c r="AP72" s="958" t="s">
        <v>597</v>
      </c>
      <c r="AQ72" s="958"/>
      <c r="AR72" s="958"/>
      <c r="AS72" s="958"/>
      <c r="AT72" s="958"/>
      <c r="AU72" s="958" t="s">
        <v>597</v>
      </c>
      <c r="AV72" s="958"/>
      <c r="AW72" s="958"/>
      <c r="AX72" s="958"/>
      <c r="AY72" s="958"/>
      <c r="AZ72" s="959"/>
      <c r="BA72" s="959"/>
      <c r="BB72" s="959"/>
      <c r="BC72" s="959"/>
      <c r="BD72" s="960"/>
      <c r="BE72" s="236"/>
      <c r="BF72" s="236"/>
      <c r="BG72" s="236"/>
      <c r="BH72" s="236"/>
      <c r="BI72" s="236"/>
      <c r="BJ72" s="236"/>
      <c r="BK72" s="236"/>
      <c r="BL72" s="236"/>
      <c r="BM72" s="236"/>
      <c r="BN72" s="236"/>
      <c r="BO72" s="236"/>
      <c r="BP72" s="236"/>
      <c r="BQ72" s="233">
        <v>66</v>
      </c>
      <c r="BR72" s="238"/>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2">
      <c r="A73" s="233">
        <v>6</v>
      </c>
      <c r="B73" s="961" t="s">
        <v>612</v>
      </c>
      <c r="C73" s="962"/>
      <c r="D73" s="962"/>
      <c r="E73" s="962"/>
      <c r="F73" s="962"/>
      <c r="G73" s="962"/>
      <c r="H73" s="962"/>
      <c r="I73" s="962"/>
      <c r="J73" s="962"/>
      <c r="K73" s="962"/>
      <c r="L73" s="962"/>
      <c r="M73" s="962"/>
      <c r="N73" s="962"/>
      <c r="O73" s="962"/>
      <c r="P73" s="963"/>
      <c r="Q73" s="964">
        <v>5</v>
      </c>
      <c r="R73" s="958"/>
      <c r="S73" s="958"/>
      <c r="T73" s="958"/>
      <c r="U73" s="958"/>
      <c r="V73" s="958">
        <v>4</v>
      </c>
      <c r="W73" s="958"/>
      <c r="X73" s="958"/>
      <c r="Y73" s="958"/>
      <c r="Z73" s="958"/>
      <c r="AA73" s="958">
        <v>1</v>
      </c>
      <c r="AB73" s="958"/>
      <c r="AC73" s="958"/>
      <c r="AD73" s="958"/>
      <c r="AE73" s="958"/>
      <c r="AF73" s="958">
        <v>1</v>
      </c>
      <c r="AG73" s="958"/>
      <c r="AH73" s="958"/>
      <c r="AI73" s="958"/>
      <c r="AJ73" s="958"/>
      <c r="AK73" s="958" t="s">
        <v>531</v>
      </c>
      <c r="AL73" s="958"/>
      <c r="AM73" s="958"/>
      <c r="AN73" s="958"/>
      <c r="AO73" s="958"/>
      <c r="AP73" s="958" t="s">
        <v>531</v>
      </c>
      <c r="AQ73" s="958"/>
      <c r="AR73" s="958"/>
      <c r="AS73" s="958"/>
      <c r="AT73" s="958"/>
      <c r="AU73" s="958" t="s">
        <v>531</v>
      </c>
      <c r="AV73" s="958"/>
      <c r="AW73" s="958"/>
      <c r="AX73" s="958"/>
      <c r="AY73" s="958"/>
      <c r="AZ73" s="959"/>
      <c r="BA73" s="959"/>
      <c r="BB73" s="959"/>
      <c r="BC73" s="959"/>
      <c r="BD73" s="960"/>
      <c r="BE73" s="236"/>
      <c r="BF73" s="236"/>
      <c r="BG73" s="236"/>
      <c r="BH73" s="236"/>
      <c r="BI73" s="236"/>
      <c r="BJ73" s="236"/>
      <c r="BK73" s="236"/>
      <c r="BL73" s="236"/>
      <c r="BM73" s="236"/>
      <c r="BN73" s="236"/>
      <c r="BO73" s="236"/>
      <c r="BP73" s="236"/>
      <c r="BQ73" s="233">
        <v>67</v>
      </c>
      <c r="BR73" s="238"/>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2">
      <c r="A74" s="233">
        <v>7</v>
      </c>
      <c r="B74" s="961" t="s">
        <v>613</v>
      </c>
      <c r="C74" s="962"/>
      <c r="D74" s="962"/>
      <c r="E74" s="962"/>
      <c r="F74" s="962"/>
      <c r="G74" s="962"/>
      <c r="H74" s="962"/>
      <c r="I74" s="962"/>
      <c r="J74" s="962"/>
      <c r="K74" s="962"/>
      <c r="L74" s="962"/>
      <c r="M74" s="962"/>
      <c r="N74" s="962"/>
      <c r="O74" s="962"/>
      <c r="P74" s="963"/>
      <c r="Q74" s="964">
        <v>1</v>
      </c>
      <c r="R74" s="958"/>
      <c r="S74" s="958"/>
      <c r="T74" s="958"/>
      <c r="U74" s="958"/>
      <c r="V74" s="958">
        <v>0</v>
      </c>
      <c r="W74" s="958"/>
      <c r="X74" s="958"/>
      <c r="Y74" s="958"/>
      <c r="Z74" s="958"/>
      <c r="AA74" s="958">
        <v>1</v>
      </c>
      <c r="AB74" s="958"/>
      <c r="AC74" s="958"/>
      <c r="AD74" s="958"/>
      <c r="AE74" s="958"/>
      <c r="AF74" s="958">
        <v>1</v>
      </c>
      <c r="AG74" s="958"/>
      <c r="AH74" s="958"/>
      <c r="AI74" s="958"/>
      <c r="AJ74" s="958"/>
      <c r="AK74" s="958" t="s">
        <v>531</v>
      </c>
      <c r="AL74" s="958"/>
      <c r="AM74" s="958"/>
      <c r="AN74" s="958"/>
      <c r="AO74" s="958"/>
      <c r="AP74" s="958" t="s">
        <v>531</v>
      </c>
      <c r="AQ74" s="958"/>
      <c r="AR74" s="958"/>
      <c r="AS74" s="958"/>
      <c r="AT74" s="958"/>
      <c r="AU74" s="958" t="s">
        <v>531</v>
      </c>
      <c r="AV74" s="958"/>
      <c r="AW74" s="958"/>
      <c r="AX74" s="958"/>
      <c r="AY74" s="958"/>
      <c r="AZ74" s="959"/>
      <c r="BA74" s="959"/>
      <c r="BB74" s="959"/>
      <c r="BC74" s="959"/>
      <c r="BD74" s="960"/>
      <c r="BE74" s="236"/>
      <c r="BF74" s="236"/>
      <c r="BG74" s="236"/>
      <c r="BH74" s="236"/>
      <c r="BI74" s="236"/>
      <c r="BJ74" s="236"/>
      <c r="BK74" s="236"/>
      <c r="BL74" s="236"/>
      <c r="BM74" s="236"/>
      <c r="BN74" s="236"/>
      <c r="BO74" s="236"/>
      <c r="BP74" s="236"/>
      <c r="BQ74" s="233">
        <v>68</v>
      </c>
      <c r="BR74" s="238"/>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2">
      <c r="A75" s="233">
        <v>8</v>
      </c>
      <c r="B75" s="961" t="s">
        <v>614</v>
      </c>
      <c r="C75" s="962"/>
      <c r="D75" s="962"/>
      <c r="E75" s="962"/>
      <c r="F75" s="962"/>
      <c r="G75" s="962"/>
      <c r="H75" s="962"/>
      <c r="I75" s="962"/>
      <c r="J75" s="962"/>
      <c r="K75" s="962"/>
      <c r="L75" s="962"/>
      <c r="M75" s="962"/>
      <c r="N75" s="962"/>
      <c r="O75" s="962"/>
      <c r="P75" s="963"/>
      <c r="Q75" s="965">
        <v>62</v>
      </c>
      <c r="R75" s="966"/>
      <c r="S75" s="966"/>
      <c r="T75" s="966"/>
      <c r="U75" s="967"/>
      <c r="V75" s="968">
        <v>57</v>
      </c>
      <c r="W75" s="966"/>
      <c r="X75" s="966"/>
      <c r="Y75" s="966"/>
      <c r="Z75" s="967"/>
      <c r="AA75" s="968">
        <v>6</v>
      </c>
      <c r="AB75" s="966"/>
      <c r="AC75" s="966"/>
      <c r="AD75" s="966"/>
      <c r="AE75" s="967"/>
      <c r="AF75" s="968">
        <v>6</v>
      </c>
      <c r="AG75" s="966"/>
      <c r="AH75" s="966"/>
      <c r="AI75" s="966"/>
      <c r="AJ75" s="967"/>
      <c r="AK75" s="968" t="s">
        <v>531</v>
      </c>
      <c r="AL75" s="966"/>
      <c r="AM75" s="966"/>
      <c r="AN75" s="966"/>
      <c r="AO75" s="967"/>
      <c r="AP75" s="968" t="s">
        <v>531</v>
      </c>
      <c r="AQ75" s="966"/>
      <c r="AR75" s="966"/>
      <c r="AS75" s="966"/>
      <c r="AT75" s="967"/>
      <c r="AU75" s="968" t="s">
        <v>531</v>
      </c>
      <c r="AV75" s="966"/>
      <c r="AW75" s="966"/>
      <c r="AX75" s="966"/>
      <c r="AY75" s="967"/>
      <c r="AZ75" s="959"/>
      <c r="BA75" s="959"/>
      <c r="BB75" s="959"/>
      <c r="BC75" s="959"/>
      <c r="BD75" s="960"/>
      <c r="BE75" s="236"/>
      <c r="BF75" s="236"/>
      <c r="BG75" s="236"/>
      <c r="BH75" s="236"/>
      <c r="BI75" s="236"/>
      <c r="BJ75" s="236"/>
      <c r="BK75" s="236"/>
      <c r="BL75" s="236"/>
      <c r="BM75" s="236"/>
      <c r="BN75" s="236"/>
      <c r="BO75" s="236"/>
      <c r="BP75" s="236"/>
      <c r="BQ75" s="233">
        <v>69</v>
      </c>
      <c r="BR75" s="238"/>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2">
      <c r="A76" s="233">
        <v>9</v>
      </c>
      <c r="B76" s="961" t="s">
        <v>615</v>
      </c>
      <c r="C76" s="962"/>
      <c r="D76" s="962"/>
      <c r="E76" s="962"/>
      <c r="F76" s="962"/>
      <c r="G76" s="962"/>
      <c r="H76" s="962"/>
      <c r="I76" s="962"/>
      <c r="J76" s="962"/>
      <c r="K76" s="962"/>
      <c r="L76" s="962"/>
      <c r="M76" s="962"/>
      <c r="N76" s="962"/>
      <c r="O76" s="962"/>
      <c r="P76" s="963"/>
      <c r="Q76" s="965">
        <v>8365</v>
      </c>
      <c r="R76" s="966"/>
      <c r="S76" s="966"/>
      <c r="T76" s="966"/>
      <c r="U76" s="967"/>
      <c r="V76" s="968">
        <v>7823</v>
      </c>
      <c r="W76" s="966"/>
      <c r="X76" s="966"/>
      <c r="Y76" s="966"/>
      <c r="Z76" s="967"/>
      <c r="AA76" s="968">
        <v>542</v>
      </c>
      <c r="AB76" s="966"/>
      <c r="AC76" s="966"/>
      <c r="AD76" s="966"/>
      <c r="AE76" s="967"/>
      <c r="AF76" s="968">
        <v>542</v>
      </c>
      <c r="AG76" s="966"/>
      <c r="AH76" s="966"/>
      <c r="AI76" s="966"/>
      <c r="AJ76" s="967"/>
      <c r="AK76" s="968">
        <v>3700</v>
      </c>
      <c r="AL76" s="966"/>
      <c r="AM76" s="966"/>
      <c r="AN76" s="966"/>
      <c r="AO76" s="967"/>
      <c r="AP76" s="968" t="s">
        <v>531</v>
      </c>
      <c r="AQ76" s="966"/>
      <c r="AR76" s="966"/>
      <c r="AS76" s="966"/>
      <c r="AT76" s="967"/>
      <c r="AU76" s="968" t="s">
        <v>531</v>
      </c>
      <c r="AV76" s="966"/>
      <c r="AW76" s="966"/>
      <c r="AX76" s="966"/>
      <c r="AY76" s="967"/>
      <c r="AZ76" s="959"/>
      <c r="BA76" s="959"/>
      <c r="BB76" s="959"/>
      <c r="BC76" s="959"/>
      <c r="BD76" s="960"/>
      <c r="BE76" s="236"/>
      <c r="BF76" s="236"/>
      <c r="BG76" s="236"/>
      <c r="BH76" s="236"/>
      <c r="BI76" s="236"/>
      <c r="BJ76" s="236"/>
      <c r="BK76" s="236"/>
      <c r="BL76" s="236"/>
      <c r="BM76" s="236"/>
      <c r="BN76" s="236"/>
      <c r="BO76" s="236"/>
      <c r="BP76" s="236"/>
      <c r="BQ76" s="233">
        <v>70</v>
      </c>
      <c r="BR76" s="238"/>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2">
      <c r="A77" s="233">
        <v>10</v>
      </c>
      <c r="B77" s="961" t="s">
        <v>616</v>
      </c>
      <c r="C77" s="962"/>
      <c r="D77" s="962"/>
      <c r="E77" s="962"/>
      <c r="F77" s="962"/>
      <c r="G77" s="962"/>
      <c r="H77" s="962"/>
      <c r="I77" s="962"/>
      <c r="J77" s="962"/>
      <c r="K77" s="962"/>
      <c r="L77" s="962"/>
      <c r="M77" s="962"/>
      <c r="N77" s="962"/>
      <c r="O77" s="962"/>
      <c r="P77" s="963"/>
      <c r="Q77" s="965">
        <v>544</v>
      </c>
      <c r="R77" s="966"/>
      <c r="S77" s="966"/>
      <c r="T77" s="966"/>
      <c r="U77" s="967"/>
      <c r="V77" s="968">
        <v>542</v>
      </c>
      <c r="W77" s="966"/>
      <c r="X77" s="966"/>
      <c r="Y77" s="966"/>
      <c r="Z77" s="967"/>
      <c r="AA77" s="968">
        <v>2</v>
      </c>
      <c r="AB77" s="966"/>
      <c r="AC77" s="966"/>
      <c r="AD77" s="966"/>
      <c r="AE77" s="967"/>
      <c r="AF77" s="968">
        <v>2</v>
      </c>
      <c r="AG77" s="966"/>
      <c r="AH77" s="966"/>
      <c r="AI77" s="966"/>
      <c r="AJ77" s="967"/>
      <c r="AK77" s="968" t="s">
        <v>531</v>
      </c>
      <c r="AL77" s="966"/>
      <c r="AM77" s="966"/>
      <c r="AN77" s="966"/>
      <c r="AO77" s="967"/>
      <c r="AP77" s="968" t="s">
        <v>531</v>
      </c>
      <c r="AQ77" s="966"/>
      <c r="AR77" s="966"/>
      <c r="AS77" s="966"/>
      <c r="AT77" s="967"/>
      <c r="AU77" s="968" t="s">
        <v>531</v>
      </c>
      <c r="AV77" s="966"/>
      <c r="AW77" s="966"/>
      <c r="AX77" s="966"/>
      <c r="AY77" s="967"/>
      <c r="AZ77" s="959"/>
      <c r="BA77" s="959"/>
      <c r="BB77" s="959"/>
      <c r="BC77" s="959"/>
      <c r="BD77" s="960"/>
      <c r="BE77" s="236"/>
      <c r="BF77" s="236"/>
      <c r="BG77" s="236"/>
      <c r="BH77" s="236"/>
      <c r="BI77" s="236"/>
      <c r="BJ77" s="236"/>
      <c r="BK77" s="236"/>
      <c r="BL77" s="236"/>
      <c r="BM77" s="236"/>
      <c r="BN77" s="236"/>
      <c r="BO77" s="236"/>
      <c r="BP77" s="236"/>
      <c r="BQ77" s="233">
        <v>71</v>
      </c>
      <c r="BR77" s="238"/>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2">
      <c r="A78" s="233">
        <v>11</v>
      </c>
      <c r="B78" s="961" t="s">
        <v>617</v>
      </c>
      <c r="C78" s="962"/>
      <c r="D78" s="962"/>
      <c r="E78" s="962"/>
      <c r="F78" s="962"/>
      <c r="G78" s="962"/>
      <c r="H78" s="962"/>
      <c r="I78" s="962"/>
      <c r="J78" s="962"/>
      <c r="K78" s="962"/>
      <c r="L78" s="962"/>
      <c r="M78" s="962"/>
      <c r="N78" s="962"/>
      <c r="O78" s="962"/>
      <c r="P78" s="963"/>
      <c r="Q78" s="964">
        <v>21</v>
      </c>
      <c r="R78" s="958"/>
      <c r="S78" s="958"/>
      <c r="T78" s="958"/>
      <c r="U78" s="958"/>
      <c r="V78" s="958">
        <v>18</v>
      </c>
      <c r="W78" s="958"/>
      <c r="X78" s="958"/>
      <c r="Y78" s="958"/>
      <c r="Z78" s="958"/>
      <c r="AA78" s="958">
        <v>2</v>
      </c>
      <c r="AB78" s="958"/>
      <c r="AC78" s="958"/>
      <c r="AD78" s="958"/>
      <c r="AE78" s="958"/>
      <c r="AF78" s="958">
        <v>2</v>
      </c>
      <c r="AG78" s="958"/>
      <c r="AH78" s="958"/>
      <c r="AI78" s="958"/>
      <c r="AJ78" s="958"/>
      <c r="AK78" s="958">
        <v>1</v>
      </c>
      <c r="AL78" s="958"/>
      <c r="AM78" s="958"/>
      <c r="AN78" s="958"/>
      <c r="AO78" s="958"/>
      <c r="AP78" s="958" t="s">
        <v>531</v>
      </c>
      <c r="AQ78" s="958"/>
      <c r="AR78" s="958"/>
      <c r="AS78" s="958"/>
      <c r="AT78" s="958"/>
      <c r="AU78" s="958" t="s">
        <v>531</v>
      </c>
      <c r="AV78" s="958"/>
      <c r="AW78" s="958"/>
      <c r="AX78" s="958"/>
      <c r="AY78" s="958"/>
      <c r="AZ78" s="959"/>
      <c r="BA78" s="959"/>
      <c r="BB78" s="959"/>
      <c r="BC78" s="959"/>
      <c r="BD78" s="960"/>
      <c r="BE78" s="236"/>
      <c r="BF78" s="236"/>
      <c r="BG78" s="236"/>
      <c r="BH78" s="236"/>
      <c r="BI78" s="236"/>
      <c r="BJ78" s="224"/>
      <c r="BK78" s="224"/>
      <c r="BL78" s="224"/>
      <c r="BM78" s="224"/>
      <c r="BN78" s="224"/>
      <c r="BO78" s="236"/>
      <c r="BP78" s="236"/>
      <c r="BQ78" s="233">
        <v>72</v>
      </c>
      <c r="BR78" s="238"/>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2">
      <c r="A79" s="233">
        <v>12</v>
      </c>
      <c r="B79" s="961" t="s">
        <v>618</v>
      </c>
      <c r="C79" s="962"/>
      <c r="D79" s="962"/>
      <c r="E79" s="962"/>
      <c r="F79" s="962"/>
      <c r="G79" s="962"/>
      <c r="H79" s="962"/>
      <c r="I79" s="962"/>
      <c r="J79" s="962"/>
      <c r="K79" s="962"/>
      <c r="L79" s="962"/>
      <c r="M79" s="962"/>
      <c r="N79" s="962"/>
      <c r="O79" s="962"/>
      <c r="P79" s="963"/>
      <c r="Q79" s="964">
        <v>32</v>
      </c>
      <c r="R79" s="958"/>
      <c r="S79" s="958"/>
      <c r="T79" s="958"/>
      <c r="U79" s="958"/>
      <c r="V79" s="958">
        <v>31</v>
      </c>
      <c r="W79" s="958"/>
      <c r="X79" s="958"/>
      <c r="Y79" s="958"/>
      <c r="Z79" s="958"/>
      <c r="AA79" s="958">
        <v>2</v>
      </c>
      <c r="AB79" s="958"/>
      <c r="AC79" s="958"/>
      <c r="AD79" s="958"/>
      <c r="AE79" s="958"/>
      <c r="AF79" s="958">
        <v>2</v>
      </c>
      <c r="AG79" s="958"/>
      <c r="AH79" s="958"/>
      <c r="AI79" s="958"/>
      <c r="AJ79" s="958"/>
      <c r="AK79" s="958">
        <v>5</v>
      </c>
      <c r="AL79" s="958"/>
      <c r="AM79" s="958"/>
      <c r="AN79" s="958"/>
      <c r="AO79" s="958"/>
      <c r="AP79" s="958" t="s">
        <v>531</v>
      </c>
      <c r="AQ79" s="958"/>
      <c r="AR79" s="958"/>
      <c r="AS79" s="958"/>
      <c r="AT79" s="958"/>
      <c r="AU79" s="958" t="s">
        <v>531</v>
      </c>
      <c r="AV79" s="958"/>
      <c r="AW79" s="958"/>
      <c r="AX79" s="958"/>
      <c r="AY79" s="958"/>
      <c r="AZ79" s="959"/>
      <c r="BA79" s="959"/>
      <c r="BB79" s="959"/>
      <c r="BC79" s="959"/>
      <c r="BD79" s="960"/>
      <c r="BE79" s="236"/>
      <c r="BF79" s="236"/>
      <c r="BG79" s="236"/>
      <c r="BH79" s="236"/>
      <c r="BI79" s="236"/>
      <c r="BJ79" s="224"/>
      <c r="BK79" s="224"/>
      <c r="BL79" s="224"/>
      <c r="BM79" s="224"/>
      <c r="BN79" s="224"/>
      <c r="BO79" s="236"/>
      <c r="BP79" s="236"/>
      <c r="BQ79" s="233">
        <v>73</v>
      </c>
      <c r="BR79" s="238"/>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2">
      <c r="A80" s="233">
        <v>13</v>
      </c>
      <c r="B80" s="961" t="s">
        <v>619</v>
      </c>
      <c r="C80" s="962"/>
      <c r="D80" s="962"/>
      <c r="E80" s="962"/>
      <c r="F80" s="962"/>
      <c r="G80" s="962"/>
      <c r="H80" s="962"/>
      <c r="I80" s="962"/>
      <c r="J80" s="962"/>
      <c r="K80" s="962"/>
      <c r="L80" s="962"/>
      <c r="M80" s="962"/>
      <c r="N80" s="962"/>
      <c r="O80" s="962"/>
      <c r="P80" s="963"/>
      <c r="Q80" s="964">
        <v>1</v>
      </c>
      <c r="R80" s="958"/>
      <c r="S80" s="958"/>
      <c r="T80" s="958"/>
      <c r="U80" s="958"/>
      <c r="V80" s="958">
        <v>0</v>
      </c>
      <c r="W80" s="958"/>
      <c r="X80" s="958"/>
      <c r="Y80" s="958"/>
      <c r="Z80" s="958"/>
      <c r="AA80" s="958">
        <v>0</v>
      </c>
      <c r="AB80" s="958"/>
      <c r="AC80" s="958"/>
      <c r="AD80" s="958"/>
      <c r="AE80" s="958"/>
      <c r="AF80" s="958">
        <v>0</v>
      </c>
      <c r="AG80" s="958"/>
      <c r="AH80" s="958"/>
      <c r="AI80" s="958"/>
      <c r="AJ80" s="958"/>
      <c r="AK80" s="958" t="s">
        <v>531</v>
      </c>
      <c r="AL80" s="958"/>
      <c r="AM80" s="958"/>
      <c r="AN80" s="958"/>
      <c r="AO80" s="958"/>
      <c r="AP80" s="958" t="s">
        <v>531</v>
      </c>
      <c r="AQ80" s="958"/>
      <c r="AR80" s="958"/>
      <c r="AS80" s="958"/>
      <c r="AT80" s="958"/>
      <c r="AU80" s="958" t="s">
        <v>531</v>
      </c>
      <c r="AV80" s="958"/>
      <c r="AW80" s="958"/>
      <c r="AX80" s="958"/>
      <c r="AY80" s="958"/>
      <c r="AZ80" s="959"/>
      <c r="BA80" s="959"/>
      <c r="BB80" s="959"/>
      <c r="BC80" s="959"/>
      <c r="BD80" s="960"/>
      <c r="BE80" s="236"/>
      <c r="BF80" s="236"/>
      <c r="BG80" s="236"/>
      <c r="BH80" s="236"/>
      <c r="BI80" s="236"/>
      <c r="BJ80" s="236"/>
      <c r="BK80" s="236"/>
      <c r="BL80" s="236"/>
      <c r="BM80" s="236"/>
      <c r="BN80" s="236"/>
      <c r="BO80" s="236"/>
      <c r="BP80" s="236"/>
      <c r="BQ80" s="233">
        <v>74</v>
      </c>
      <c r="BR80" s="238"/>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2">
      <c r="A81" s="233">
        <v>14</v>
      </c>
      <c r="B81" s="961" t="s">
        <v>620</v>
      </c>
      <c r="C81" s="962"/>
      <c r="D81" s="962"/>
      <c r="E81" s="962"/>
      <c r="F81" s="962"/>
      <c r="G81" s="962"/>
      <c r="H81" s="962"/>
      <c r="I81" s="962"/>
      <c r="J81" s="962"/>
      <c r="K81" s="962"/>
      <c r="L81" s="962"/>
      <c r="M81" s="962"/>
      <c r="N81" s="962"/>
      <c r="O81" s="962"/>
      <c r="P81" s="963"/>
      <c r="Q81" s="964">
        <v>88</v>
      </c>
      <c r="R81" s="958"/>
      <c r="S81" s="958"/>
      <c r="T81" s="958"/>
      <c r="U81" s="958"/>
      <c r="V81" s="958">
        <v>88</v>
      </c>
      <c r="W81" s="958"/>
      <c r="X81" s="958"/>
      <c r="Y81" s="958"/>
      <c r="Z81" s="958"/>
      <c r="AA81" s="958" t="s">
        <v>597</v>
      </c>
      <c r="AB81" s="958"/>
      <c r="AC81" s="958"/>
      <c r="AD81" s="958"/>
      <c r="AE81" s="958"/>
      <c r="AF81" s="958" t="s">
        <v>597</v>
      </c>
      <c r="AG81" s="958"/>
      <c r="AH81" s="958"/>
      <c r="AI81" s="958"/>
      <c r="AJ81" s="958"/>
      <c r="AK81" s="958">
        <v>50</v>
      </c>
      <c r="AL81" s="958"/>
      <c r="AM81" s="958"/>
      <c r="AN81" s="958"/>
      <c r="AO81" s="958"/>
      <c r="AP81" s="958" t="s">
        <v>531</v>
      </c>
      <c r="AQ81" s="958"/>
      <c r="AR81" s="958"/>
      <c r="AS81" s="958"/>
      <c r="AT81" s="958"/>
      <c r="AU81" s="958" t="s">
        <v>531</v>
      </c>
      <c r="AV81" s="958"/>
      <c r="AW81" s="958"/>
      <c r="AX81" s="958"/>
      <c r="AY81" s="958"/>
      <c r="AZ81" s="959"/>
      <c r="BA81" s="959"/>
      <c r="BB81" s="959"/>
      <c r="BC81" s="959"/>
      <c r="BD81" s="960"/>
      <c r="BE81" s="236"/>
      <c r="BF81" s="236"/>
      <c r="BG81" s="236"/>
      <c r="BH81" s="236"/>
      <c r="BI81" s="236"/>
      <c r="BJ81" s="236"/>
      <c r="BK81" s="236"/>
      <c r="BL81" s="236"/>
      <c r="BM81" s="236"/>
      <c r="BN81" s="236"/>
      <c r="BO81" s="236"/>
      <c r="BP81" s="236"/>
      <c r="BQ81" s="233">
        <v>75</v>
      </c>
      <c r="BR81" s="238"/>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2">
      <c r="A82" s="233">
        <v>15</v>
      </c>
      <c r="B82" s="961" t="s">
        <v>621</v>
      </c>
      <c r="C82" s="962"/>
      <c r="D82" s="962"/>
      <c r="E82" s="962"/>
      <c r="F82" s="962"/>
      <c r="G82" s="962"/>
      <c r="H82" s="962"/>
      <c r="I82" s="962"/>
      <c r="J82" s="962"/>
      <c r="K82" s="962"/>
      <c r="L82" s="962"/>
      <c r="M82" s="962"/>
      <c r="N82" s="962"/>
      <c r="O82" s="962"/>
      <c r="P82" s="963"/>
      <c r="Q82" s="964">
        <v>161</v>
      </c>
      <c r="R82" s="958"/>
      <c r="S82" s="958"/>
      <c r="T82" s="958"/>
      <c r="U82" s="958"/>
      <c r="V82" s="958">
        <v>99</v>
      </c>
      <c r="W82" s="958"/>
      <c r="X82" s="958"/>
      <c r="Y82" s="958"/>
      <c r="Z82" s="958"/>
      <c r="AA82" s="958">
        <v>62</v>
      </c>
      <c r="AB82" s="958"/>
      <c r="AC82" s="958"/>
      <c r="AD82" s="958"/>
      <c r="AE82" s="958"/>
      <c r="AF82" s="958">
        <v>62</v>
      </c>
      <c r="AG82" s="958"/>
      <c r="AH82" s="958"/>
      <c r="AI82" s="958"/>
      <c r="AJ82" s="958"/>
      <c r="AK82" s="958" t="s">
        <v>531</v>
      </c>
      <c r="AL82" s="958"/>
      <c r="AM82" s="958"/>
      <c r="AN82" s="958"/>
      <c r="AO82" s="958"/>
      <c r="AP82" s="958" t="s">
        <v>531</v>
      </c>
      <c r="AQ82" s="958"/>
      <c r="AR82" s="958"/>
      <c r="AS82" s="958"/>
      <c r="AT82" s="958"/>
      <c r="AU82" s="958" t="s">
        <v>531</v>
      </c>
      <c r="AV82" s="958"/>
      <c r="AW82" s="958"/>
      <c r="AX82" s="958"/>
      <c r="AY82" s="958"/>
      <c r="AZ82" s="959"/>
      <c r="BA82" s="959"/>
      <c r="BB82" s="959"/>
      <c r="BC82" s="959"/>
      <c r="BD82" s="960"/>
      <c r="BE82" s="236"/>
      <c r="BF82" s="236"/>
      <c r="BG82" s="236"/>
      <c r="BH82" s="236"/>
      <c r="BI82" s="236"/>
      <c r="BJ82" s="236"/>
      <c r="BK82" s="236"/>
      <c r="BL82" s="236"/>
      <c r="BM82" s="236"/>
      <c r="BN82" s="236"/>
      <c r="BO82" s="236"/>
      <c r="BP82" s="236"/>
      <c r="BQ82" s="233">
        <v>76</v>
      </c>
      <c r="BR82" s="238"/>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2">
      <c r="A83" s="233">
        <v>16</v>
      </c>
      <c r="B83" s="961" t="s">
        <v>622</v>
      </c>
      <c r="C83" s="962"/>
      <c r="D83" s="962"/>
      <c r="E83" s="962"/>
      <c r="F83" s="962"/>
      <c r="G83" s="962"/>
      <c r="H83" s="962"/>
      <c r="I83" s="962"/>
      <c r="J83" s="962"/>
      <c r="K83" s="962"/>
      <c r="L83" s="962"/>
      <c r="M83" s="962"/>
      <c r="N83" s="962"/>
      <c r="O83" s="962"/>
      <c r="P83" s="963"/>
      <c r="Q83" s="964">
        <v>86</v>
      </c>
      <c r="R83" s="958"/>
      <c r="S83" s="958"/>
      <c r="T83" s="958"/>
      <c r="U83" s="958"/>
      <c r="V83" s="958">
        <v>68</v>
      </c>
      <c r="W83" s="958"/>
      <c r="X83" s="958"/>
      <c r="Y83" s="958"/>
      <c r="Z83" s="958"/>
      <c r="AA83" s="958">
        <v>18</v>
      </c>
      <c r="AB83" s="958"/>
      <c r="AC83" s="958"/>
      <c r="AD83" s="958"/>
      <c r="AE83" s="958"/>
      <c r="AF83" s="958">
        <v>18</v>
      </c>
      <c r="AG83" s="958"/>
      <c r="AH83" s="958"/>
      <c r="AI83" s="958"/>
      <c r="AJ83" s="958"/>
      <c r="AK83" s="958" t="s">
        <v>531</v>
      </c>
      <c r="AL83" s="958"/>
      <c r="AM83" s="958"/>
      <c r="AN83" s="958"/>
      <c r="AO83" s="958"/>
      <c r="AP83" s="958" t="s">
        <v>531</v>
      </c>
      <c r="AQ83" s="958"/>
      <c r="AR83" s="958"/>
      <c r="AS83" s="958"/>
      <c r="AT83" s="958"/>
      <c r="AU83" s="958" t="s">
        <v>531</v>
      </c>
      <c r="AV83" s="958"/>
      <c r="AW83" s="958"/>
      <c r="AX83" s="958"/>
      <c r="AY83" s="958"/>
      <c r="AZ83" s="959"/>
      <c r="BA83" s="959"/>
      <c r="BB83" s="959"/>
      <c r="BC83" s="959"/>
      <c r="BD83" s="960"/>
      <c r="BE83" s="236"/>
      <c r="BF83" s="236"/>
      <c r="BG83" s="236"/>
      <c r="BH83" s="236"/>
      <c r="BI83" s="236"/>
      <c r="BJ83" s="236"/>
      <c r="BK83" s="236"/>
      <c r="BL83" s="236"/>
      <c r="BM83" s="236"/>
      <c r="BN83" s="236"/>
      <c r="BO83" s="236"/>
      <c r="BP83" s="236"/>
      <c r="BQ83" s="233">
        <v>77</v>
      </c>
      <c r="BR83" s="238"/>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2">
      <c r="A84" s="233">
        <v>17</v>
      </c>
      <c r="B84" s="961" t="s">
        <v>623</v>
      </c>
      <c r="C84" s="962"/>
      <c r="D84" s="962"/>
      <c r="E84" s="962"/>
      <c r="F84" s="962"/>
      <c r="G84" s="962"/>
      <c r="H84" s="962"/>
      <c r="I84" s="962"/>
      <c r="J84" s="962"/>
      <c r="K84" s="962"/>
      <c r="L84" s="962"/>
      <c r="M84" s="962"/>
      <c r="N84" s="962"/>
      <c r="O84" s="962"/>
      <c r="P84" s="963"/>
      <c r="Q84" s="964">
        <v>225614</v>
      </c>
      <c r="R84" s="958"/>
      <c r="S84" s="958"/>
      <c r="T84" s="958"/>
      <c r="U84" s="958"/>
      <c r="V84" s="958">
        <v>216457</v>
      </c>
      <c r="W84" s="958"/>
      <c r="X84" s="958"/>
      <c r="Y84" s="958"/>
      <c r="Z84" s="958"/>
      <c r="AA84" s="958">
        <v>9156</v>
      </c>
      <c r="AB84" s="958"/>
      <c r="AC84" s="958"/>
      <c r="AD84" s="958"/>
      <c r="AE84" s="958"/>
      <c r="AF84" s="958">
        <v>9156</v>
      </c>
      <c r="AG84" s="958"/>
      <c r="AH84" s="958"/>
      <c r="AI84" s="958"/>
      <c r="AJ84" s="958"/>
      <c r="AK84" s="958" t="s">
        <v>531</v>
      </c>
      <c r="AL84" s="958"/>
      <c r="AM84" s="958"/>
      <c r="AN84" s="958"/>
      <c r="AO84" s="958"/>
      <c r="AP84" s="958" t="s">
        <v>531</v>
      </c>
      <c r="AQ84" s="958"/>
      <c r="AR84" s="958"/>
      <c r="AS84" s="958"/>
      <c r="AT84" s="958"/>
      <c r="AU84" s="958" t="s">
        <v>531</v>
      </c>
      <c r="AV84" s="958"/>
      <c r="AW84" s="958"/>
      <c r="AX84" s="958"/>
      <c r="AY84" s="958"/>
      <c r="AZ84" s="959"/>
      <c r="BA84" s="959"/>
      <c r="BB84" s="959"/>
      <c r="BC84" s="959"/>
      <c r="BD84" s="960"/>
      <c r="BE84" s="236"/>
      <c r="BF84" s="236"/>
      <c r="BG84" s="236"/>
      <c r="BH84" s="236"/>
      <c r="BI84" s="236"/>
      <c r="BJ84" s="236"/>
      <c r="BK84" s="236"/>
      <c r="BL84" s="236"/>
      <c r="BM84" s="236"/>
      <c r="BN84" s="236"/>
      <c r="BO84" s="236"/>
      <c r="BP84" s="236"/>
      <c r="BQ84" s="233">
        <v>78</v>
      </c>
      <c r="BR84" s="238"/>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2">
      <c r="A85" s="233">
        <v>18</v>
      </c>
      <c r="B85" s="961" t="s">
        <v>624</v>
      </c>
      <c r="C85" s="962"/>
      <c r="D85" s="962"/>
      <c r="E85" s="962"/>
      <c r="F85" s="962"/>
      <c r="G85" s="962"/>
      <c r="H85" s="962"/>
      <c r="I85" s="962"/>
      <c r="J85" s="962"/>
      <c r="K85" s="962"/>
      <c r="L85" s="962"/>
      <c r="M85" s="962"/>
      <c r="N85" s="962"/>
      <c r="O85" s="962"/>
      <c r="P85" s="963"/>
      <c r="Q85" s="964">
        <v>1106</v>
      </c>
      <c r="R85" s="958"/>
      <c r="S85" s="958"/>
      <c r="T85" s="958"/>
      <c r="U85" s="958"/>
      <c r="V85" s="958">
        <v>926</v>
      </c>
      <c r="W85" s="958"/>
      <c r="X85" s="958"/>
      <c r="Y85" s="958"/>
      <c r="Z85" s="958"/>
      <c r="AA85" s="958">
        <v>179</v>
      </c>
      <c r="AB85" s="958"/>
      <c r="AC85" s="958"/>
      <c r="AD85" s="958"/>
      <c r="AE85" s="958"/>
      <c r="AF85" s="958">
        <v>1726</v>
      </c>
      <c r="AG85" s="958"/>
      <c r="AH85" s="958"/>
      <c r="AI85" s="958"/>
      <c r="AJ85" s="958"/>
      <c r="AK85" s="958">
        <v>136</v>
      </c>
      <c r="AL85" s="958"/>
      <c r="AM85" s="958"/>
      <c r="AN85" s="958"/>
      <c r="AO85" s="958"/>
      <c r="AP85" s="958">
        <v>1216</v>
      </c>
      <c r="AQ85" s="958"/>
      <c r="AR85" s="958"/>
      <c r="AS85" s="958"/>
      <c r="AT85" s="958"/>
      <c r="AU85" s="958">
        <v>106</v>
      </c>
      <c r="AV85" s="958"/>
      <c r="AW85" s="958"/>
      <c r="AX85" s="958"/>
      <c r="AY85" s="958"/>
      <c r="AZ85" s="959"/>
      <c r="BA85" s="959"/>
      <c r="BB85" s="959"/>
      <c r="BC85" s="959"/>
      <c r="BD85" s="960"/>
      <c r="BE85" s="236"/>
      <c r="BF85" s="236"/>
      <c r="BG85" s="236"/>
      <c r="BH85" s="236"/>
      <c r="BI85" s="236"/>
      <c r="BJ85" s="236"/>
      <c r="BK85" s="236"/>
      <c r="BL85" s="236"/>
      <c r="BM85" s="236"/>
      <c r="BN85" s="236"/>
      <c r="BO85" s="236"/>
      <c r="BP85" s="236"/>
      <c r="BQ85" s="233">
        <v>79</v>
      </c>
      <c r="BR85" s="238"/>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2">
      <c r="A86" s="233">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6"/>
      <c r="BF86" s="236"/>
      <c r="BG86" s="236"/>
      <c r="BH86" s="236"/>
      <c r="BI86" s="236"/>
      <c r="BJ86" s="236"/>
      <c r="BK86" s="236"/>
      <c r="BL86" s="236"/>
      <c r="BM86" s="236"/>
      <c r="BN86" s="236"/>
      <c r="BO86" s="236"/>
      <c r="BP86" s="236"/>
      <c r="BQ86" s="233">
        <v>80</v>
      </c>
      <c r="BR86" s="238"/>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2">
      <c r="A87" s="239">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6"/>
      <c r="BF87" s="236"/>
      <c r="BG87" s="236"/>
      <c r="BH87" s="236"/>
      <c r="BI87" s="236"/>
      <c r="BJ87" s="236"/>
      <c r="BK87" s="236"/>
      <c r="BL87" s="236"/>
      <c r="BM87" s="236"/>
      <c r="BN87" s="236"/>
      <c r="BO87" s="236"/>
      <c r="BP87" s="236"/>
      <c r="BQ87" s="233">
        <v>81</v>
      </c>
      <c r="BR87" s="238"/>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5">
      <c r="A88" s="235" t="s">
        <v>395</v>
      </c>
      <c r="B88" s="924" t="s">
        <v>432</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11608</v>
      </c>
      <c r="AG88" s="946"/>
      <c r="AH88" s="946"/>
      <c r="AI88" s="946"/>
      <c r="AJ88" s="946"/>
      <c r="AK88" s="950"/>
      <c r="AL88" s="950"/>
      <c r="AM88" s="950"/>
      <c r="AN88" s="950"/>
      <c r="AO88" s="950"/>
      <c r="AP88" s="946">
        <v>1216</v>
      </c>
      <c r="AQ88" s="946"/>
      <c r="AR88" s="946"/>
      <c r="AS88" s="946"/>
      <c r="AT88" s="946"/>
      <c r="AU88" s="946">
        <v>106</v>
      </c>
      <c r="AV88" s="946"/>
      <c r="AW88" s="946"/>
      <c r="AX88" s="946"/>
      <c r="AY88" s="946"/>
      <c r="AZ88" s="947"/>
      <c r="BA88" s="947"/>
      <c r="BB88" s="947"/>
      <c r="BC88" s="947"/>
      <c r="BD88" s="948"/>
      <c r="BE88" s="236"/>
      <c r="BF88" s="236"/>
      <c r="BG88" s="236"/>
      <c r="BH88" s="236"/>
      <c r="BI88" s="236"/>
      <c r="BJ88" s="236"/>
      <c r="BK88" s="236"/>
      <c r="BL88" s="236"/>
      <c r="BM88" s="236"/>
      <c r="BN88" s="236"/>
      <c r="BO88" s="236"/>
      <c r="BP88" s="236"/>
      <c r="BQ88" s="233">
        <v>82</v>
      </c>
      <c r="BR88" s="238"/>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395</v>
      </c>
      <c r="BR102" s="924" t="s">
        <v>433</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341</v>
      </c>
      <c r="CS102" s="940"/>
      <c r="CT102" s="940"/>
      <c r="CU102" s="940"/>
      <c r="CV102" s="941"/>
      <c r="CW102" s="939">
        <v>8</v>
      </c>
      <c r="CX102" s="940"/>
      <c r="CY102" s="940"/>
      <c r="CZ102" s="940"/>
      <c r="DA102" s="941"/>
      <c r="DB102" s="939" t="s">
        <v>597</v>
      </c>
      <c r="DC102" s="940"/>
      <c r="DD102" s="940"/>
      <c r="DE102" s="940"/>
      <c r="DF102" s="941"/>
      <c r="DG102" s="939" t="s">
        <v>597</v>
      </c>
      <c r="DH102" s="940"/>
      <c r="DI102" s="940"/>
      <c r="DJ102" s="940"/>
      <c r="DK102" s="941"/>
      <c r="DL102" s="939" t="s">
        <v>597</v>
      </c>
      <c r="DM102" s="940"/>
      <c r="DN102" s="940"/>
      <c r="DO102" s="940"/>
      <c r="DP102" s="941"/>
      <c r="DQ102" s="939">
        <v>18</v>
      </c>
      <c r="DR102" s="940"/>
      <c r="DS102" s="940"/>
      <c r="DT102" s="940"/>
      <c r="DU102" s="941"/>
      <c r="DV102" s="924"/>
      <c r="DW102" s="925"/>
      <c r="DX102" s="925"/>
      <c r="DY102" s="925"/>
      <c r="DZ102" s="926"/>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7" t="s">
        <v>434</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8" t="s">
        <v>435</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436</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437</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29" t="s">
        <v>438</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439</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2">
      <c r="A109" s="882" t="s">
        <v>440</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441</v>
      </c>
      <c r="AB109" s="883"/>
      <c r="AC109" s="883"/>
      <c r="AD109" s="883"/>
      <c r="AE109" s="884"/>
      <c r="AF109" s="885" t="s">
        <v>442</v>
      </c>
      <c r="AG109" s="883"/>
      <c r="AH109" s="883"/>
      <c r="AI109" s="883"/>
      <c r="AJ109" s="884"/>
      <c r="AK109" s="885" t="s">
        <v>312</v>
      </c>
      <c r="AL109" s="883"/>
      <c r="AM109" s="883"/>
      <c r="AN109" s="883"/>
      <c r="AO109" s="884"/>
      <c r="AP109" s="885" t="s">
        <v>443</v>
      </c>
      <c r="AQ109" s="883"/>
      <c r="AR109" s="883"/>
      <c r="AS109" s="883"/>
      <c r="AT109" s="916"/>
      <c r="AU109" s="882" t="s">
        <v>440</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441</v>
      </c>
      <c r="BR109" s="883"/>
      <c r="BS109" s="883"/>
      <c r="BT109" s="883"/>
      <c r="BU109" s="884"/>
      <c r="BV109" s="885" t="s">
        <v>442</v>
      </c>
      <c r="BW109" s="883"/>
      <c r="BX109" s="883"/>
      <c r="BY109" s="883"/>
      <c r="BZ109" s="884"/>
      <c r="CA109" s="885" t="s">
        <v>312</v>
      </c>
      <c r="CB109" s="883"/>
      <c r="CC109" s="883"/>
      <c r="CD109" s="883"/>
      <c r="CE109" s="884"/>
      <c r="CF109" s="923" t="s">
        <v>443</v>
      </c>
      <c r="CG109" s="923"/>
      <c r="CH109" s="923"/>
      <c r="CI109" s="923"/>
      <c r="CJ109" s="923"/>
      <c r="CK109" s="885" t="s">
        <v>444</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441</v>
      </c>
      <c r="DH109" s="883"/>
      <c r="DI109" s="883"/>
      <c r="DJ109" s="883"/>
      <c r="DK109" s="884"/>
      <c r="DL109" s="885" t="s">
        <v>442</v>
      </c>
      <c r="DM109" s="883"/>
      <c r="DN109" s="883"/>
      <c r="DO109" s="883"/>
      <c r="DP109" s="884"/>
      <c r="DQ109" s="885" t="s">
        <v>312</v>
      </c>
      <c r="DR109" s="883"/>
      <c r="DS109" s="883"/>
      <c r="DT109" s="883"/>
      <c r="DU109" s="884"/>
      <c r="DV109" s="885" t="s">
        <v>443</v>
      </c>
      <c r="DW109" s="883"/>
      <c r="DX109" s="883"/>
      <c r="DY109" s="883"/>
      <c r="DZ109" s="916"/>
    </row>
    <row r="110" spans="1:131" s="224" customFormat="1" ht="26.25" customHeight="1" x14ac:dyDescent="0.2">
      <c r="A110" s="794" t="s">
        <v>445</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4039005</v>
      </c>
      <c r="AB110" s="876"/>
      <c r="AC110" s="876"/>
      <c r="AD110" s="876"/>
      <c r="AE110" s="877"/>
      <c r="AF110" s="878">
        <v>4294642</v>
      </c>
      <c r="AG110" s="876"/>
      <c r="AH110" s="876"/>
      <c r="AI110" s="876"/>
      <c r="AJ110" s="877"/>
      <c r="AK110" s="878">
        <v>4419013</v>
      </c>
      <c r="AL110" s="876"/>
      <c r="AM110" s="876"/>
      <c r="AN110" s="876"/>
      <c r="AO110" s="877"/>
      <c r="AP110" s="879">
        <v>35.799999999999997</v>
      </c>
      <c r="AQ110" s="880"/>
      <c r="AR110" s="880"/>
      <c r="AS110" s="880"/>
      <c r="AT110" s="881"/>
      <c r="AU110" s="917" t="s">
        <v>75</v>
      </c>
      <c r="AV110" s="918"/>
      <c r="AW110" s="918"/>
      <c r="AX110" s="918"/>
      <c r="AY110" s="918"/>
      <c r="AZ110" s="847" t="s">
        <v>446</v>
      </c>
      <c r="BA110" s="795"/>
      <c r="BB110" s="795"/>
      <c r="BC110" s="795"/>
      <c r="BD110" s="795"/>
      <c r="BE110" s="795"/>
      <c r="BF110" s="795"/>
      <c r="BG110" s="795"/>
      <c r="BH110" s="795"/>
      <c r="BI110" s="795"/>
      <c r="BJ110" s="795"/>
      <c r="BK110" s="795"/>
      <c r="BL110" s="795"/>
      <c r="BM110" s="795"/>
      <c r="BN110" s="795"/>
      <c r="BO110" s="795"/>
      <c r="BP110" s="796"/>
      <c r="BQ110" s="848">
        <v>39916246</v>
      </c>
      <c r="BR110" s="829"/>
      <c r="BS110" s="829"/>
      <c r="BT110" s="829"/>
      <c r="BU110" s="829"/>
      <c r="BV110" s="829">
        <v>39625954</v>
      </c>
      <c r="BW110" s="829"/>
      <c r="BX110" s="829"/>
      <c r="BY110" s="829"/>
      <c r="BZ110" s="829"/>
      <c r="CA110" s="829">
        <v>40016971</v>
      </c>
      <c r="CB110" s="829"/>
      <c r="CC110" s="829"/>
      <c r="CD110" s="829"/>
      <c r="CE110" s="829"/>
      <c r="CF110" s="853">
        <v>324.60000000000002</v>
      </c>
      <c r="CG110" s="854"/>
      <c r="CH110" s="854"/>
      <c r="CI110" s="854"/>
      <c r="CJ110" s="854"/>
      <c r="CK110" s="913" t="s">
        <v>447</v>
      </c>
      <c r="CL110" s="806"/>
      <c r="CM110" s="847" t="s">
        <v>448</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449</v>
      </c>
      <c r="DH110" s="829"/>
      <c r="DI110" s="829"/>
      <c r="DJ110" s="829"/>
      <c r="DK110" s="829"/>
      <c r="DL110" s="829" t="s">
        <v>449</v>
      </c>
      <c r="DM110" s="829"/>
      <c r="DN110" s="829"/>
      <c r="DO110" s="829"/>
      <c r="DP110" s="829"/>
      <c r="DQ110" s="829">
        <v>615287</v>
      </c>
      <c r="DR110" s="829"/>
      <c r="DS110" s="829"/>
      <c r="DT110" s="829"/>
      <c r="DU110" s="829"/>
      <c r="DV110" s="830">
        <v>5</v>
      </c>
      <c r="DW110" s="830"/>
      <c r="DX110" s="830"/>
      <c r="DY110" s="830"/>
      <c r="DZ110" s="831"/>
    </row>
    <row r="111" spans="1:131" s="224" customFormat="1" ht="26.25" customHeight="1" x14ac:dyDescent="0.2">
      <c r="A111" s="761" t="s">
        <v>450</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451</v>
      </c>
      <c r="AB111" s="906"/>
      <c r="AC111" s="906"/>
      <c r="AD111" s="906"/>
      <c r="AE111" s="907"/>
      <c r="AF111" s="908" t="s">
        <v>449</v>
      </c>
      <c r="AG111" s="906"/>
      <c r="AH111" s="906"/>
      <c r="AI111" s="906"/>
      <c r="AJ111" s="907"/>
      <c r="AK111" s="908" t="s">
        <v>452</v>
      </c>
      <c r="AL111" s="906"/>
      <c r="AM111" s="906"/>
      <c r="AN111" s="906"/>
      <c r="AO111" s="907"/>
      <c r="AP111" s="909" t="s">
        <v>451</v>
      </c>
      <c r="AQ111" s="910"/>
      <c r="AR111" s="910"/>
      <c r="AS111" s="910"/>
      <c r="AT111" s="911"/>
      <c r="AU111" s="919"/>
      <c r="AV111" s="920"/>
      <c r="AW111" s="920"/>
      <c r="AX111" s="920"/>
      <c r="AY111" s="920"/>
      <c r="AZ111" s="802" t="s">
        <v>453</v>
      </c>
      <c r="BA111" s="739"/>
      <c r="BB111" s="739"/>
      <c r="BC111" s="739"/>
      <c r="BD111" s="739"/>
      <c r="BE111" s="739"/>
      <c r="BF111" s="739"/>
      <c r="BG111" s="739"/>
      <c r="BH111" s="739"/>
      <c r="BI111" s="739"/>
      <c r="BJ111" s="739"/>
      <c r="BK111" s="739"/>
      <c r="BL111" s="739"/>
      <c r="BM111" s="739"/>
      <c r="BN111" s="739"/>
      <c r="BO111" s="739"/>
      <c r="BP111" s="740"/>
      <c r="BQ111" s="803">
        <v>58127</v>
      </c>
      <c r="BR111" s="804"/>
      <c r="BS111" s="804"/>
      <c r="BT111" s="804"/>
      <c r="BU111" s="804"/>
      <c r="BV111" s="804">
        <v>42512</v>
      </c>
      <c r="BW111" s="804"/>
      <c r="BX111" s="804"/>
      <c r="BY111" s="804"/>
      <c r="BZ111" s="804"/>
      <c r="CA111" s="804">
        <v>643666</v>
      </c>
      <c r="CB111" s="804"/>
      <c r="CC111" s="804"/>
      <c r="CD111" s="804"/>
      <c r="CE111" s="804"/>
      <c r="CF111" s="862">
        <v>5.2</v>
      </c>
      <c r="CG111" s="863"/>
      <c r="CH111" s="863"/>
      <c r="CI111" s="863"/>
      <c r="CJ111" s="863"/>
      <c r="CK111" s="914"/>
      <c r="CL111" s="808"/>
      <c r="CM111" s="802" t="s">
        <v>454</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397</v>
      </c>
      <c r="DH111" s="804"/>
      <c r="DI111" s="804"/>
      <c r="DJ111" s="804"/>
      <c r="DK111" s="804"/>
      <c r="DL111" s="804" t="s">
        <v>451</v>
      </c>
      <c r="DM111" s="804"/>
      <c r="DN111" s="804"/>
      <c r="DO111" s="804"/>
      <c r="DP111" s="804"/>
      <c r="DQ111" s="804" t="s">
        <v>451</v>
      </c>
      <c r="DR111" s="804"/>
      <c r="DS111" s="804"/>
      <c r="DT111" s="804"/>
      <c r="DU111" s="804"/>
      <c r="DV111" s="781" t="s">
        <v>452</v>
      </c>
      <c r="DW111" s="781"/>
      <c r="DX111" s="781"/>
      <c r="DY111" s="781"/>
      <c r="DZ111" s="782"/>
    </row>
    <row r="112" spans="1:131" s="224" customFormat="1" ht="26.25" customHeight="1" x14ac:dyDescent="0.2">
      <c r="A112" s="899" t="s">
        <v>455</v>
      </c>
      <c r="B112" s="900"/>
      <c r="C112" s="739" t="s">
        <v>456</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451</v>
      </c>
      <c r="AB112" s="767"/>
      <c r="AC112" s="767"/>
      <c r="AD112" s="767"/>
      <c r="AE112" s="768"/>
      <c r="AF112" s="769" t="s">
        <v>451</v>
      </c>
      <c r="AG112" s="767"/>
      <c r="AH112" s="767"/>
      <c r="AI112" s="767"/>
      <c r="AJ112" s="768"/>
      <c r="AK112" s="769" t="s">
        <v>451</v>
      </c>
      <c r="AL112" s="767"/>
      <c r="AM112" s="767"/>
      <c r="AN112" s="767"/>
      <c r="AO112" s="768"/>
      <c r="AP112" s="811" t="s">
        <v>397</v>
      </c>
      <c r="AQ112" s="812"/>
      <c r="AR112" s="812"/>
      <c r="AS112" s="812"/>
      <c r="AT112" s="813"/>
      <c r="AU112" s="919"/>
      <c r="AV112" s="920"/>
      <c r="AW112" s="920"/>
      <c r="AX112" s="920"/>
      <c r="AY112" s="920"/>
      <c r="AZ112" s="802" t="s">
        <v>457</v>
      </c>
      <c r="BA112" s="739"/>
      <c r="BB112" s="739"/>
      <c r="BC112" s="739"/>
      <c r="BD112" s="739"/>
      <c r="BE112" s="739"/>
      <c r="BF112" s="739"/>
      <c r="BG112" s="739"/>
      <c r="BH112" s="739"/>
      <c r="BI112" s="739"/>
      <c r="BJ112" s="739"/>
      <c r="BK112" s="739"/>
      <c r="BL112" s="739"/>
      <c r="BM112" s="739"/>
      <c r="BN112" s="739"/>
      <c r="BO112" s="739"/>
      <c r="BP112" s="740"/>
      <c r="BQ112" s="803">
        <v>9580806</v>
      </c>
      <c r="BR112" s="804"/>
      <c r="BS112" s="804"/>
      <c r="BT112" s="804"/>
      <c r="BU112" s="804"/>
      <c r="BV112" s="804">
        <v>8737946</v>
      </c>
      <c r="BW112" s="804"/>
      <c r="BX112" s="804"/>
      <c r="BY112" s="804"/>
      <c r="BZ112" s="804"/>
      <c r="CA112" s="804">
        <v>8280974</v>
      </c>
      <c r="CB112" s="804"/>
      <c r="CC112" s="804"/>
      <c r="CD112" s="804"/>
      <c r="CE112" s="804"/>
      <c r="CF112" s="862">
        <v>67.2</v>
      </c>
      <c r="CG112" s="863"/>
      <c r="CH112" s="863"/>
      <c r="CI112" s="863"/>
      <c r="CJ112" s="863"/>
      <c r="CK112" s="914"/>
      <c r="CL112" s="808"/>
      <c r="CM112" s="802" t="s">
        <v>458</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451</v>
      </c>
      <c r="DH112" s="804"/>
      <c r="DI112" s="804"/>
      <c r="DJ112" s="804"/>
      <c r="DK112" s="804"/>
      <c r="DL112" s="804" t="s">
        <v>451</v>
      </c>
      <c r="DM112" s="804"/>
      <c r="DN112" s="804"/>
      <c r="DO112" s="804"/>
      <c r="DP112" s="804"/>
      <c r="DQ112" s="804" t="s">
        <v>451</v>
      </c>
      <c r="DR112" s="804"/>
      <c r="DS112" s="804"/>
      <c r="DT112" s="804"/>
      <c r="DU112" s="804"/>
      <c r="DV112" s="781" t="s">
        <v>451</v>
      </c>
      <c r="DW112" s="781"/>
      <c r="DX112" s="781"/>
      <c r="DY112" s="781"/>
      <c r="DZ112" s="782"/>
    </row>
    <row r="113" spans="1:130" s="224" customFormat="1" ht="26.25" customHeight="1" x14ac:dyDescent="0.2">
      <c r="A113" s="901"/>
      <c r="B113" s="902"/>
      <c r="C113" s="739" t="s">
        <v>459</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760839</v>
      </c>
      <c r="AB113" s="906"/>
      <c r="AC113" s="906"/>
      <c r="AD113" s="906"/>
      <c r="AE113" s="907"/>
      <c r="AF113" s="908">
        <v>768593</v>
      </c>
      <c r="AG113" s="906"/>
      <c r="AH113" s="906"/>
      <c r="AI113" s="906"/>
      <c r="AJ113" s="907"/>
      <c r="AK113" s="908">
        <v>818953</v>
      </c>
      <c r="AL113" s="906"/>
      <c r="AM113" s="906"/>
      <c r="AN113" s="906"/>
      <c r="AO113" s="907"/>
      <c r="AP113" s="909">
        <v>6.6</v>
      </c>
      <c r="AQ113" s="910"/>
      <c r="AR113" s="910"/>
      <c r="AS113" s="910"/>
      <c r="AT113" s="911"/>
      <c r="AU113" s="919"/>
      <c r="AV113" s="920"/>
      <c r="AW113" s="920"/>
      <c r="AX113" s="920"/>
      <c r="AY113" s="920"/>
      <c r="AZ113" s="802" t="s">
        <v>460</v>
      </c>
      <c r="BA113" s="739"/>
      <c r="BB113" s="739"/>
      <c r="BC113" s="739"/>
      <c r="BD113" s="739"/>
      <c r="BE113" s="739"/>
      <c r="BF113" s="739"/>
      <c r="BG113" s="739"/>
      <c r="BH113" s="739"/>
      <c r="BI113" s="739"/>
      <c r="BJ113" s="739"/>
      <c r="BK113" s="739"/>
      <c r="BL113" s="739"/>
      <c r="BM113" s="739"/>
      <c r="BN113" s="739"/>
      <c r="BO113" s="739"/>
      <c r="BP113" s="740"/>
      <c r="BQ113" s="803">
        <v>131408</v>
      </c>
      <c r="BR113" s="804"/>
      <c r="BS113" s="804"/>
      <c r="BT113" s="804"/>
      <c r="BU113" s="804"/>
      <c r="BV113" s="804">
        <v>121720</v>
      </c>
      <c r="BW113" s="804"/>
      <c r="BX113" s="804"/>
      <c r="BY113" s="804"/>
      <c r="BZ113" s="804"/>
      <c r="CA113" s="804">
        <v>106083</v>
      </c>
      <c r="CB113" s="804"/>
      <c r="CC113" s="804"/>
      <c r="CD113" s="804"/>
      <c r="CE113" s="804"/>
      <c r="CF113" s="862">
        <v>0.9</v>
      </c>
      <c r="CG113" s="863"/>
      <c r="CH113" s="863"/>
      <c r="CI113" s="863"/>
      <c r="CJ113" s="863"/>
      <c r="CK113" s="914"/>
      <c r="CL113" s="808"/>
      <c r="CM113" s="802" t="s">
        <v>461</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397</v>
      </c>
      <c r="DH113" s="767"/>
      <c r="DI113" s="767"/>
      <c r="DJ113" s="767"/>
      <c r="DK113" s="768"/>
      <c r="DL113" s="769" t="s">
        <v>462</v>
      </c>
      <c r="DM113" s="767"/>
      <c r="DN113" s="767"/>
      <c r="DO113" s="767"/>
      <c r="DP113" s="768"/>
      <c r="DQ113" s="769" t="s">
        <v>452</v>
      </c>
      <c r="DR113" s="767"/>
      <c r="DS113" s="767"/>
      <c r="DT113" s="767"/>
      <c r="DU113" s="768"/>
      <c r="DV113" s="811" t="s">
        <v>449</v>
      </c>
      <c r="DW113" s="812"/>
      <c r="DX113" s="812"/>
      <c r="DY113" s="812"/>
      <c r="DZ113" s="813"/>
    </row>
    <row r="114" spans="1:130" s="224" customFormat="1" ht="26.25" customHeight="1" x14ac:dyDescent="0.2">
      <c r="A114" s="901"/>
      <c r="B114" s="902"/>
      <c r="C114" s="739" t="s">
        <v>463</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289</v>
      </c>
      <c r="AB114" s="767"/>
      <c r="AC114" s="767"/>
      <c r="AD114" s="767"/>
      <c r="AE114" s="768"/>
      <c r="AF114" s="769">
        <v>8119</v>
      </c>
      <c r="AG114" s="767"/>
      <c r="AH114" s="767"/>
      <c r="AI114" s="767"/>
      <c r="AJ114" s="768"/>
      <c r="AK114" s="769">
        <v>14060</v>
      </c>
      <c r="AL114" s="767"/>
      <c r="AM114" s="767"/>
      <c r="AN114" s="767"/>
      <c r="AO114" s="768"/>
      <c r="AP114" s="811">
        <v>0.1</v>
      </c>
      <c r="AQ114" s="812"/>
      <c r="AR114" s="812"/>
      <c r="AS114" s="812"/>
      <c r="AT114" s="813"/>
      <c r="AU114" s="919"/>
      <c r="AV114" s="920"/>
      <c r="AW114" s="920"/>
      <c r="AX114" s="920"/>
      <c r="AY114" s="920"/>
      <c r="AZ114" s="802" t="s">
        <v>464</v>
      </c>
      <c r="BA114" s="739"/>
      <c r="BB114" s="739"/>
      <c r="BC114" s="739"/>
      <c r="BD114" s="739"/>
      <c r="BE114" s="739"/>
      <c r="BF114" s="739"/>
      <c r="BG114" s="739"/>
      <c r="BH114" s="739"/>
      <c r="BI114" s="739"/>
      <c r="BJ114" s="739"/>
      <c r="BK114" s="739"/>
      <c r="BL114" s="739"/>
      <c r="BM114" s="739"/>
      <c r="BN114" s="739"/>
      <c r="BO114" s="739"/>
      <c r="BP114" s="740"/>
      <c r="BQ114" s="803">
        <v>3218576</v>
      </c>
      <c r="BR114" s="804"/>
      <c r="BS114" s="804"/>
      <c r="BT114" s="804"/>
      <c r="BU114" s="804"/>
      <c r="BV114" s="804">
        <v>3192378</v>
      </c>
      <c r="BW114" s="804"/>
      <c r="BX114" s="804"/>
      <c r="BY114" s="804"/>
      <c r="BZ114" s="804"/>
      <c r="CA114" s="804">
        <v>3083678</v>
      </c>
      <c r="CB114" s="804"/>
      <c r="CC114" s="804"/>
      <c r="CD114" s="804"/>
      <c r="CE114" s="804"/>
      <c r="CF114" s="862">
        <v>25</v>
      </c>
      <c r="CG114" s="863"/>
      <c r="CH114" s="863"/>
      <c r="CI114" s="863"/>
      <c r="CJ114" s="863"/>
      <c r="CK114" s="914"/>
      <c r="CL114" s="808"/>
      <c r="CM114" s="802" t="s">
        <v>465</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451</v>
      </c>
      <c r="DH114" s="767"/>
      <c r="DI114" s="767"/>
      <c r="DJ114" s="767"/>
      <c r="DK114" s="768"/>
      <c r="DL114" s="769" t="s">
        <v>451</v>
      </c>
      <c r="DM114" s="767"/>
      <c r="DN114" s="767"/>
      <c r="DO114" s="767"/>
      <c r="DP114" s="768"/>
      <c r="DQ114" s="769" t="s">
        <v>132</v>
      </c>
      <c r="DR114" s="767"/>
      <c r="DS114" s="767"/>
      <c r="DT114" s="767"/>
      <c r="DU114" s="768"/>
      <c r="DV114" s="811" t="s">
        <v>451</v>
      </c>
      <c r="DW114" s="812"/>
      <c r="DX114" s="812"/>
      <c r="DY114" s="812"/>
      <c r="DZ114" s="813"/>
    </row>
    <row r="115" spans="1:130" s="224" customFormat="1" ht="26.25" customHeight="1" x14ac:dyDescent="0.2">
      <c r="A115" s="901"/>
      <c r="B115" s="902"/>
      <c r="C115" s="739" t="s">
        <v>466</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65946</v>
      </c>
      <c r="AB115" s="906"/>
      <c r="AC115" s="906"/>
      <c r="AD115" s="906"/>
      <c r="AE115" s="907"/>
      <c r="AF115" s="908">
        <v>47507</v>
      </c>
      <c r="AG115" s="906"/>
      <c r="AH115" s="906"/>
      <c r="AI115" s="906"/>
      <c r="AJ115" s="907"/>
      <c r="AK115" s="908">
        <v>107969</v>
      </c>
      <c r="AL115" s="906"/>
      <c r="AM115" s="906"/>
      <c r="AN115" s="906"/>
      <c r="AO115" s="907"/>
      <c r="AP115" s="909">
        <v>0.9</v>
      </c>
      <c r="AQ115" s="910"/>
      <c r="AR115" s="910"/>
      <c r="AS115" s="910"/>
      <c r="AT115" s="911"/>
      <c r="AU115" s="919"/>
      <c r="AV115" s="920"/>
      <c r="AW115" s="920"/>
      <c r="AX115" s="920"/>
      <c r="AY115" s="920"/>
      <c r="AZ115" s="802" t="s">
        <v>467</v>
      </c>
      <c r="BA115" s="739"/>
      <c r="BB115" s="739"/>
      <c r="BC115" s="739"/>
      <c r="BD115" s="739"/>
      <c r="BE115" s="739"/>
      <c r="BF115" s="739"/>
      <c r="BG115" s="739"/>
      <c r="BH115" s="739"/>
      <c r="BI115" s="739"/>
      <c r="BJ115" s="739"/>
      <c r="BK115" s="739"/>
      <c r="BL115" s="739"/>
      <c r="BM115" s="739"/>
      <c r="BN115" s="739"/>
      <c r="BO115" s="739"/>
      <c r="BP115" s="740"/>
      <c r="BQ115" s="803">
        <v>41478</v>
      </c>
      <c r="BR115" s="804"/>
      <c r="BS115" s="804"/>
      <c r="BT115" s="804"/>
      <c r="BU115" s="804"/>
      <c r="BV115" s="804">
        <v>9252</v>
      </c>
      <c r="BW115" s="804"/>
      <c r="BX115" s="804"/>
      <c r="BY115" s="804"/>
      <c r="BZ115" s="804"/>
      <c r="CA115" s="804">
        <v>18000</v>
      </c>
      <c r="CB115" s="804"/>
      <c r="CC115" s="804"/>
      <c r="CD115" s="804"/>
      <c r="CE115" s="804"/>
      <c r="CF115" s="862">
        <v>0.1</v>
      </c>
      <c r="CG115" s="863"/>
      <c r="CH115" s="863"/>
      <c r="CI115" s="863"/>
      <c r="CJ115" s="863"/>
      <c r="CK115" s="914"/>
      <c r="CL115" s="808"/>
      <c r="CM115" s="802" t="s">
        <v>468</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469</v>
      </c>
      <c r="DH115" s="767"/>
      <c r="DI115" s="767"/>
      <c r="DJ115" s="767"/>
      <c r="DK115" s="768"/>
      <c r="DL115" s="769" t="s">
        <v>397</v>
      </c>
      <c r="DM115" s="767"/>
      <c r="DN115" s="767"/>
      <c r="DO115" s="767"/>
      <c r="DP115" s="768"/>
      <c r="DQ115" s="769" t="s">
        <v>462</v>
      </c>
      <c r="DR115" s="767"/>
      <c r="DS115" s="767"/>
      <c r="DT115" s="767"/>
      <c r="DU115" s="768"/>
      <c r="DV115" s="811" t="s">
        <v>470</v>
      </c>
      <c r="DW115" s="812"/>
      <c r="DX115" s="812"/>
      <c r="DY115" s="812"/>
      <c r="DZ115" s="813"/>
    </row>
    <row r="116" spans="1:130" s="224" customFormat="1" ht="26.25" customHeight="1" x14ac:dyDescent="0.2">
      <c r="A116" s="903"/>
      <c r="B116" s="904"/>
      <c r="C116" s="826" t="s">
        <v>471</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v>14</v>
      </c>
      <c r="AB116" s="767"/>
      <c r="AC116" s="767"/>
      <c r="AD116" s="767"/>
      <c r="AE116" s="768"/>
      <c r="AF116" s="769">
        <v>11</v>
      </c>
      <c r="AG116" s="767"/>
      <c r="AH116" s="767"/>
      <c r="AI116" s="767"/>
      <c r="AJ116" s="768"/>
      <c r="AK116" s="769">
        <v>20</v>
      </c>
      <c r="AL116" s="767"/>
      <c r="AM116" s="767"/>
      <c r="AN116" s="767"/>
      <c r="AO116" s="768"/>
      <c r="AP116" s="811">
        <v>0</v>
      </c>
      <c r="AQ116" s="812"/>
      <c r="AR116" s="812"/>
      <c r="AS116" s="812"/>
      <c r="AT116" s="813"/>
      <c r="AU116" s="919"/>
      <c r="AV116" s="920"/>
      <c r="AW116" s="920"/>
      <c r="AX116" s="920"/>
      <c r="AY116" s="920"/>
      <c r="AZ116" s="896" t="s">
        <v>472</v>
      </c>
      <c r="BA116" s="897"/>
      <c r="BB116" s="897"/>
      <c r="BC116" s="897"/>
      <c r="BD116" s="897"/>
      <c r="BE116" s="897"/>
      <c r="BF116" s="897"/>
      <c r="BG116" s="897"/>
      <c r="BH116" s="897"/>
      <c r="BI116" s="897"/>
      <c r="BJ116" s="897"/>
      <c r="BK116" s="897"/>
      <c r="BL116" s="897"/>
      <c r="BM116" s="897"/>
      <c r="BN116" s="897"/>
      <c r="BO116" s="897"/>
      <c r="BP116" s="898"/>
      <c r="BQ116" s="803" t="s">
        <v>451</v>
      </c>
      <c r="BR116" s="804"/>
      <c r="BS116" s="804"/>
      <c r="BT116" s="804"/>
      <c r="BU116" s="804"/>
      <c r="BV116" s="804" t="s">
        <v>451</v>
      </c>
      <c r="BW116" s="804"/>
      <c r="BX116" s="804"/>
      <c r="BY116" s="804"/>
      <c r="BZ116" s="804"/>
      <c r="CA116" s="804" t="s">
        <v>473</v>
      </c>
      <c r="CB116" s="804"/>
      <c r="CC116" s="804"/>
      <c r="CD116" s="804"/>
      <c r="CE116" s="804"/>
      <c r="CF116" s="862" t="s">
        <v>451</v>
      </c>
      <c r="CG116" s="863"/>
      <c r="CH116" s="863"/>
      <c r="CI116" s="863"/>
      <c r="CJ116" s="863"/>
      <c r="CK116" s="914"/>
      <c r="CL116" s="808"/>
      <c r="CM116" s="802" t="s">
        <v>474</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451</v>
      </c>
      <c r="DH116" s="767"/>
      <c r="DI116" s="767"/>
      <c r="DJ116" s="767"/>
      <c r="DK116" s="768"/>
      <c r="DL116" s="769" t="s">
        <v>475</v>
      </c>
      <c r="DM116" s="767"/>
      <c r="DN116" s="767"/>
      <c r="DO116" s="767"/>
      <c r="DP116" s="768"/>
      <c r="DQ116" s="769" t="s">
        <v>451</v>
      </c>
      <c r="DR116" s="767"/>
      <c r="DS116" s="767"/>
      <c r="DT116" s="767"/>
      <c r="DU116" s="768"/>
      <c r="DV116" s="811" t="s">
        <v>451</v>
      </c>
      <c r="DW116" s="812"/>
      <c r="DX116" s="812"/>
      <c r="DY116" s="812"/>
      <c r="DZ116" s="813"/>
    </row>
    <row r="117" spans="1:130" s="224" customFormat="1" ht="26.25" customHeight="1" x14ac:dyDescent="0.2">
      <c r="A117" s="882" t="s">
        <v>190</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476</v>
      </c>
      <c r="Z117" s="884"/>
      <c r="AA117" s="889">
        <v>4866093</v>
      </c>
      <c r="AB117" s="890"/>
      <c r="AC117" s="890"/>
      <c r="AD117" s="890"/>
      <c r="AE117" s="891"/>
      <c r="AF117" s="892">
        <v>5118872</v>
      </c>
      <c r="AG117" s="890"/>
      <c r="AH117" s="890"/>
      <c r="AI117" s="890"/>
      <c r="AJ117" s="891"/>
      <c r="AK117" s="892">
        <v>5360015</v>
      </c>
      <c r="AL117" s="890"/>
      <c r="AM117" s="890"/>
      <c r="AN117" s="890"/>
      <c r="AO117" s="891"/>
      <c r="AP117" s="893"/>
      <c r="AQ117" s="894"/>
      <c r="AR117" s="894"/>
      <c r="AS117" s="894"/>
      <c r="AT117" s="895"/>
      <c r="AU117" s="919"/>
      <c r="AV117" s="920"/>
      <c r="AW117" s="920"/>
      <c r="AX117" s="920"/>
      <c r="AY117" s="920"/>
      <c r="AZ117" s="850" t="s">
        <v>477</v>
      </c>
      <c r="BA117" s="851"/>
      <c r="BB117" s="851"/>
      <c r="BC117" s="851"/>
      <c r="BD117" s="851"/>
      <c r="BE117" s="851"/>
      <c r="BF117" s="851"/>
      <c r="BG117" s="851"/>
      <c r="BH117" s="851"/>
      <c r="BI117" s="851"/>
      <c r="BJ117" s="851"/>
      <c r="BK117" s="851"/>
      <c r="BL117" s="851"/>
      <c r="BM117" s="851"/>
      <c r="BN117" s="851"/>
      <c r="BO117" s="851"/>
      <c r="BP117" s="852"/>
      <c r="BQ117" s="803" t="s">
        <v>449</v>
      </c>
      <c r="BR117" s="804"/>
      <c r="BS117" s="804"/>
      <c r="BT117" s="804"/>
      <c r="BU117" s="804"/>
      <c r="BV117" s="804" t="s">
        <v>475</v>
      </c>
      <c r="BW117" s="804"/>
      <c r="BX117" s="804"/>
      <c r="BY117" s="804"/>
      <c r="BZ117" s="804"/>
      <c r="CA117" s="804" t="s">
        <v>451</v>
      </c>
      <c r="CB117" s="804"/>
      <c r="CC117" s="804"/>
      <c r="CD117" s="804"/>
      <c r="CE117" s="804"/>
      <c r="CF117" s="862" t="s">
        <v>449</v>
      </c>
      <c r="CG117" s="863"/>
      <c r="CH117" s="863"/>
      <c r="CI117" s="863"/>
      <c r="CJ117" s="863"/>
      <c r="CK117" s="914"/>
      <c r="CL117" s="808"/>
      <c r="CM117" s="802" t="s">
        <v>478</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451</v>
      </c>
      <c r="DH117" s="767"/>
      <c r="DI117" s="767"/>
      <c r="DJ117" s="767"/>
      <c r="DK117" s="768"/>
      <c r="DL117" s="769" t="s">
        <v>397</v>
      </c>
      <c r="DM117" s="767"/>
      <c r="DN117" s="767"/>
      <c r="DO117" s="767"/>
      <c r="DP117" s="768"/>
      <c r="DQ117" s="769" t="s">
        <v>475</v>
      </c>
      <c r="DR117" s="767"/>
      <c r="DS117" s="767"/>
      <c r="DT117" s="767"/>
      <c r="DU117" s="768"/>
      <c r="DV117" s="811" t="s">
        <v>469</v>
      </c>
      <c r="DW117" s="812"/>
      <c r="DX117" s="812"/>
      <c r="DY117" s="812"/>
      <c r="DZ117" s="813"/>
    </row>
    <row r="118" spans="1:130" s="224" customFormat="1" ht="26.25" customHeight="1" x14ac:dyDescent="0.2">
      <c r="A118" s="882" t="s">
        <v>444</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441</v>
      </c>
      <c r="AB118" s="883"/>
      <c r="AC118" s="883"/>
      <c r="AD118" s="883"/>
      <c r="AE118" s="884"/>
      <c r="AF118" s="885" t="s">
        <v>442</v>
      </c>
      <c r="AG118" s="883"/>
      <c r="AH118" s="883"/>
      <c r="AI118" s="883"/>
      <c r="AJ118" s="884"/>
      <c r="AK118" s="885" t="s">
        <v>312</v>
      </c>
      <c r="AL118" s="883"/>
      <c r="AM118" s="883"/>
      <c r="AN118" s="883"/>
      <c r="AO118" s="884"/>
      <c r="AP118" s="886" t="s">
        <v>443</v>
      </c>
      <c r="AQ118" s="887"/>
      <c r="AR118" s="887"/>
      <c r="AS118" s="887"/>
      <c r="AT118" s="888"/>
      <c r="AU118" s="919"/>
      <c r="AV118" s="920"/>
      <c r="AW118" s="920"/>
      <c r="AX118" s="920"/>
      <c r="AY118" s="920"/>
      <c r="AZ118" s="825" t="s">
        <v>479</v>
      </c>
      <c r="BA118" s="826"/>
      <c r="BB118" s="826"/>
      <c r="BC118" s="826"/>
      <c r="BD118" s="826"/>
      <c r="BE118" s="826"/>
      <c r="BF118" s="826"/>
      <c r="BG118" s="826"/>
      <c r="BH118" s="826"/>
      <c r="BI118" s="826"/>
      <c r="BJ118" s="826"/>
      <c r="BK118" s="826"/>
      <c r="BL118" s="826"/>
      <c r="BM118" s="826"/>
      <c r="BN118" s="826"/>
      <c r="BO118" s="826"/>
      <c r="BP118" s="827"/>
      <c r="BQ118" s="866" t="s">
        <v>451</v>
      </c>
      <c r="BR118" s="832"/>
      <c r="BS118" s="832"/>
      <c r="BT118" s="832"/>
      <c r="BU118" s="832"/>
      <c r="BV118" s="832" t="s">
        <v>451</v>
      </c>
      <c r="BW118" s="832"/>
      <c r="BX118" s="832"/>
      <c r="BY118" s="832"/>
      <c r="BZ118" s="832"/>
      <c r="CA118" s="832" t="s">
        <v>132</v>
      </c>
      <c r="CB118" s="832"/>
      <c r="CC118" s="832"/>
      <c r="CD118" s="832"/>
      <c r="CE118" s="832"/>
      <c r="CF118" s="862" t="s">
        <v>451</v>
      </c>
      <c r="CG118" s="863"/>
      <c r="CH118" s="863"/>
      <c r="CI118" s="863"/>
      <c r="CJ118" s="863"/>
      <c r="CK118" s="914"/>
      <c r="CL118" s="808"/>
      <c r="CM118" s="802" t="s">
        <v>480</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449</v>
      </c>
      <c r="DH118" s="767"/>
      <c r="DI118" s="767"/>
      <c r="DJ118" s="767"/>
      <c r="DK118" s="768"/>
      <c r="DL118" s="769" t="s">
        <v>397</v>
      </c>
      <c r="DM118" s="767"/>
      <c r="DN118" s="767"/>
      <c r="DO118" s="767"/>
      <c r="DP118" s="768"/>
      <c r="DQ118" s="769" t="s">
        <v>397</v>
      </c>
      <c r="DR118" s="767"/>
      <c r="DS118" s="767"/>
      <c r="DT118" s="767"/>
      <c r="DU118" s="768"/>
      <c r="DV118" s="811" t="s">
        <v>449</v>
      </c>
      <c r="DW118" s="812"/>
      <c r="DX118" s="812"/>
      <c r="DY118" s="812"/>
      <c r="DZ118" s="813"/>
    </row>
    <row r="119" spans="1:130" s="224" customFormat="1" ht="26.25" customHeight="1" x14ac:dyDescent="0.2">
      <c r="A119" s="805" t="s">
        <v>447</v>
      </c>
      <c r="B119" s="806"/>
      <c r="C119" s="847" t="s">
        <v>448</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v>48079</v>
      </c>
      <c r="AB119" s="876"/>
      <c r="AC119" s="876"/>
      <c r="AD119" s="876"/>
      <c r="AE119" s="877"/>
      <c r="AF119" s="878">
        <v>23030</v>
      </c>
      <c r="AG119" s="876"/>
      <c r="AH119" s="876"/>
      <c r="AI119" s="876"/>
      <c r="AJ119" s="877"/>
      <c r="AK119" s="878">
        <v>79236</v>
      </c>
      <c r="AL119" s="876"/>
      <c r="AM119" s="876"/>
      <c r="AN119" s="876"/>
      <c r="AO119" s="877"/>
      <c r="AP119" s="879">
        <v>0.6</v>
      </c>
      <c r="AQ119" s="880"/>
      <c r="AR119" s="880"/>
      <c r="AS119" s="880"/>
      <c r="AT119" s="881"/>
      <c r="AU119" s="921"/>
      <c r="AV119" s="922"/>
      <c r="AW119" s="922"/>
      <c r="AX119" s="922"/>
      <c r="AY119" s="922"/>
      <c r="AZ119" s="247" t="s">
        <v>190</v>
      </c>
      <c r="BA119" s="247"/>
      <c r="BB119" s="247"/>
      <c r="BC119" s="247"/>
      <c r="BD119" s="247"/>
      <c r="BE119" s="247"/>
      <c r="BF119" s="247"/>
      <c r="BG119" s="247"/>
      <c r="BH119" s="247"/>
      <c r="BI119" s="247"/>
      <c r="BJ119" s="247"/>
      <c r="BK119" s="247"/>
      <c r="BL119" s="247"/>
      <c r="BM119" s="247"/>
      <c r="BN119" s="247"/>
      <c r="BO119" s="864" t="s">
        <v>481</v>
      </c>
      <c r="BP119" s="865"/>
      <c r="BQ119" s="866">
        <v>52946641</v>
      </c>
      <c r="BR119" s="832"/>
      <c r="BS119" s="832"/>
      <c r="BT119" s="832"/>
      <c r="BU119" s="832"/>
      <c r="BV119" s="832">
        <v>51729762</v>
      </c>
      <c r="BW119" s="832"/>
      <c r="BX119" s="832"/>
      <c r="BY119" s="832"/>
      <c r="BZ119" s="832"/>
      <c r="CA119" s="832">
        <v>52149372</v>
      </c>
      <c r="CB119" s="832"/>
      <c r="CC119" s="832"/>
      <c r="CD119" s="832"/>
      <c r="CE119" s="832"/>
      <c r="CF119" s="735"/>
      <c r="CG119" s="736"/>
      <c r="CH119" s="736"/>
      <c r="CI119" s="736"/>
      <c r="CJ119" s="821"/>
      <c r="CK119" s="915"/>
      <c r="CL119" s="810"/>
      <c r="CM119" s="825" t="s">
        <v>482</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v>58127</v>
      </c>
      <c r="DH119" s="751"/>
      <c r="DI119" s="751"/>
      <c r="DJ119" s="751"/>
      <c r="DK119" s="752"/>
      <c r="DL119" s="753">
        <v>42512</v>
      </c>
      <c r="DM119" s="751"/>
      <c r="DN119" s="751"/>
      <c r="DO119" s="751"/>
      <c r="DP119" s="752"/>
      <c r="DQ119" s="753">
        <v>28379</v>
      </c>
      <c r="DR119" s="751"/>
      <c r="DS119" s="751"/>
      <c r="DT119" s="751"/>
      <c r="DU119" s="752"/>
      <c r="DV119" s="835">
        <v>0.2</v>
      </c>
      <c r="DW119" s="836"/>
      <c r="DX119" s="836"/>
      <c r="DY119" s="836"/>
      <c r="DZ119" s="837"/>
    </row>
    <row r="120" spans="1:130" s="224" customFormat="1" ht="26.25" customHeight="1" x14ac:dyDescent="0.2">
      <c r="A120" s="807"/>
      <c r="B120" s="808"/>
      <c r="C120" s="802" t="s">
        <v>454</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451</v>
      </c>
      <c r="AB120" s="767"/>
      <c r="AC120" s="767"/>
      <c r="AD120" s="767"/>
      <c r="AE120" s="768"/>
      <c r="AF120" s="769" t="s">
        <v>452</v>
      </c>
      <c r="AG120" s="767"/>
      <c r="AH120" s="767"/>
      <c r="AI120" s="767"/>
      <c r="AJ120" s="768"/>
      <c r="AK120" s="769" t="s">
        <v>452</v>
      </c>
      <c r="AL120" s="767"/>
      <c r="AM120" s="767"/>
      <c r="AN120" s="767"/>
      <c r="AO120" s="768"/>
      <c r="AP120" s="811" t="s">
        <v>449</v>
      </c>
      <c r="AQ120" s="812"/>
      <c r="AR120" s="812"/>
      <c r="AS120" s="812"/>
      <c r="AT120" s="813"/>
      <c r="AU120" s="867" t="s">
        <v>483</v>
      </c>
      <c r="AV120" s="868"/>
      <c r="AW120" s="868"/>
      <c r="AX120" s="868"/>
      <c r="AY120" s="869"/>
      <c r="AZ120" s="847" t="s">
        <v>484</v>
      </c>
      <c r="BA120" s="795"/>
      <c r="BB120" s="795"/>
      <c r="BC120" s="795"/>
      <c r="BD120" s="795"/>
      <c r="BE120" s="795"/>
      <c r="BF120" s="795"/>
      <c r="BG120" s="795"/>
      <c r="BH120" s="795"/>
      <c r="BI120" s="795"/>
      <c r="BJ120" s="795"/>
      <c r="BK120" s="795"/>
      <c r="BL120" s="795"/>
      <c r="BM120" s="795"/>
      <c r="BN120" s="795"/>
      <c r="BO120" s="795"/>
      <c r="BP120" s="796"/>
      <c r="BQ120" s="848">
        <v>8705447</v>
      </c>
      <c r="BR120" s="829"/>
      <c r="BS120" s="829"/>
      <c r="BT120" s="829"/>
      <c r="BU120" s="829"/>
      <c r="BV120" s="829">
        <v>8724144</v>
      </c>
      <c r="BW120" s="829"/>
      <c r="BX120" s="829"/>
      <c r="BY120" s="829"/>
      <c r="BZ120" s="829"/>
      <c r="CA120" s="829">
        <v>8162630</v>
      </c>
      <c r="CB120" s="829"/>
      <c r="CC120" s="829"/>
      <c r="CD120" s="829"/>
      <c r="CE120" s="829"/>
      <c r="CF120" s="853">
        <v>66.2</v>
      </c>
      <c r="CG120" s="854"/>
      <c r="CH120" s="854"/>
      <c r="CI120" s="854"/>
      <c r="CJ120" s="854"/>
      <c r="CK120" s="855" t="s">
        <v>485</v>
      </c>
      <c r="CL120" s="839"/>
      <c r="CM120" s="839"/>
      <c r="CN120" s="839"/>
      <c r="CO120" s="840"/>
      <c r="CP120" s="859" t="s">
        <v>486</v>
      </c>
      <c r="CQ120" s="860"/>
      <c r="CR120" s="860"/>
      <c r="CS120" s="860"/>
      <c r="CT120" s="860"/>
      <c r="CU120" s="860"/>
      <c r="CV120" s="860"/>
      <c r="CW120" s="860"/>
      <c r="CX120" s="860"/>
      <c r="CY120" s="860"/>
      <c r="CZ120" s="860"/>
      <c r="DA120" s="860"/>
      <c r="DB120" s="860"/>
      <c r="DC120" s="860"/>
      <c r="DD120" s="860"/>
      <c r="DE120" s="860"/>
      <c r="DF120" s="861"/>
      <c r="DG120" s="848">
        <v>3723689</v>
      </c>
      <c r="DH120" s="829"/>
      <c r="DI120" s="829"/>
      <c r="DJ120" s="829"/>
      <c r="DK120" s="829"/>
      <c r="DL120" s="829">
        <v>3467459</v>
      </c>
      <c r="DM120" s="829"/>
      <c r="DN120" s="829"/>
      <c r="DO120" s="829"/>
      <c r="DP120" s="829"/>
      <c r="DQ120" s="829">
        <v>3288565</v>
      </c>
      <c r="DR120" s="829"/>
      <c r="DS120" s="829"/>
      <c r="DT120" s="829"/>
      <c r="DU120" s="829"/>
      <c r="DV120" s="830">
        <v>26.7</v>
      </c>
      <c r="DW120" s="830"/>
      <c r="DX120" s="830"/>
      <c r="DY120" s="830"/>
      <c r="DZ120" s="831"/>
    </row>
    <row r="121" spans="1:130" s="224" customFormat="1" ht="26.25" customHeight="1" x14ac:dyDescent="0.2">
      <c r="A121" s="807"/>
      <c r="B121" s="808"/>
      <c r="C121" s="850" t="s">
        <v>487</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451</v>
      </c>
      <c r="AB121" s="767"/>
      <c r="AC121" s="767"/>
      <c r="AD121" s="767"/>
      <c r="AE121" s="768"/>
      <c r="AF121" s="769" t="s">
        <v>449</v>
      </c>
      <c r="AG121" s="767"/>
      <c r="AH121" s="767"/>
      <c r="AI121" s="767"/>
      <c r="AJ121" s="768"/>
      <c r="AK121" s="769" t="s">
        <v>452</v>
      </c>
      <c r="AL121" s="767"/>
      <c r="AM121" s="767"/>
      <c r="AN121" s="767"/>
      <c r="AO121" s="768"/>
      <c r="AP121" s="811" t="s">
        <v>449</v>
      </c>
      <c r="AQ121" s="812"/>
      <c r="AR121" s="812"/>
      <c r="AS121" s="812"/>
      <c r="AT121" s="813"/>
      <c r="AU121" s="870"/>
      <c r="AV121" s="871"/>
      <c r="AW121" s="871"/>
      <c r="AX121" s="871"/>
      <c r="AY121" s="872"/>
      <c r="AZ121" s="802" t="s">
        <v>488</v>
      </c>
      <c r="BA121" s="739"/>
      <c r="BB121" s="739"/>
      <c r="BC121" s="739"/>
      <c r="BD121" s="739"/>
      <c r="BE121" s="739"/>
      <c r="BF121" s="739"/>
      <c r="BG121" s="739"/>
      <c r="BH121" s="739"/>
      <c r="BI121" s="739"/>
      <c r="BJ121" s="739"/>
      <c r="BK121" s="739"/>
      <c r="BL121" s="739"/>
      <c r="BM121" s="739"/>
      <c r="BN121" s="739"/>
      <c r="BO121" s="739"/>
      <c r="BP121" s="740"/>
      <c r="BQ121" s="803">
        <v>803217</v>
      </c>
      <c r="BR121" s="804"/>
      <c r="BS121" s="804"/>
      <c r="BT121" s="804"/>
      <c r="BU121" s="804"/>
      <c r="BV121" s="804">
        <v>977966</v>
      </c>
      <c r="BW121" s="804"/>
      <c r="BX121" s="804"/>
      <c r="BY121" s="804"/>
      <c r="BZ121" s="804"/>
      <c r="CA121" s="804">
        <v>1080152</v>
      </c>
      <c r="CB121" s="804"/>
      <c r="CC121" s="804"/>
      <c r="CD121" s="804"/>
      <c r="CE121" s="804"/>
      <c r="CF121" s="862">
        <v>8.8000000000000007</v>
      </c>
      <c r="CG121" s="863"/>
      <c r="CH121" s="863"/>
      <c r="CI121" s="863"/>
      <c r="CJ121" s="863"/>
      <c r="CK121" s="856"/>
      <c r="CL121" s="842"/>
      <c r="CM121" s="842"/>
      <c r="CN121" s="842"/>
      <c r="CO121" s="843"/>
      <c r="CP121" s="822" t="s">
        <v>489</v>
      </c>
      <c r="CQ121" s="823"/>
      <c r="CR121" s="823"/>
      <c r="CS121" s="823"/>
      <c r="CT121" s="823"/>
      <c r="CU121" s="823"/>
      <c r="CV121" s="823"/>
      <c r="CW121" s="823"/>
      <c r="CX121" s="823"/>
      <c r="CY121" s="823"/>
      <c r="CZ121" s="823"/>
      <c r="DA121" s="823"/>
      <c r="DB121" s="823"/>
      <c r="DC121" s="823"/>
      <c r="DD121" s="823"/>
      <c r="DE121" s="823"/>
      <c r="DF121" s="824"/>
      <c r="DG121" s="803">
        <v>2565185</v>
      </c>
      <c r="DH121" s="804"/>
      <c r="DI121" s="804"/>
      <c r="DJ121" s="804"/>
      <c r="DK121" s="804"/>
      <c r="DL121" s="804">
        <v>2256908</v>
      </c>
      <c r="DM121" s="804"/>
      <c r="DN121" s="804"/>
      <c r="DO121" s="804"/>
      <c r="DP121" s="804"/>
      <c r="DQ121" s="804">
        <v>2468285</v>
      </c>
      <c r="DR121" s="804"/>
      <c r="DS121" s="804"/>
      <c r="DT121" s="804"/>
      <c r="DU121" s="804"/>
      <c r="DV121" s="781">
        <v>20</v>
      </c>
      <c r="DW121" s="781"/>
      <c r="DX121" s="781"/>
      <c r="DY121" s="781"/>
      <c r="DZ121" s="782"/>
    </row>
    <row r="122" spans="1:130" s="224" customFormat="1" ht="26.25" customHeight="1" x14ac:dyDescent="0.2">
      <c r="A122" s="807"/>
      <c r="B122" s="808"/>
      <c r="C122" s="802" t="s">
        <v>465</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451</v>
      </c>
      <c r="AB122" s="767"/>
      <c r="AC122" s="767"/>
      <c r="AD122" s="767"/>
      <c r="AE122" s="768"/>
      <c r="AF122" s="769" t="s">
        <v>449</v>
      </c>
      <c r="AG122" s="767"/>
      <c r="AH122" s="767"/>
      <c r="AI122" s="767"/>
      <c r="AJ122" s="768"/>
      <c r="AK122" s="769" t="s">
        <v>469</v>
      </c>
      <c r="AL122" s="767"/>
      <c r="AM122" s="767"/>
      <c r="AN122" s="767"/>
      <c r="AO122" s="768"/>
      <c r="AP122" s="811" t="s">
        <v>397</v>
      </c>
      <c r="AQ122" s="812"/>
      <c r="AR122" s="812"/>
      <c r="AS122" s="812"/>
      <c r="AT122" s="813"/>
      <c r="AU122" s="870"/>
      <c r="AV122" s="871"/>
      <c r="AW122" s="871"/>
      <c r="AX122" s="871"/>
      <c r="AY122" s="872"/>
      <c r="AZ122" s="825" t="s">
        <v>490</v>
      </c>
      <c r="BA122" s="826"/>
      <c r="BB122" s="826"/>
      <c r="BC122" s="826"/>
      <c r="BD122" s="826"/>
      <c r="BE122" s="826"/>
      <c r="BF122" s="826"/>
      <c r="BG122" s="826"/>
      <c r="BH122" s="826"/>
      <c r="BI122" s="826"/>
      <c r="BJ122" s="826"/>
      <c r="BK122" s="826"/>
      <c r="BL122" s="826"/>
      <c r="BM122" s="826"/>
      <c r="BN122" s="826"/>
      <c r="BO122" s="826"/>
      <c r="BP122" s="827"/>
      <c r="BQ122" s="866">
        <v>34522391</v>
      </c>
      <c r="BR122" s="832"/>
      <c r="BS122" s="832"/>
      <c r="BT122" s="832"/>
      <c r="BU122" s="832"/>
      <c r="BV122" s="832">
        <v>33793569</v>
      </c>
      <c r="BW122" s="832"/>
      <c r="BX122" s="832"/>
      <c r="BY122" s="832"/>
      <c r="BZ122" s="832"/>
      <c r="CA122" s="832">
        <v>33810630</v>
      </c>
      <c r="CB122" s="832"/>
      <c r="CC122" s="832"/>
      <c r="CD122" s="832"/>
      <c r="CE122" s="832"/>
      <c r="CF122" s="833">
        <v>274.2</v>
      </c>
      <c r="CG122" s="834"/>
      <c r="CH122" s="834"/>
      <c r="CI122" s="834"/>
      <c r="CJ122" s="834"/>
      <c r="CK122" s="856"/>
      <c r="CL122" s="842"/>
      <c r="CM122" s="842"/>
      <c r="CN122" s="842"/>
      <c r="CO122" s="843"/>
      <c r="CP122" s="822" t="s">
        <v>491</v>
      </c>
      <c r="CQ122" s="823"/>
      <c r="CR122" s="823"/>
      <c r="CS122" s="823"/>
      <c r="CT122" s="823"/>
      <c r="CU122" s="823"/>
      <c r="CV122" s="823"/>
      <c r="CW122" s="823"/>
      <c r="CX122" s="823"/>
      <c r="CY122" s="823"/>
      <c r="CZ122" s="823"/>
      <c r="DA122" s="823"/>
      <c r="DB122" s="823"/>
      <c r="DC122" s="823"/>
      <c r="DD122" s="823"/>
      <c r="DE122" s="823"/>
      <c r="DF122" s="824"/>
      <c r="DG122" s="803">
        <v>1386184</v>
      </c>
      <c r="DH122" s="804"/>
      <c r="DI122" s="804"/>
      <c r="DJ122" s="804"/>
      <c r="DK122" s="804"/>
      <c r="DL122" s="804">
        <v>1276994</v>
      </c>
      <c r="DM122" s="804"/>
      <c r="DN122" s="804"/>
      <c r="DO122" s="804"/>
      <c r="DP122" s="804"/>
      <c r="DQ122" s="804">
        <v>1144479</v>
      </c>
      <c r="DR122" s="804"/>
      <c r="DS122" s="804"/>
      <c r="DT122" s="804"/>
      <c r="DU122" s="804"/>
      <c r="DV122" s="781">
        <v>9.3000000000000007</v>
      </c>
      <c r="DW122" s="781"/>
      <c r="DX122" s="781"/>
      <c r="DY122" s="781"/>
      <c r="DZ122" s="782"/>
    </row>
    <row r="123" spans="1:130" s="224" customFormat="1" ht="26.25" customHeight="1" x14ac:dyDescent="0.2">
      <c r="A123" s="807"/>
      <c r="B123" s="808"/>
      <c r="C123" s="802" t="s">
        <v>474</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451</v>
      </c>
      <c r="AB123" s="767"/>
      <c r="AC123" s="767"/>
      <c r="AD123" s="767"/>
      <c r="AE123" s="768"/>
      <c r="AF123" s="769" t="s">
        <v>452</v>
      </c>
      <c r="AG123" s="767"/>
      <c r="AH123" s="767"/>
      <c r="AI123" s="767"/>
      <c r="AJ123" s="768"/>
      <c r="AK123" s="769" t="s">
        <v>451</v>
      </c>
      <c r="AL123" s="767"/>
      <c r="AM123" s="767"/>
      <c r="AN123" s="767"/>
      <c r="AO123" s="768"/>
      <c r="AP123" s="811" t="s">
        <v>475</v>
      </c>
      <c r="AQ123" s="812"/>
      <c r="AR123" s="812"/>
      <c r="AS123" s="812"/>
      <c r="AT123" s="813"/>
      <c r="AU123" s="873"/>
      <c r="AV123" s="874"/>
      <c r="AW123" s="874"/>
      <c r="AX123" s="874"/>
      <c r="AY123" s="874"/>
      <c r="AZ123" s="247" t="s">
        <v>190</v>
      </c>
      <c r="BA123" s="247"/>
      <c r="BB123" s="247"/>
      <c r="BC123" s="247"/>
      <c r="BD123" s="247"/>
      <c r="BE123" s="247"/>
      <c r="BF123" s="247"/>
      <c r="BG123" s="247"/>
      <c r="BH123" s="247"/>
      <c r="BI123" s="247"/>
      <c r="BJ123" s="247"/>
      <c r="BK123" s="247"/>
      <c r="BL123" s="247"/>
      <c r="BM123" s="247"/>
      <c r="BN123" s="247"/>
      <c r="BO123" s="864" t="s">
        <v>492</v>
      </c>
      <c r="BP123" s="865"/>
      <c r="BQ123" s="819">
        <v>44031055</v>
      </c>
      <c r="BR123" s="820"/>
      <c r="BS123" s="820"/>
      <c r="BT123" s="820"/>
      <c r="BU123" s="820"/>
      <c r="BV123" s="820">
        <v>43495679</v>
      </c>
      <c r="BW123" s="820"/>
      <c r="BX123" s="820"/>
      <c r="BY123" s="820"/>
      <c r="BZ123" s="820"/>
      <c r="CA123" s="820">
        <v>43053412</v>
      </c>
      <c r="CB123" s="820"/>
      <c r="CC123" s="820"/>
      <c r="CD123" s="820"/>
      <c r="CE123" s="820"/>
      <c r="CF123" s="735"/>
      <c r="CG123" s="736"/>
      <c r="CH123" s="736"/>
      <c r="CI123" s="736"/>
      <c r="CJ123" s="821"/>
      <c r="CK123" s="856"/>
      <c r="CL123" s="842"/>
      <c r="CM123" s="842"/>
      <c r="CN123" s="842"/>
      <c r="CO123" s="843"/>
      <c r="CP123" s="822" t="s">
        <v>412</v>
      </c>
      <c r="CQ123" s="823"/>
      <c r="CR123" s="823"/>
      <c r="CS123" s="823"/>
      <c r="CT123" s="823"/>
      <c r="CU123" s="823"/>
      <c r="CV123" s="823"/>
      <c r="CW123" s="823"/>
      <c r="CX123" s="823"/>
      <c r="CY123" s="823"/>
      <c r="CZ123" s="823"/>
      <c r="DA123" s="823"/>
      <c r="DB123" s="823"/>
      <c r="DC123" s="823"/>
      <c r="DD123" s="823"/>
      <c r="DE123" s="823"/>
      <c r="DF123" s="824"/>
      <c r="DG123" s="766">
        <v>1190302</v>
      </c>
      <c r="DH123" s="767"/>
      <c r="DI123" s="767"/>
      <c r="DJ123" s="767"/>
      <c r="DK123" s="768"/>
      <c r="DL123" s="769">
        <v>1050449</v>
      </c>
      <c r="DM123" s="767"/>
      <c r="DN123" s="767"/>
      <c r="DO123" s="767"/>
      <c r="DP123" s="768"/>
      <c r="DQ123" s="769">
        <v>730688</v>
      </c>
      <c r="DR123" s="767"/>
      <c r="DS123" s="767"/>
      <c r="DT123" s="767"/>
      <c r="DU123" s="768"/>
      <c r="DV123" s="811">
        <v>5.9</v>
      </c>
      <c r="DW123" s="812"/>
      <c r="DX123" s="812"/>
      <c r="DY123" s="812"/>
      <c r="DZ123" s="813"/>
    </row>
    <row r="124" spans="1:130" s="224" customFormat="1" ht="26.25" customHeight="1" thickBot="1" x14ac:dyDescent="0.25">
      <c r="A124" s="807"/>
      <c r="B124" s="808"/>
      <c r="C124" s="802" t="s">
        <v>478</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451</v>
      </c>
      <c r="AB124" s="767"/>
      <c r="AC124" s="767"/>
      <c r="AD124" s="767"/>
      <c r="AE124" s="768"/>
      <c r="AF124" s="769" t="s">
        <v>132</v>
      </c>
      <c r="AG124" s="767"/>
      <c r="AH124" s="767"/>
      <c r="AI124" s="767"/>
      <c r="AJ124" s="768"/>
      <c r="AK124" s="769" t="s">
        <v>451</v>
      </c>
      <c r="AL124" s="767"/>
      <c r="AM124" s="767"/>
      <c r="AN124" s="767"/>
      <c r="AO124" s="768"/>
      <c r="AP124" s="811" t="s">
        <v>451</v>
      </c>
      <c r="AQ124" s="812"/>
      <c r="AR124" s="812"/>
      <c r="AS124" s="812"/>
      <c r="AT124" s="813"/>
      <c r="AU124" s="814" t="s">
        <v>493</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v>72.900000000000006</v>
      </c>
      <c r="BR124" s="818"/>
      <c r="BS124" s="818"/>
      <c r="BT124" s="818"/>
      <c r="BU124" s="818"/>
      <c r="BV124" s="818">
        <v>64.099999999999994</v>
      </c>
      <c r="BW124" s="818"/>
      <c r="BX124" s="818"/>
      <c r="BY124" s="818"/>
      <c r="BZ124" s="818"/>
      <c r="CA124" s="818">
        <v>73.7</v>
      </c>
      <c r="CB124" s="818"/>
      <c r="CC124" s="818"/>
      <c r="CD124" s="818"/>
      <c r="CE124" s="818"/>
      <c r="CF124" s="713"/>
      <c r="CG124" s="714"/>
      <c r="CH124" s="714"/>
      <c r="CI124" s="714"/>
      <c r="CJ124" s="849"/>
      <c r="CK124" s="857"/>
      <c r="CL124" s="857"/>
      <c r="CM124" s="857"/>
      <c r="CN124" s="857"/>
      <c r="CO124" s="858"/>
      <c r="CP124" s="822" t="s">
        <v>494</v>
      </c>
      <c r="CQ124" s="823"/>
      <c r="CR124" s="823"/>
      <c r="CS124" s="823"/>
      <c r="CT124" s="823"/>
      <c r="CU124" s="823"/>
      <c r="CV124" s="823"/>
      <c r="CW124" s="823"/>
      <c r="CX124" s="823"/>
      <c r="CY124" s="823"/>
      <c r="CZ124" s="823"/>
      <c r="DA124" s="823"/>
      <c r="DB124" s="823"/>
      <c r="DC124" s="823"/>
      <c r="DD124" s="823"/>
      <c r="DE124" s="823"/>
      <c r="DF124" s="824"/>
      <c r="DG124" s="750">
        <v>715446</v>
      </c>
      <c r="DH124" s="751"/>
      <c r="DI124" s="751"/>
      <c r="DJ124" s="751"/>
      <c r="DK124" s="752"/>
      <c r="DL124" s="753">
        <v>686136</v>
      </c>
      <c r="DM124" s="751"/>
      <c r="DN124" s="751"/>
      <c r="DO124" s="751"/>
      <c r="DP124" s="752"/>
      <c r="DQ124" s="753">
        <v>648957</v>
      </c>
      <c r="DR124" s="751"/>
      <c r="DS124" s="751"/>
      <c r="DT124" s="751"/>
      <c r="DU124" s="752"/>
      <c r="DV124" s="835">
        <v>5.3</v>
      </c>
      <c r="DW124" s="836"/>
      <c r="DX124" s="836"/>
      <c r="DY124" s="836"/>
      <c r="DZ124" s="837"/>
    </row>
    <row r="125" spans="1:130" s="224" customFormat="1" ht="26.25" customHeight="1" x14ac:dyDescent="0.2">
      <c r="A125" s="807"/>
      <c r="B125" s="808"/>
      <c r="C125" s="802" t="s">
        <v>480</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397</v>
      </c>
      <c r="AB125" s="767"/>
      <c r="AC125" s="767"/>
      <c r="AD125" s="767"/>
      <c r="AE125" s="768"/>
      <c r="AF125" s="769" t="s">
        <v>451</v>
      </c>
      <c r="AG125" s="767"/>
      <c r="AH125" s="767"/>
      <c r="AI125" s="767"/>
      <c r="AJ125" s="768"/>
      <c r="AK125" s="769" t="s">
        <v>451</v>
      </c>
      <c r="AL125" s="767"/>
      <c r="AM125" s="767"/>
      <c r="AN125" s="767"/>
      <c r="AO125" s="768"/>
      <c r="AP125" s="811" t="s">
        <v>452</v>
      </c>
      <c r="AQ125" s="812"/>
      <c r="AR125" s="812"/>
      <c r="AS125" s="812"/>
      <c r="AT125" s="813"/>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495</v>
      </c>
      <c r="CL125" s="839"/>
      <c r="CM125" s="839"/>
      <c r="CN125" s="839"/>
      <c r="CO125" s="840"/>
      <c r="CP125" s="847" t="s">
        <v>496</v>
      </c>
      <c r="CQ125" s="795"/>
      <c r="CR125" s="795"/>
      <c r="CS125" s="795"/>
      <c r="CT125" s="795"/>
      <c r="CU125" s="795"/>
      <c r="CV125" s="795"/>
      <c r="CW125" s="795"/>
      <c r="CX125" s="795"/>
      <c r="CY125" s="795"/>
      <c r="CZ125" s="795"/>
      <c r="DA125" s="795"/>
      <c r="DB125" s="795"/>
      <c r="DC125" s="795"/>
      <c r="DD125" s="795"/>
      <c r="DE125" s="795"/>
      <c r="DF125" s="796"/>
      <c r="DG125" s="848" t="s">
        <v>497</v>
      </c>
      <c r="DH125" s="829"/>
      <c r="DI125" s="829"/>
      <c r="DJ125" s="829"/>
      <c r="DK125" s="829"/>
      <c r="DL125" s="829" t="s">
        <v>451</v>
      </c>
      <c r="DM125" s="829"/>
      <c r="DN125" s="829"/>
      <c r="DO125" s="829"/>
      <c r="DP125" s="829"/>
      <c r="DQ125" s="829" t="s">
        <v>469</v>
      </c>
      <c r="DR125" s="829"/>
      <c r="DS125" s="829"/>
      <c r="DT125" s="829"/>
      <c r="DU125" s="829"/>
      <c r="DV125" s="830" t="s">
        <v>452</v>
      </c>
      <c r="DW125" s="830"/>
      <c r="DX125" s="830"/>
      <c r="DY125" s="830"/>
      <c r="DZ125" s="831"/>
    </row>
    <row r="126" spans="1:130" s="224" customFormat="1" ht="26.25" customHeight="1" thickBot="1" x14ac:dyDescent="0.25">
      <c r="A126" s="807"/>
      <c r="B126" s="808"/>
      <c r="C126" s="802" t="s">
        <v>482</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v>17867</v>
      </c>
      <c r="AB126" s="767"/>
      <c r="AC126" s="767"/>
      <c r="AD126" s="767"/>
      <c r="AE126" s="768"/>
      <c r="AF126" s="769">
        <v>24477</v>
      </c>
      <c r="AG126" s="767"/>
      <c r="AH126" s="767"/>
      <c r="AI126" s="767"/>
      <c r="AJ126" s="768"/>
      <c r="AK126" s="769">
        <v>28733</v>
      </c>
      <c r="AL126" s="767"/>
      <c r="AM126" s="767"/>
      <c r="AN126" s="767"/>
      <c r="AO126" s="768"/>
      <c r="AP126" s="811">
        <v>0.2</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498</v>
      </c>
      <c r="CQ126" s="739"/>
      <c r="CR126" s="739"/>
      <c r="CS126" s="739"/>
      <c r="CT126" s="739"/>
      <c r="CU126" s="739"/>
      <c r="CV126" s="739"/>
      <c r="CW126" s="739"/>
      <c r="CX126" s="739"/>
      <c r="CY126" s="739"/>
      <c r="CZ126" s="739"/>
      <c r="DA126" s="739"/>
      <c r="DB126" s="739"/>
      <c r="DC126" s="739"/>
      <c r="DD126" s="739"/>
      <c r="DE126" s="739"/>
      <c r="DF126" s="740"/>
      <c r="DG126" s="803">
        <v>23478</v>
      </c>
      <c r="DH126" s="804"/>
      <c r="DI126" s="804"/>
      <c r="DJ126" s="804"/>
      <c r="DK126" s="804"/>
      <c r="DL126" s="804">
        <v>3252</v>
      </c>
      <c r="DM126" s="804"/>
      <c r="DN126" s="804"/>
      <c r="DO126" s="804"/>
      <c r="DP126" s="804"/>
      <c r="DQ126" s="804" t="s">
        <v>451</v>
      </c>
      <c r="DR126" s="804"/>
      <c r="DS126" s="804"/>
      <c r="DT126" s="804"/>
      <c r="DU126" s="804"/>
      <c r="DV126" s="781" t="s">
        <v>452</v>
      </c>
      <c r="DW126" s="781"/>
      <c r="DX126" s="781"/>
      <c r="DY126" s="781"/>
      <c r="DZ126" s="782"/>
    </row>
    <row r="127" spans="1:130" s="224" customFormat="1" ht="26.25" customHeight="1" x14ac:dyDescent="0.2">
      <c r="A127" s="809"/>
      <c r="B127" s="810"/>
      <c r="C127" s="825" t="s">
        <v>499</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451</v>
      </c>
      <c r="AB127" s="767"/>
      <c r="AC127" s="767"/>
      <c r="AD127" s="767"/>
      <c r="AE127" s="768"/>
      <c r="AF127" s="769" t="s">
        <v>451</v>
      </c>
      <c r="AG127" s="767"/>
      <c r="AH127" s="767"/>
      <c r="AI127" s="767"/>
      <c r="AJ127" s="768"/>
      <c r="AK127" s="769" t="s">
        <v>451</v>
      </c>
      <c r="AL127" s="767"/>
      <c r="AM127" s="767"/>
      <c r="AN127" s="767"/>
      <c r="AO127" s="768"/>
      <c r="AP127" s="811" t="s">
        <v>452</v>
      </c>
      <c r="AQ127" s="812"/>
      <c r="AR127" s="812"/>
      <c r="AS127" s="812"/>
      <c r="AT127" s="813"/>
      <c r="AU127" s="226"/>
      <c r="AV127" s="226"/>
      <c r="AW127" s="226"/>
      <c r="AX127" s="828" t="s">
        <v>500</v>
      </c>
      <c r="AY127" s="799"/>
      <c r="AZ127" s="799"/>
      <c r="BA127" s="799"/>
      <c r="BB127" s="799"/>
      <c r="BC127" s="799"/>
      <c r="BD127" s="799"/>
      <c r="BE127" s="800"/>
      <c r="BF127" s="798" t="s">
        <v>501</v>
      </c>
      <c r="BG127" s="799"/>
      <c r="BH127" s="799"/>
      <c r="BI127" s="799"/>
      <c r="BJ127" s="799"/>
      <c r="BK127" s="799"/>
      <c r="BL127" s="800"/>
      <c r="BM127" s="798" t="s">
        <v>502</v>
      </c>
      <c r="BN127" s="799"/>
      <c r="BO127" s="799"/>
      <c r="BP127" s="799"/>
      <c r="BQ127" s="799"/>
      <c r="BR127" s="799"/>
      <c r="BS127" s="800"/>
      <c r="BT127" s="798" t="s">
        <v>503</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504</v>
      </c>
      <c r="CQ127" s="739"/>
      <c r="CR127" s="739"/>
      <c r="CS127" s="739"/>
      <c r="CT127" s="739"/>
      <c r="CU127" s="739"/>
      <c r="CV127" s="739"/>
      <c r="CW127" s="739"/>
      <c r="CX127" s="739"/>
      <c r="CY127" s="739"/>
      <c r="CZ127" s="739"/>
      <c r="DA127" s="739"/>
      <c r="DB127" s="739"/>
      <c r="DC127" s="739"/>
      <c r="DD127" s="739"/>
      <c r="DE127" s="739"/>
      <c r="DF127" s="740"/>
      <c r="DG127" s="803" t="s">
        <v>451</v>
      </c>
      <c r="DH127" s="804"/>
      <c r="DI127" s="804"/>
      <c r="DJ127" s="804"/>
      <c r="DK127" s="804"/>
      <c r="DL127" s="804" t="s">
        <v>449</v>
      </c>
      <c r="DM127" s="804"/>
      <c r="DN127" s="804"/>
      <c r="DO127" s="804"/>
      <c r="DP127" s="804"/>
      <c r="DQ127" s="804" t="s">
        <v>452</v>
      </c>
      <c r="DR127" s="804"/>
      <c r="DS127" s="804"/>
      <c r="DT127" s="804"/>
      <c r="DU127" s="804"/>
      <c r="DV127" s="781" t="s">
        <v>451</v>
      </c>
      <c r="DW127" s="781"/>
      <c r="DX127" s="781"/>
      <c r="DY127" s="781"/>
      <c r="DZ127" s="782"/>
    </row>
    <row r="128" spans="1:130" s="224" customFormat="1" ht="26.25" customHeight="1" thickBot="1" x14ac:dyDescent="0.25">
      <c r="A128" s="783" t="s">
        <v>505</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506</v>
      </c>
      <c r="X128" s="785"/>
      <c r="Y128" s="785"/>
      <c r="Z128" s="786"/>
      <c r="AA128" s="787">
        <v>46831</v>
      </c>
      <c r="AB128" s="788"/>
      <c r="AC128" s="788"/>
      <c r="AD128" s="788"/>
      <c r="AE128" s="789"/>
      <c r="AF128" s="790">
        <v>52172</v>
      </c>
      <c r="AG128" s="788"/>
      <c r="AH128" s="788"/>
      <c r="AI128" s="788"/>
      <c r="AJ128" s="789"/>
      <c r="AK128" s="790">
        <v>46824</v>
      </c>
      <c r="AL128" s="788"/>
      <c r="AM128" s="788"/>
      <c r="AN128" s="788"/>
      <c r="AO128" s="789"/>
      <c r="AP128" s="791"/>
      <c r="AQ128" s="792"/>
      <c r="AR128" s="792"/>
      <c r="AS128" s="792"/>
      <c r="AT128" s="793"/>
      <c r="AU128" s="226"/>
      <c r="AV128" s="226"/>
      <c r="AW128" s="226"/>
      <c r="AX128" s="794" t="s">
        <v>507</v>
      </c>
      <c r="AY128" s="795"/>
      <c r="AZ128" s="795"/>
      <c r="BA128" s="795"/>
      <c r="BB128" s="795"/>
      <c r="BC128" s="795"/>
      <c r="BD128" s="795"/>
      <c r="BE128" s="796"/>
      <c r="BF128" s="773" t="s">
        <v>451</v>
      </c>
      <c r="BG128" s="774"/>
      <c r="BH128" s="774"/>
      <c r="BI128" s="774"/>
      <c r="BJ128" s="774"/>
      <c r="BK128" s="774"/>
      <c r="BL128" s="797"/>
      <c r="BM128" s="773">
        <v>12.71</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508</v>
      </c>
      <c r="CQ128" s="717"/>
      <c r="CR128" s="717"/>
      <c r="CS128" s="717"/>
      <c r="CT128" s="717"/>
      <c r="CU128" s="717"/>
      <c r="CV128" s="717"/>
      <c r="CW128" s="717"/>
      <c r="CX128" s="717"/>
      <c r="CY128" s="717"/>
      <c r="CZ128" s="717"/>
      <c r="DA128" s="717"/>
      <c r="DB128" s="717"/>
      <c r="DC128" s="717"/>
      <c r="DD128" s="717"/>
      <c r="DE128" s="717"/>
      <c r="DF128" s="718"/>
      <c r="DG128" s="777">
        <v>18000</v>
      </c>
      <c r="DH128" s="778"/>
      <c r="DI128" s="778"/>
      <c r="DJ128" s="778"/>
      <c r="DK128" s="778"/>
      <c r="DL128" s="778">
        <v>6000</v>
      </c>
      <c r="DM128" s="778"/>
      <c r="DN128" s="778"/>
      <c r="DO128" s="778"/>
      <c r="DP128" s="778"/>
      <c r="DQ128" s="778">
        <v>18000</v>
      </c>
      <c r="DR128" s="778"/>
      <c r="DS128" s="778"/>
      <c r="DT128" s="778"/>
      <c r="DU128" s="778"/>
      <c r="DV128" s="779">
        <v>0.1</v>
      </c>
      <c r="DW128" s="779"/>
      <c r="DX128" s="779"/>
      <c r="DY128" s="779"/>
      <c r="DZ128" s="780"/>
    </row>
    <row r="129" spans="1:131" s="224" customFormat="1" ht="26.25" customHeight="1" x14ac:dyDescent="0.2">
      <c r="A129" s="761" t="s">
        <v>110</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509</v>
      </c>
      <c r="X129" s="764"/>
      <c r="Y129" s="764"/>
      <c r="Z129" s="765"/>
      <c r="AA129" s="766">
        <v>15662962</v>
      </c>
      <c r="AB129" s="767"/>
      <c r="AC129" s="767"/>
      <c r="AD129" s="767"/>
      <c r="AE129" s="768"/>
      <c r="AF129" s="769">
        <v>16288188</v>
      </c>
      <c r="AG129" s="767"/>
      <c r="AH129" s="767"/>
      <c r="AI129" s="767"/>
      <c r="AJ129" s="768"/>
      <c r="AK129" s="769">
        <v>16030806</v>
      </c>
      <c r="AL129" s="767"/>
      <c r="AM129" s="767"/>
      <c r="AN129" s="767"/>
      <c r="AO129" s="768"/>
      <c r="AP129" s="770"/>
      <c r="AQ129" s="771"/>
      <c r="AR129" s="771"/>
      <c r="AS129" s="771"/>
      <c r="AT129" s="772"/>
      <c r="AU129" s="227"/>
      <c r="AV129" s="227"/>
      <c r="AW129" s="227"/>
      <c r="AX129" s="738" t="s">
        <v>510</v>
      </c>
      <c r="AY129" s="739"/>
      <c r="AZ129" s="739"/>
      <c r="BA129" s="739"/>
      <c r="BB129" s="739"/>
      <c r="BC129" s="739"/>
      <c r="BD129" s="739"/>
      <c r="BE129" s="740"/>
      <c r="BF129" s="757" t="s">
        <v>451</v>
      </c>
      <c r="BG129" s="758"/>
      <c r="BH129" s="758"/>
      <c r="BI129" s="758"/>
      <c r="BJ129" s="758"/>
      <c r="BK129" s="758"/>
      <c r="BL129" s="759"/>
      <c r="BM129" s="757">
        <v>17.71</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61" t="s">
        <v>511</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512</v>
      </c>
      <c r="X130" s="764"/>
      <c r="Y130" s="764"/>
      <c r="Z130" s="765"/>
      <c r="AA130" s="766">
        <v>3437103</v>
      </c>
      <c r="AB130" s="767"/>
      <c r="AC130" s="767"/>
      <c r="AD130" s="767"/>
      <c r="AE130" s="768"/>
      <c r="AF130" s="769">
        <v>3454500</v>
      </c>
      <c r="AG130" s="767"/>
      <c r="AH130" s="767"/>
      <c r="AI130" s="767"/>
      <c r="AJ130" s="768"/>
      <c r="AK130" s="769">
        <v>3702206</v>
      </c>
      <c r="AL130" s="767"/>
      <c r="AM130" s="767"/>
      <c r="AN130" s="767"/>
      <c r="AO130" s="768"/>
      <c r="AP130" s="770"/>
      <c r="AQ130" s="771"/>
      <c r="AR130" s="771"/>
      <c r="AS130" s="771"/>
      <c r="AT130" s="772"/>
      <c r="AU130" s="227"/>
      <c r="AV130" s="227"/>
      <c r="AW130" s="227"/>
      <c r="AX130" s="738" t="s">
        <v>513</v>
      </c>
      <c r="AY130" s="739"/>
      <c r="AZ130" s="739"/>
      <c r="BA130" s="739"/>
      <c r="BB130" s="739"/>
      <c r="BC130" s="739"/>
      <c r="BD130" s="739"/>
      <c r="BE130" s="740"/>
      <c r="BF130" s="741">
        <v>12.3</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514</v>
      </c>
      <c r="X131" s="748"/>
      <c r="Y131" s="748"/>
      <c r="Z131" s="749"/>
      <c r="AA131" s="750">
        <v>12225859</v>
      </c>
      <c r="AB131" s="751"/>
      <c r="AC131" s="751"/>
      <c r="AD131" s="751"/>
      <c r="AE131" s="752"/>
      <c r="AF131" s="753">
        <v>12833688</v>
      </c>
      <c r="AG131" s="751"/>
      <c r="AH131" s="751"/>
      <c r="AI131" s="751"/>
      <c r="AJ131" s="752"/>
      <c r="AK131" s="753">
        <v>12328600</v>
      </c>
      <c r="AL131" s="751"/>
      <c r="AM131" s="751"/>
      <c r="AN131" s="751"/>
      <c r="AO131" s="752"/>
      <c r="AP131" s="754"/>
      <c r="AQ131" s="755"/>
      <c r="AR131" s="755"/>
      <c r="AS131" s="755"/>
      <c r="AT131" s="756"/>
      <c r="AU131" s="227"/>
      <c r="AV131" s="227"/>
      <c r="AW131" s="227"/>
      <c r="AX131" s="716" t="s">
        <v>515</v>
      </c>
      <c r="AY131" s="717"/>
      <c r="AZ131" s="717"/>
      <c r="BA131" s="717"/>
      <c r="BB131" s="717"/>
      <c r="BC131" s="717"/>
      <c r="BD131" s="717"/>
      <c r="BE131" s="718"/>
      <c r="BF131" s="719">
        <v>73.7</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25" t="s">
        <v>516</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517</v>
      </c>
      <c r="W132" s="729"/>
      <c r="X132" s="729"/>
      <c r="Y132" s="729"/>
      <c r="Z132" s="730"/>
      <c r="AA132" s="731">
        <v>11.305209720000001</v>
      </c>
      <c r="AB132" s="732"/>
      <c r="AC132" s="732"/>
      <c r="AD132" s="732"/>
      <c r="AE132" s="733"/>
      <c r="AF132" s="734">
        <v>12.56225023</v>
      </c>
      <c r="AG132" s="732"/>
      <c r="AH132" s="732"/>
      <c r="AI132" s="732"/>
      <c r="AJ132" s="733"/>
      <c r="AK132" s="734">
        <v>13.067055460000001</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518</v>
      </c>
      <c r="W133" s="708"/>
      <c r="X133" s="708"/>
      <c r="Y133" s="708"/>
      <c r="Z133" s="709"/>
      <c r="AA133" s="710">
        <v>10.5</v>
      </c>
      <c r="AB133" s="711"/>
      <c r="AC133" s="711"/>
      <c r="AD133" s="711"/>
      <c r="AE133" s="712"/>
      <c r="AF133" s="710">
        <v>11.4</v>
      </c>
      <c r="AG133" s="711"/>
      <c r="AH133" s="711"/>
      <c r="AI133" s="711"/>
      <c r="AJ133" s="712"/>
      <c r="AK133" s="710">
        <v>12.3</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q218XXqGU8mnFBLaBNO2M/GgW2/df0hy0JQTG5kT16ql9ZxKLyG3u/fl7CuhsBx3/vxq/wZ36mEVvr135B7Fjg==" saltValue="kgCdFfeVODMVaAx/f23fh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B112C-0B9F-4EFE-A42D-660D56752B76}">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7265625" style="254" customWidth="1"/>
    <col min="121" max="121" width="0" style="253" hidden="1" customWidth="1"/>
    <col min="122" max="16384" width="9" style="253" hidden="1"/>
  </cols>
  <sheetData>
    <row r="1" spans="1:120" ht="13"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3"/>
    </row>
    <row r="17" spans="119:120" ht="13" x14ac:dyDescent="0.2">
      <c r="DP17" s="253"/>
    </row>
    <row r="18" spans="119:120" ht="13" x14ac:dyDescent="0.2"/>
    <row r="19" spans="119:120" ht="13" x14ac:dyDescent="0.2"/>
    <row r="20" spans="119:120" ht="13" x14ac:dyDescent="0.2">
      <c r="DO20" s="253"/>
      <c r="DP20" s="253"/>
    </row>
    <row r="21" spans="119:120" ht="13" x14ac:dyDescent="0.2">
      <c r="DP21" s="253"/>
    </row>
    <row r="22" spans="119:120" ht="13" x14ac:dyDescent="0.2"/>
    <row r="23" spans="119:120" ht="13" x14ac:dyDescent="0.2">
      <c r="DO23" s="253"/>
      <c r="DP23" s="253"/>
    </row>
    <row r="24" spans="119:120" ht="13" x14ac:dyDescent="0.2">
      <c r="DP24" s="253"/>
    </row>
    <row r="25" spans="119:120" ht="13" x14ac:dyDescent="0.2">
      <c r="DP25" s="253"/>
    </row>
    <row r="26" spans="119:120" ht="13" x14ac:dyDescent="0.2">
      <c r="DO26" s="253"/>
      <c r="DP26" s="253"/>
    </row>
    <row r="27" spans="119:120" ht="13" x14ac:dyDescent="0.2"/>
    <row r="28" spans="119:120" ht="13" x14ac:dyDescent="0.2">
      <c r="DO28" s="253"/>
      <c r="DP28" s="253"/>
    </row>
    <row r="29" spans="119:120" ht="13" x14ac:dyDescent="0.2">
      <c r="DP29" s="253"/>
    </row>
    <row r="30" spans="119:120" ht="13" x14ac:dyDescent="0.2"/>
    <row r="31" spans="119:120" ht="13" x14ac:dyDescent="0.2">
      <c r="DO31" s="253"/>
      <c r="DP31" s="253"/>
    </row>
    <row r="32" spans="119:120" ht="13" x14ac:dyDescent="0.2"/>
    <row r="33" spans="98:120" ht="13" x14ac:dyDescent="0.2">
      <c r="DO33" s="253"/>
      <c r="DP33" s="253"/>
    </row>
    <row r="34" spans="98:120" ht="13" x14ac:dyDescent="0.2">
      <c r="DM34" s="253"/>
    </row>
    <row r="35" spans="98:120" ht="13" x14ac:dyDescent="0.2">
      <c r="CT35" s="253"/>
      <c r="CU35" s="253"/>
      <c r="CV35" s="253"/>
      <c r="CY35" s="253"/>
      <c r="CZ35" s="253"/>
      <c r="DA35" s="253"/>
      <c r="DD35" s="253"/>
      <c r="DE35" s="253"/>
      <c r="DF35" s="253"/>
      <c r="DI35" s="253"/>
      <c r="DJ35" s="253"/>
      <c r="DK35" s="253"/>
      <c r="DM35" s="253"/>
      <c r="DN35" s="253"/>
      <c r="DO35" s="253"/>
      <c r="DP35" s="253"/>
    </row>
    <row r="36" spans="98:120" ht="13" x14ac:dyDescent="0.2"/>
    <row r="37" spans="98:120" ht="13" x14ac:dyDescent="0.2">
      <c r="CW37" s="253"/>
      <c r="DB37" s="253"/>
      <c r="DG37" s="253"/>
      <c r="DL37" s="253"/>
      <c r="DP37" s="253"/>
    </row>
    <row r="38" spans="98:120" ht="13"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3"/>
      <c r="DO49" s="253"/>
      <c r="DP49" s="253"/>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3"/>
      <c r="CS63" s="253"/>
      <c r="CX63" s="253"/>
      <c r="DC63" s="253"/>
      <c r="DH63" s="253"/>
    </row>
    <row r="64" spans="22:120" ht="13" x14ac:dyDescent="0.2">
      <c r="V64" s="253"/>
    </row>
    <row r="65" spans="15:120" ht="13"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x14ac:dyDescent="0.2">
      <c r="Q66" s="253"/>
      <c r="S66" s="253"/>
      <c r="U66" s="253"/>
      <c r="DM66" s="253"/>
    </row>
    <row r="67" spans="15:120" ht="13"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x14ac:dyDescent="0.2"/>
    <row r="69" spans="15:120" ht="13" x14ac:dyDescent="0.2"/>
    <row r="70" spans="15:120" ht="13" x14ac:dyDescent="0.2"/>
    <row r="71" spans="15:120" ht="13" x14ac:dyDescent="0.2"/>
    <row r="72" spans="15:120" ht="13" x14ac:dyDescent="0.2">
      <c r="DP72" s="253"/>
    </row>
    <row r="73" spans="15:120" ht="13" x14ac:dyDescent="0.2">
      <c r="DP73" s="253"/>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3"/>
      <c r="CX96" s="253"/>
      <c r="DC96" s="253"/>
      <c r="DH96" s="253"/>
    </row>
    <row r="97" spans="24:120" ht="13" x14ac:dyDescent="0.2">
      <c r="CS97" s="253"/>
      <c r="CX97" s="253"/>
      <c r="DC97" s="253"/>
      <c r="DH97" s="253"/>
      <c r="DP97" s="254" t="s">
        <v>519</v>
      </c>
    </row>
    <row r="98" spans="24:120" ht="13" hidden="1" x14ac:dyDescent="0.2">
      <c r="CS98" s="253"/>
      <c r="CX98" s="253"/>
      <c r="DC98" s="253"/>
      <c r="DH98" s="253"/>
    </row>
    <row r="99" spans="24:120" ht="13"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 hidden="1" x14ac:dyDescent="0.2">
      <c r="CT103" s="253"/>
      <c r="CV103" s="253"/>
      <c r="CW103" s="253"/>
      <c r="CY103" s="253"/>
      <c r="DA103" s="253"/>
      <c r="DB103" s="253"/>
      <c r="DD103" s="253"/>
      <c r="DF103" s="253"/>
      <c r="DG103" s="253"/>
      <c r="DI103" s="253"/>
      <c r="DK103" s="253"/>
      <c r="DL103" s="253"/>
      <c r="DM103" s="253"/>
      <c r="DN103" s="253"/>
      <c r="DO103" s="253"/>
      <c r="DP103" s="253"/>
    </row>
    <row r="104" spans="24:120" ht="13"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Ym9xbZDfEcZyj3kurFCm7dNZ6MwPAceXuPrHYJWYpzmHVrsEN74KO1oJfRjI85oOffZN+JOZneR5fdax7+OLww==" saltValue="hzvdkf73QGGPI7VzfsQ9Bg=="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328125" style="254" customWidth="1"/>
    <col min="117" max="16384" width="9" style="253" hidden="1"/>
  </cols>
  <sheetData>
    <row r="1" spans="2:116" ht="13"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x14ac:dyDescent="0.2"/>
    <row r="3" spans="2:116" ht="13" x14ac:dyDescent="0.2"/>
    <row r="4" spans="2:116" ht="13"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x14ac:dyDescent="0.2"/>
    <row r="20" spans="9:116" ht="13" x14ac:dyDescent="0.2"/>
    <row r="21" spans="9:116" ht="13" x14ac:dyDescent="0.2">
      <c r="DL21" s="253"/>
    </row>
    <row r="22" spans="9:116" ht="13" x14ac:dyDescent="0.2">
      <c r="DI22" s="253"/>
      <c r="DJ22" s="253"/>
      <c r="DK22" s="253"/>
      <c r="DL22" s="253"/>
    </row>
    <row r="23" spans="9:116" ht="13" x14ac:dyDescent="0.2">
      <c r="CY23" s="253"/>
      <c r="CZ23" s="253"/>
      <c r="DA23" s="253"/>
      <c r="DB23" s="253"/>
      <c r="DC23" s="253"/>
      <c r="DD23" s="253"/>
      <c r="DE23" s="253"/>
      <c r="DF23" s="253"/>
      <c r="DG23" s="253"/>
      <c r="DH23" s="253"/>
      <c r="DI23" s="253"/>
      <c r="DJ23" s="253"/>
      <c r="DK23" s="253"/>
      <c r="DL23" s="253"/>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3"/>
      <c r="DA35" s="253"/>
      <c r="DB35" s="253"/>
      <c r="DC35" s="253"/>
      <c r="DD35" s="253"/>
      <c r="DE35" s="253"/>
      <c r="DF35" s="253"/>
      <c r="DG35" s="253"/>
      <c r="DH35" s="253"/>
      <c r="DI35" s="253"/>
      <c r="DJ35" s="253"/>
      <c r="DK35" s="253"/>
      <c r="DL35" s="253"/>
    </row>
    <row r="36" spans="15:116" ht="13" x14ac:dyDescent="0.2"/>
    <row r="37" spans="15:116" ht="13" x14ac:dyDescent="0.2">
      <c r="DL37" s="253"/>
    </row>
    <row r="38" spans="15:116" ht="13" x14ac:dyDescent="0.2">
      <c r="DI38" s="253"/>
      <c r="DJ38" s="253"/>
      <c r="DK38" s="253"/>
      <c r="DL38" s="253"/>
    </row>
    <row r="39" spans="15:116" ht="13" x14ac:dyDescent="0.2"/>
    <row r="40" spans="15:116" ht="13" x14ac:dyDescent="0.2"/>
    <row r="41" spans="15:116" ht="13" x14ac:dyDescent="0.2"/>
    <row r="42" spans="15:116" ht="13" x14ac:dyDescent="0.2"/>
    <row r="43" spans="15:116" ht="13"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x14ac:dyDescent="0.2">
      <c r="DL44" s="253"/>
    </row>
    <row r="45" spans="15:116" ht="13" x14ac:dyDescent="0.2"/>
    <row r="46" spans="15:116" ht="13" x14ac:dyDescent="0.2">
      <c r="DA46" s="253"/>
      <c r="DB46" s="253"/>
      <c r="DC46" s="253"/>
      <c r="DD46" s="253"/>
      <c r="DE46" s="253"/>
      <c r="DF46" s="253"/>
      <c r="DG46" s="253"/>
      <c r="DH46" s="253"/>
      <c r="DI46" s="253"/>
      <c r="DJ46" s="253"/>
      <c r="DK46" s="253"/>
      <c r="DL46" s="253"/>
    </row>
    <row r="47" spans="15:116" ht="13" x14ac:dyDescent="0.2"/>
    <row r="48" spans="15:116" ht="13" x14ac:dyDescent="0.2"/>
    <row r="49" spans="104:116" ht="13" x14ac:dyDescent="0.2"/>
    <row r="50" spans="104:116" ht="13" x14ac:dyDescent="0.2">
      <c r="CZ50" s="253"/>
      <c r="DA50" s="253"/>
      <c r="DB50" s="253"/>
      <c r="DC50" s="253"/>
      <c r="DD50" s="253"/>
      <c r="DE50" s="253"/>
      <c r="DF50" s="253"/>
      <c r="DG50" s="253"/>
      <c r="DH50" s="253"/>
      <c r="DI50" s="253"/>
      <c r="DJ50" s="253"/>
      <c r="DK50" s="253"/>
      <c r="DL50" s="253"/>
    </row>
    <row r="51" spans="104:116" ht="13" x14ac:dyDescent="0.2"/>
    <row r="52" spans="104:116" ht="13" x14ac:dyDescent="0.2"/>
    <row r="53" spans="104:116" ht="13" x14ac:dyDescent="0.2">
      <c r="DL53" s="253"/>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3"/>
      <c r="DD67" s="253"/>
      <c r="DE67" s="253"/>
      <c r="DF67" s="253"/>
      <c r="DG67" s="253"/>
      <c r="DH67" s="253"/>
      <c r="DI67" s="253"/>
      <c r="DJ67" s="253"/>
      <c r="DK67" s="253"/>
      <c r="DL67" s="253"/>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pVNJcwJ6MURuSFU02+y2Fr/30a4JiBiEb2HIvijKUVstW1qplIf5qrxGxaFz8G1U57pXhKQnyYTJMccNyzio9g==" saltValue="M53c5nJh/p91kOVawMbKt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 x14ac:dyDescent="0.2">
      <c r="AS1" s="255"/>
      <c r="AT1" s="255"/>
    </row>
    <row r="2" spans="1:46" ht="13" x14ac:dyDescent="0.2">
      <c r="AS2" s="255"/>
      <c r="AT2" s="255"/>
    </row>
    <row r="3" spans="1:46" ht="13" x14ac:dyDescent="0.2">
      <c r="AS3" s="255"/>
      <c r="AT3" s="255"/>
    </row>
    <row r="4" spans="1:46" ht="13" x14ac:dyDescent="0.2">
      <c r="AS4" s="255"/>
      <c r="AT4" s="255"/>
    </row>
    <row r="5" spans="1:46" ht="16.5" x14ac:dyDescent="0.2">
      <c r="A5" s="256" t="s">
        <v>520</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x14ac:dyDescent="0.2">
      <c r="A6" s="259"/>
      <c r="AK6" s="260" t="s">
        <v>521</v>
      </c>
      <c r="AL6" s="260"/>
      <c r="AM6" s="260"/>
      <c r="AN6" s="260"/>
    </row>
    <row r="7" spans="1:46" ht="13.5" customHeight="1" x14ac:dyDescent="0.2">
      <c r="A7" s="259"/>
      <c r="AK7" s="262"/>
      <c r="AL7" s="263"/>
      <c r="AM7" s="263"/>
      <c r="AN7" s="264"/>
      <c r="AO7" s="1105" t="s">
        <v>522</v>
      </c>
      <c r="AP7" s="265"/>
      <c r="AQ7" s="266" t="s">
        <v>523</v>
      </c>
      <c r="AR7" s="267"/>
    </row>
    <row r="8" spans="1:46" ht="13" x14ac:dyDescent="0.2">
      <c r="A8" s="259"/>
      <c r="AK8" s="268"/>
      <c r="AL8" s="269"/>
      <c r="AM8" s="269"/>
      <c r="AN8" s="270"/>
      <c r="AO8" s="1106"/>
      <c r="AP8" s="271" t="s">
        <v>524</v>
      </c>
      <c r="AQ8" s="272" t="s">
        <v>525</v>
      </c>
      <c r="AR8" s="273" t="s">
        <v>526</v>
      </c>
    </row>
    <row r="9" spans="1:46" ht="13" x14ac:dyDescent="0.2">
      <c r="A9" s="259"/>
      <c r="AK9" s="1117" t="s">
        <v>527</v>
      </c>
      <c r="AL9" s="1118"/>
      <c r="AM9" s="1118"/>
      <c r="AN9" s="1119"/>
      <c r="AO9" s="274">
        <v>5092346</v>
      </c>
      <c r="AP9" s="274">
        <v>144538</v>
      </c>
      <c r="AQ9" s="275">
        <v>105319</v>
      </c>
      <c r="AR9" s="276">
        <v>37.200000000000003</v>
      </c>
    </row>
    <row r="10" spans="1:46" ht="13.5" customHeight="1" x14ac:dyDescent="0.2">
      <c r="A10" s="259"/>
      <c r="AK10" s="1117" t="s">
        <v>528</v>
      </c>
      <c r="AL10" s="1118"/>
      <c r="AM10" s="1118"/>
      <c r="AN10" s="1119"/>
      <c r="AO10" s="277">
        <v>149130</v>
      </c>
      <c r="AP10" s="277">
        <v>4233</v>
      </c>
      <c r="AQ10" s="278">
        <v>9860</v>
      </c>
      <c r="AR10" s="279">
        <v>-57.1</v>
      </c>
    </row>
    <row r="11" spans="1:46" ht="13.5" customHeight="1" x14ac:dyDescent="0.2">
      <c r="A11" s="259"/>
      <c r="AK11" s="1117" t="s">
        <v>529</v>
      </c>
      <c r="AL11" s="1118"/>
      <c r="AM11" s="1118"/>
      <c r="AN11" s="1119"/>
      <c r="AO11" s="277">
        <v>549982</v>
      </c>
      <c r="AP11" s="277">
        <v>15610</v>
      </c>
      <c r="AQ11" s="278">
        <v>1656</v>
      </c>
      <c r="AR11" s="279">
        <v>842.6</v>
      </c>
    </row>
    <row r="12" spans="1:46" ht="13.5" customHeight="1" x14ac:dyDescent="0.2">
      <c r="A12" s="259"/>
      <c r="AK12" s="1117" t="s">
        <v>530</v>
      </c>
      <c r="AL12" s="1118"/>
      <c r="AM12" s="1118"/>
      <c r="AN12" s="1119"/>
      <c r="AO12" s="277" t="s">
        <v>531</v>
      </c>
      <c r="AP12" s="277" t="s">
        <v>531</v>
      </c>
      <c r="AQ12" s="278">
        <v>3</v>
      </c>
      <c r="AR12" s="279" t="s">
        <v>531</v>
      </c>
    </row>
    <row r="13" spans="1:46" ht="13.5" customHeight="1" x14ac:dyDescent="0.2">
      <c r="A13" s="259"/>
      <c r="AK13" s="1117" t="s">
        <v>532</v>
      </c>
      <c r="AL13" s="1118"/>
      <c r="AM13" s="1118"/>
      <c r="AN13" s="1119"/>
      <c r="AO13" s="277">
        <v>171464</v>
      </c>
      <c r="AP13" s="277">
        <v>4867</v>
      </c>
      <c r="AQ13" s="278">
        <v>4056</v>
      </c>
      <c r="AR13" s="279">
        <v>20</v>
      </c>
    </row>
    <row r="14" spans="1:46" ht="13.5" customHeight="1" x14ac:dyDescent="0.2">
      <c r="A14" s="259"/>
      <c r="AK14" s="1117" t="s">
        <v>533</v>
      </c>
      <c r="AL14" s="1118"/>
      <c r="AM14" s="1118"/>
      <c r="AN14" s="1119"/>
      <c r="AO14" s="277" t="s">
        <v>531</v>
      </c>
      <c r="AP14" s="277" t="s">
        <v>531</v>
      </c>
      <c r="AQ14" s="278">
        <v>2339</v>
      </c>
      <c r="AR14" s="279" t="s">
        <v>531</v>
      </c>
    </row>
    <row r="15" spans="1:46" ht="13.5" customHeight="1" x14ac:dyDescent="0.2">
      <c r="A15" s="259"/>
      <c r="AK15" s="1120" t="s">
        <v>534</v>
      </c>
      <c r="AL15" s="1121"/>
      <c r="AM15" s="1121"/>
      <c r="AN15" s="1122"/>
      <c r="AO15" s="277">
        <v>-379574</v>
      </c>
      <c r="AP15" s="277">
        <v>-10774</v>
      </c>
      <c r="AQ15" s="278">
        <v>-7717</v>
      </c>
      <c r="AR15" s="279">
        <v>39.6</v>
      </c>
    </row>
    <row r="16" spans="1:46" ht="13" x14ac:dyDescent="0.2">
      <c r="A16" s="259"/>
      <c r="AK16" s="1120" t="s">
        <v>190</v>
      </c>
      <c r="AL16" s="1121"/>
      <c r="AM16" s="1121"/>
      <c r="AN16" s="1122"/>
      <c r="AO16" s="277">
        <v>5583348</v>
      </c>
      <c r="AP16" s="277">
        <v>158474</v>
      </c>
      <c r="AQ16" s="278">
        <v>115515</v>
      </c>
      <c r="AR16" s="279">
        <v>37.200000000000003</v>
      </c>
    </row>
    <row r="17" spans="1:46" ht="13" x14ac:dyDescent="0.2">
      <c r="A17" s="259"/>
    </row>
    <row r="18" spans="1:46" ht="13" x14ac:dyDescent="0.2">
      <c r="A18" s="259"/>
      <c r="AQ18" s="280"/>
      <c r="AR18" s="280"/>
    </row>
    <row r="19" spans="1:46" ht="13" x14ac:dyDescent="0.2">
      <c r="A19" s="259"/>
      <c r="AK19" s="255" t="s">
        <v>535</v>
      </c>
    </row>
    <row r="20" spans="1:46" ht="13" x14ac:dyDescent="0.2">
      <c r="A20" s="259"/>
      <c r="AK20" s="281"/>
      <c r="AL20" s="282"/>
      <c r="AM20" s="282"/>
      <c r="AN20" s="283"/>
      <c r="AO20" s="284" t="s">
        <v>536</v>
      </c>
      <c r="AP20" s="285" t="s">
        <v>537</v>
      </c>
      <c r="AQ20" s="286" t="s">
        <v>538</v>
      </c>
      <c r="AR20" s="287"/>
    </row>
    <row r="21" spans="1:46" s="260" customFormat="1" ht="13" x14ac:dyDescent="0.2">
      <c r="A21" s="288"/>
      <c r="AK21" s="1123" t="s">
        <v>539</v>
      </c>
      <c r="AL21" s="1124"/>
      <c r="AM21" s="1124"/>
      <c r="AN21" s="1125"/>
      <c r="AO21" s="289">
        <v>14.82</v>
      </c>
      <c r="AP21" s="290">
        <v>10.69</v>
      </c>
      <c r="AQ21" s="291">
        <v>4.13</v>
      </c>
      <c r="AS21" s="292"/>
      <c r="AT21" s="288"/>
    </row>
    <row r="22" spans="1:46" s="260" customFormat="1" ht="13" x14ac:dyDescent="0.2">
      <c r="A22" s="288"/>
      <c r="AK22" s="1123" t="s">
        <v>540</v>
      </c>
      <c r="AL22" s="1124"/>
      <c r="AM22" s="1124"/>
      <c r="AN22" s="1125"/>
      <c r="AO22" s="293">
        <v>93.2</v>
      </c>
      <c r="AP22" s="294">
        <v>97.4</v>
      </c>
      <c r="AQ22" s="295">
        <v>-4.2</v>
      </c>
      <c r="AR22" s="280"/>
      <c r="AS22" s="292"/>
      <c r="AT22" s="288"/>
    </row>
    <row r="23" spans="1:46" s="260" customFormat="1" ht="13" x14ac:dyDescent="0.2">
      <c r="A23" s="288"/>
      <c r="AP23" s="280"/>
      <c r="AQ23" s="280"/>
      <c r="AR23" s="280"/>
      <c r="AS23" s="292"/>
      <c r="AT23" s="288"/>
    </row>
    <row r="24" spans="1:46" s="260" customFormat="1" ht="13" x14ac:dyDescent="0.2">
      <c r="A24" s="288"/>
      <c r="AP24" s="280"/>
      <c r="AQ24" s="280"/>
      <c r="AR24" s="280"/>
      <c r="AS24" s="292"/>
      <c r="AT24" s="288"/>
    </row>
    <row r="25" spans="1:46" s="260" customFormat="1" ht="13"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x14ac:dyDescent="0.2">
      <c r="A26" s="1116" t="s">
        <v>541</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ht="13" x14ac:dyDescent="0.2">
      <c r="A27" s="300"/>
      <c r="AS27" s="255"/>
      <c r="AT27" s="255"/>
    </row>
    <row r="28" spans="1:46" ht="16.5" x14ac:dyDescent="0.2">
      <c r="A28" s="256" t="s">
        <v>542</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x14ac:dyDescent="0.2">
      <c r="A29" s="259"/>
      <c r="AK29" s="260" t="s">
        <v>543</v>
      </c>
      <c r="AL29" s="260"/>
      <c r="AM29" s="260"/>
      <c r="AN29" s="260"/>
      <c r="AS29" s="302"/>
    </row>
    <row r="30" spans="1:46" ht="13.5" customHeight="1" x14ac:dyDescent="0.2">
      <c r="A30" s="259"/>
      <c r="AK30" s="262"/>
      <c r="AL30" s="263"/>
      <c r="AM30" s="263"/>
      <c r="AN30" s="264"/>
      <c r="AO30" s="1105" t="s">
        <v>522</v>
      </c>
      <c r="AP30" s="265"/>
      <c r="AQ30" s="266" t="s">
        <v>523</v>
      </c>
      <c r="AR30" s="267"/>
    </row>
    <row r="31" spans="1:46" ht="13" x14ac:dyDescent="0.2">
      <c r="A31" s="259"/>
      <c r="AK31" s="268"/>
      <c r="AL31" s="269"/>
      <c r="AM31" s="269"/>
      <c r="AN31" s="270"/>
      <c r="AO31" s="1106"/>
      <c r="AP31" s="271" t="s">
        <v>524</v>
      </c>
      <c r="AQ31" s="272" t="s">
        <v>525</v>
      </c>
      <c r="AR31" s="273" t="s">
        <v>526</v>
      </c>
    </row>
    <row r="32" spans="1:46" ht="27" customHeight="1" x14ac:dyDescent="0.2">
      <c r="A32" s="259"/>
      <c r="AK32" s="1107" t="s">
        <v>544</v>
      </c>
      <c r="AL32" s="1108"/>
      <c r="AM32" s="1108"/>
      <c r="AN32" s="1109"/>
      <c r="AO32" s="303">
        <v>4419013</v>
      </c>
      <c r="AP32" s="303">
        <v>125426</v>
      </c>
      <c r="AQ32" s="304">
        <v>74824</v>
      </c>
      <c r="AR32" s="305">
        <v>67.599999999999994</v>
      </c>
    </row>
    <row r="33" spans="1:46" ht="13.5" customHeight="1" x14ac:dyDescent="0.2">
      <c r="A33" s="259"/>
      <c r="AK33" s="1107" t="s">
        <v>545</v>
      </c>
      <c r="AL33" s="1108"/>
      <c r="AM33" s="1108"/>
      <c r="AN33" s="1109"/>
      <c r="AO33" s="303" t="s">
        <v>531</v>
      </c>
      <c r="AP33" s="303" t="s">
        <v>531</v>
      </c>
      <c r="AQ33" s="304" t="s">
        <v>531</v>
      </c>
      <c r="AR33" s="305" t="s">
        <v>531</v>
      </c>
    </row>
    <row r="34" spans="1:46" ht="27" customHeight="1" x14ac:dyDescent="0.2">
      <c r="A34" s="259"/>
      <c r="AK34" s="1107" t="s">
        <v>546</v>
      </c>
      <c r="AL34" s="1108"/>
      <c r="AM34" s="1108"/>
      <c r="AN34" s="1109"/>
      <c r="AO34" s="303" t="s">
        <v>531</v>
      </c>
      <c r="AP34" s="303" t="s">
        <v>531</v>
      </c>
      <c r="AQ34" s="304">
        <v>1</v>
      </c>
      <c r="AR34" s="305" t="s">
        <v>531</v>
      </c>
    </row>
    <row r="35" spans="1:46" ht="27" customHeight="1" x14ac:dyDescent="0.2">
      <c r="A35" s="259"/>
      <c r="AK35" s="1107" t="s">
        <v>547</v>
      </c>
      <c r="AL35" s="1108"/>
      <c r="AM35" s="1108"/>
      <c r="AN35" s="1109"/>
      <c r="AO35" s="303">
        <v>818953</v>
      </c>
      <c r="AP35" s="303">
        <v>23245</v>
      </c>
      <c r="AQ35" s="304">
        <v>17427</v>
      </c>
      <c r="AR35" s="305">
        <v>33.4</v>
      </c>
    </row>
    <row r="36" spans="1:46" ht="27" customHeight="1" x14ac:dyDescent="0.2">
      <c r="A36" s="259"/>
      <c r="AK36" s="1107" t="s">
        <v>548</v>
      </c>
      <c r="AL36" s="1108"/>
      <c r="AM36" s="1108"/>
      <c r="AN36" s="1109"/>
      <c r="AO36" s="303">
        <v>14060</v>
      </c>
      <c r="AP36" s="303">
        <v>399</v>
      </c>
      <c r="AQ36" s="304">
        <v>2447</v>
      </c>
      <c r="AR36" s="305">
        <v>-83.7</v>
      </c>
    </row>
    <row r="37" spans="1:46" ht="13.5" customHeight="1" x14ac:dyDescent="0.2">
      <c r="A37" s="259"/>
      <c r="AK37" s="1107" t="s">
        <v>549</v>
      </c>
      <c r="AL37" s="1108"/>
      <c r="AM37" s="1108"/>
      <c r="AN37" s="1109"/>
      <c r="AO37" s="303">
        <v>107969</v>
      </c>
      <c r="AP37" s="303">
        <v>3065</v>
      </c>
      <c r="AQ37" s="304">
        <v>591</v>
      </c>
      <c r="AR37" s="305">
        <v>418.6</v>
      </c>
    </row>
    <row r="38" spans="1:46" ht="27" customHeight="1" x14ac:dyDescent="0.2">
      <c r="A38" s="259"/>
      <c r="AK38" s="1110" t="s">
        <v>550</v>
      </c>
      <c r="AL38" s="1111"/>
      <c r="AM38" s="1111"/>
      <c r="AN38" s="1112"/>
      <c r="AO38" s="306">
        <v>20</v>
      </c>
      <c r="AP38" s="306">
        <v>1</v>
      </c>
      <c r="AQ38" s="307">
        <v>2</v>
      </c>
      <c r="AR38" s="295">
        <v>-50</v>
      </c>
      <c r="AS38" s="302"/>
    </row>
    <row r="39" spans="1:46" ht="13" x14ac:dyDescent="0.2">
      <c r="A39" s="259"/>
      <c r="AK39" s="1110" t="s">
        <v>551</v>
      </c>
      <c r="AL39" s="1111"/>
      <c r="AM39" s="1111"/>
      <c r="AN39" s="1112"/>
      <c r="AO39" s="303">
        <v>-46824</v>
      </c>
      <c r="AP39" s="303">
        <v>-1329</v>
      </c>
      <c r="AQ39" s="304">
        <v>-3618</v>
      </c>
      <c r="AR39" s="305">
        <v>-63.3</v>
      </c>
      <c r="AS39" s="302"/>
    </row>
    <row r="40" spans="1:46" ht="27" customHeight="1" x14ac:dyDescent="0.2">
      <c r="A40" s="259"/>
      <c r="AK40" s="1107" t="s">
        <v>552</v>
      </c>
      <c r="AL40" s="1108"/>
      <c r="AM40" s="1108"/>
      <c r="AN40" s="1109"/>
      <c r="AO40" s="303">
        <v>-3702206</v>
      </c>
      <c r="AP40" s="303">
        <v>-105081</v>
      </c>
      <c r="AQ40" s="304">
        <v>-63812</v>
      </c>
      <c r="AR40" s="305">
        <v>64.7</v>
      </c>
      <c r="AS40" s="302"/>
    </row>
    <row r="41" spans="1:46" ht="13" x14ac:dyDescent="0.2">
      <c r="A41" s="259"/>
      <c r="AK41" s="1113" t="s">
        <v>304</v>
      </c>
      <c r="AL41" s="1114"/>
      <c r="AM41" s="1114"/>
      <c r="AN41" s="1115"/>
      <c r="AO41" s="303">
        <v>1610985</v>
      </c>
      <c r="AP41" s="303">
        <v>45725</v>
      </c>
      <c r="AQ41" s="304">
        <v>27863</v>
      </c>
      <c r="AR41" s="305">
        <v>64.099999999999994</v>
      </c>
      <c r="AS41" s="302"/>
    </row>
    <row r="42" spans="1:46" ht="13" x14ac:dyDescent="0.2">
      <c r="A42" s="259"/>
      <c r="AK42" s="308" t="s">
        <v>553</v>
      </c>
      <c r="AQ42" s="280"/>
      <c r="AR42" s="280"/>
      <c r="AS42" s="302"/>
    </row>
    <row r="43" spans="1:46" ht="13" x14ac:dyDescent="0.2">
      <c r="A43" s="259"/>
      <c r="AP43" s="309"/>
      <c r="AQ43" s="280"/>
      <c r="AS43" s="302"/>
    </row>
    <row r="44" spans="1:46" ht="13" x14ac:dyDescent="0.2">
      <c r="A44" s="259"/>
      <c r="AQ44" s="280"/>
    </row>
    <row r="45" spans="1:46" ht="13"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554</v>
      </c>
    </row>
    <row r="48" spans="1:46" ht="13" x14ac:dyDescent="0.2">
      <c r="A48" s="259"/>
      <c r="AK48" s="313" t="s">
        <v>555</v>
      </c>
      <c r="AL48" s="313"/>
      <c r="AM48" s="313"/>
      <c r="AN48" s="313"/>
      <c r="AO48" s="313"/>
      <c r="AP48" s="313"/>
      <c r="AQ48" s="314"/>
      <c r="AR48" s="313"/>
    </row>
    <row r="49" spans="1:44" ht="13.5" customHeight="1" x14ac:dyDescent="0.2">
      <c r="A49" s="259"/>
      <c r="AK49" s="315"/>
      <c r="AL49" s="316"/>
      <c r="AM49" s="1100" t="s">
        <v>522</v>
      </c>
      <c r="AN49" s="1102" t="s">
        <v>556</v>
      </c>
      <c r="AO49" s="1103"/>
      <c r="AP49" s="1103"/>
      <c r="AQ49" s="1103"/>
      <c r="AR49" s="1104"/>
    </row>
    <row r="50" spans="1:44" ht="13" x14ac:dyDescent="0.2">
      <c r="A50" s="259"/>
      <c r="AK50" s="317"/>
      <c r="AL50" s="318"/>
      <c r="AM50" s="1101"/>
      <c r="AN50" s="319" t="s">
        <v>557</v>
      </c>
      <c r="AO50" s="320" t="s">
        <v>558</v>
      </c>
      <c r="AP50" s="321" t="s">
        <v>559</v>
      </c>
      <c r="AQ50" s="322" t="s">
        <v>560</v>
      </c>
      <c r="AR50" s="323" t="s">
        <v>561</v>
      </c>
    </row>
    <row r="51" spans="1:44" ht="13" x14ac:dyDescent="0.2">
      <c r="A51" s="259"/>
      <c r="AK51" s="315" t="s">
        <v>562</v>
      </c>
      <c r="AL51" s="316"/>
      <c r="AM51" s="324">
        <v>5356955</v>
      </c>
      <c r="AN51" s="325">
        <v>140902</v>
      </c>
      <c r="AO51" s="326">
        <v>15.2</v>
      </c>
      <c r="AP51" s="327">
        <v>85173</v>
      </c>
      <c r="AQ51" s="328">
        <v>-4.3</v>
      </c>
      <c r="AR51" s="329">
        <v>19.5</v>
      </c>
    </row>
    <row r="52" spans="1:44" ht="13" x14ac:dyDescent="0.2">
      <c r="A52" s="259"/>
      <c r="AK52" s="330"/>
      <c r="AL52" s="331" t="s">
        <v>563</v>
      </c>
      <c r="AM52" s="332">
        <v>2229765</v>
      </c>
      <c r="AN52" s="333">
        <v>58649</v>
      </c>
      <c r="AO52" s="334">
        <v>3.7</v>
      </c>
      <c r="AP52" s="335">
        <v>43913</v>
      </c>
      <c r="AQ52" s="336">
        <v>-3.4</v>
      </c>
      <c r="AR52" s="337">
        <v>7.1</v>
      </c>
    </row>
    <row r="53" spans="1:44" ht="13" x14ac:dyDescent="0.2">
      <c r="A53" s="259"/>
      <c r="AK53" s="315" t="s">
        <v>564</v>
      </c>
      <c r="AL53" s="316"/>
      <c r="AM53" s="324">
        <v>5650217</v>
      </c>
      <c r="AN53" s="325">
        <v>151692</v>
      </c>
      <c r="AO53" s="326">
        <v>7.7</v>
      </c>
      <c r="AP53" s="327">
        <v>94081</v>
      </c>
      <c r="AQ53" s="328">
        <v>10.5</v>
      </c>
      <c r="AR53" s="329">
        <v>-2.8</v>
      </c>
    </row>
    <row r="54" spans="1:44" ht="13" x14ac:dyDescent="0.2">
      <c r="A54" s="259"/>
      <c r="AK54" s="330"/>
      <c r="AL54" s="331" t="s">
        <v>563</v>
      </c>
      <c r="AM54" s="332">
        <v>3036076</v>
      </c>
      <c r="AN54" s="333">
        <v>81510</v>
      </c>
      <c r="AO54" s="334">
        <v>39</v>
      </c>
      <c r="AP54" s="335">
        <v>48949</v>
      </c>
      <c r="AQ54" s="336">
        <v>11.5</v>
      </c>
      <c r="AR54" s="337">
        <v>27.5</v>
      </c>
    </row>
    <row r="55" spans="1:44" ht="13" x14ac:dyDescent="0.2">
      <c r="A55" s="259"/>
      <c r="AK55" s="315" t="s">
        <v>565</v>
      </c>
      <c r="AL55" s="316"/>
      <c r="AM55" s="324">
        <v>4882108</v>
      </c>
      <c r="AN55" s="325">
        <v>133271</v>
      </c>
      <c r="AO55" s="326">
        <v>-12.1</v>
      </c>
      <c r="AP55" s="327">
        <v>92632</v>
      </c>
      <c r="AQ55" s="328">
        <v>-1.5</v>
      </c>
      <c r="AR55" s="329">
        <v>-10.6</v>
      </c>
    </row>
    <row r="56" spans="1:44" ht="13" x14ac:dyDescent="0.2">
      <c r="A56" s="259"/>
      <c r="AK56" s="330"/>
      <c r="AL56" s="331" t="s">
        <v>563</v>
      </c>
      <c r="AM56" s="332">
        <v>2447465</v>
      </c>
      <c r="AN56" s="333">
        <v>66810</v>
      </c>
      <c r="AO56" s="334">
        <v>-18</v>
      </c>
      <c r="AP56" s="335">
        <v>47978</v>
      </c>
      <c r="AQ56" s="336">
        <v>-2</v>
      </c>
      <c r="AR56" s="337">
        <v>-16</v>
      </c>
    </row>
    <row r="57" spans="1:44" ht="13" x14ac:dyDescent="0.2">
      <c r="A57" s="259"/>
      <c r="AK57" s="315" t="s">
        <v>566</v>
      </c>
      <c r="AL57" s="316"/>
      <c r="AM57" s="324">
        <v>4894376</v>
      </c>
      <c r="AN57" s="325">
        <v>136425</v>
      </c>
      <c r="AO57" s="326">
        <v>2.4</v>
      </c>
      <c r="AP57" s="327">
        <v>96469</v>
      </c>
      <c r="AQ57" s="328">
        <v>4.0999999999999996</v>
      </c>
      <c r="AR57" s="329">
        <v>-1.7</v>
      </c>
    </row>
    <row r="58" spans="1:44" ht="13" x14ac:dyDescent="0.2">
      <c r="A58" s="259"/>
      <c r="AK58" s="330"/>
      <c r="AL58" s="331" t="s">
        <v>563</v>
      </c>
      <c r="AM58" s="332">
        <v>3259398</v>
      </c>
      <c r="AN58" s="333">
        <v>90852</v>
      </c>
      <c r="AO58" s="334">
        <v>36</v>
      </c>
      <c r="AP58" s="335">
        <v>49775</v>
      </c>
      <c r="AQ58" s="336">
        <v>3.7</v>
      </c>
      <c r="AR58" s="337">
        <v>32.299999999999997</v>
      </c>
    </row>
    <row r="59" spans="1:44" ht="13" x14ac:dyDescent="0.2">
      <c r="A59" s="259"/>
      <c r="AK59" s="315" t="s">
        <v>567</v>
      </c>
      <c r="AL59" s="316"/>
      <c r="AM59" s="324">
        <v>6915144</v>
      </c>
      <c r="AN59" s="325">
        <v>196275</v>
      </c>
      <c r="AO59" s="326">
        <v>43.9</v>
      </c>
      <c r="AP59" s="327">
        <v>85743</v>
      </c>
      <c r="AQ59" s="328">
        <v>-11.1</v>
      </c>
      <c r="AR59" s="329">
        <v>55</v>
      </c>
    </row>
    <row r="60" spans="1:44" ht="13" x14ac:dyDescent="0.2">
      <c r="A60" s="259"/>
      <c r="AK60" s="330"/>
      <c r="AL60" s="331" t="s">
        <v>563</v>
      </c>
      <c r="AM60" s="332">
        <v>4150005</v>
      </c>
      <c r="AN60" s="333">
        <v>117791</v>
      </c>
      <c r="AO60" s="334">
        <v>29.7</v>
      </c>
      <c r="AP60" s="335">
        <v>45231</v>
      </c>
      <c r="AQ60" s="336">
        <v>-9.1</v>
      </c>
      <c r="AR60" s="337">
        <v>38.799999999999997</v>
      </c>
    </row>
    <row r="61" spans="1:44" ht="13" x14ac:dyDescent="0.2">
      <c r="A61" s="259"/>
      <c r="AK61" s="315" t="s">
        <v>568</v>
      </c>
      <c r="AL61" s="338"/>
      <c r="AM61" s="324">
        <v>5539760</v>
      </c>
      <c r="AN61" s="325">
        <v>151713</v>
      </c>
      <c r="AO61" s="326">
        <v>11.4</v>
      </c>
      <c r="AP61" s="327">
        <v>90820</v>
      </c>
      <c r="AQ61" s="339">
        <v>-0.5</v>
      </c>
      <c r="AR61" s="329">
        <v>11.9</v>
      </c>
    </row>
    <row r="62" spans="1:44" ht="13" x14ac:dyDescent="0.2">
      <c r="A62" s="259"/>
      <c r="AK62" s="330"/>
      <c r="AL62" s="331" t="s">
        <v>563</v>
      </c>
      <c r="AM62" s="332">
        <v>3024542</v>
      </c>
      <c r="AN62" s="333">
        <v>83122</v>
      </c>
      <c r="AO62" s="334">
        <v>18.100000000000001</v>
      </c>
      <c r="AP62" s="335">
        <v>47169</v>
      </c>
      <c r="AQ62" s="336">
        <v>0.1</v>
      </c>
      <c r="AR62" s="337">
        <v>18</v>
      </c>
    </row>
    <row r="63" spans="1:44" ht="13" x14ac:dyDescent="0.2">
      <c r="A63" s="259"/>
    </row>
    <row r="64" spans="1:44" ht="13" x14ac:dyDescent="0.2">
      <c r="A64" s="259"/>
    </row>
    <row r="65" spans="1:46" ht="13" x14ac:dyDescent="0.2">
      <c r="A65" s="259"/>
    </row>
    <row r="66" spans="1:46" ht="13"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 hidden="1" x14ac:dyDescent="0.2"/>
    <row r="71" spans="1:46" ht="13" hidden="1" x14ac:dyDescent="0.2"/>
    <row r="72" spans="1:46" ht="13" hidden="1" x14ac:dyDescent="0.2"/>
    <row r="73" spans="1:46" ht="13" hidden="1" x14ac:dyDescent="0.2"/>
  </sheetData>
  <sheetProtection algorithmName="SHA-512" hashValue="Yc6DPEd9DR3wxrqTSbz7Its0W++fFYIY20aWlcWzEP01OFWUhygE7n1yqJ6oYs5VWW3FWWiOgzjZrMg4G14Reg==" saltValue="q4Cvo8sg2oZN/VDpTuNvg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531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x14ac:dyDescent="0.2">
      <c r="B2" s="253"/>
      <c r="DG2" s="253"/>
    </row>
    <row r="3" spans="2:125" ht="13"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x14ac:dyDescent="0.2"/>
    <row r="5" spans="2:125" ht="13" x14ac:dyDescent="0.2"/>
    <row r="6" spans="2:125" ht="13" x14ac:dyDescent="0.2"/>
    <row r="7" spans="2:125" ht="13" x14ac:dyDescent="0.2"/>
    <row r="8" spans="2:125" ht="13" x14ac:dyDescent="0.2"/>
    <row r="9" spans="2:125" ht="13" x14ac:dyDescent="0.2">
      <c r="DU9" s="253"/>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3"/>
    </row>
    <row r="18" spans="125:125" ht="13" x14ac:dyDescent="0.2"/>
    <row r="19" spans="125:125" ht="13" x14ac:dyDescent="0.2"/>
    <row r="20" spans="125:125" ht="13" x14ac:dyDescent="0.2">
      <c r="DU20" s="253"/>
    </row>
    <row r="21" spans="125:125" ht="13" x14ac:dyDescent="0.2">
      <c r="DU21" s="253"/>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3"/>
    </row>
    <row r="29" spans="125:125" ht="13" x14ac:dyDescent="0.2"/>
    <row r="30" spans="125:125" ht="13" x14ac:dyDescent="0.2"/>
    <row r="31" spans="125:125" ht="13" x14ac:dyDescent="0.2"/>
    <row r="32" spans="125:125" ht="13" x14ac:dyDescent="0.2"/>
    <row r="33" spans="2:125" ht="13" x14ac:dyDescent="0.2">
      <c r="B33" s="253"/>
      <c r="G33" s="253"/>
      <c r="I33" s="253"/>
    </row>
    <row r="34" spans="2:125" ht="13" x14ac:dyDescent="0.2">
      <c r="C34" s="253"/>
      <c r="P34" s="253"/>
      <c r="DE34" s="253"/>
      <c r="DH34" s="253"/>
    </row>
    <row r="35" spans="2:125" ht="13" x14ac:dyDescent="0.2">
      <c r="D35" s="253"/>
      <c r="E35" s="253"/>
      <c r="DG35" s="253"/>
      <c r="DJ35" s="253"/>
      <c r="DP35" s="253"/>
      <c r="DQ35" s="253"/>
      <c r="DR35" s="253"/>
      <c r="DS35" s="253"/>
      <c r="DT35" s="253"/>
      <c r="DU35" s="253"/>
    </row>
    <row r="36" spans="2:125" ht="13"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x14ac:dyDescent="0.2">
      <c r="DU37" s="253"/>
    </row>
    <row r="38" spans="2:125" ht="13" x14ac:dyDescent="0.2">
      <c r="DT38" s="253"/>
      <c r="DU38" s="253"/>
    </row>
    <row r="39" spans="2:125" ht="13" x14ac:dyDescent="0.2"/>
    <row r="40" spans="2:125" ht="13" x14ac:dyDescent="0.2">
      <c r="DH40" s="253"/>
    </row>
    <row r="41" spans="2:125" ht="13" x14ac:dyDescent="0.2">
      <c r="DE41" s="253"/>
    </row>
    <row r="42" spans="2:125" ht="13" x14ac:dyDescent="0.2">
      <c r="DG42" s="253"/>
      <c r="DJ42" s="253"/>
    </row>
    <row r="43" spans="2:125" ht="13"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x14ac:dyDescent="0.2">
      <c r="DU44" s="253"/>
    </row>
    <row r="45" spans="2:125" ht="13" x14ac:dyDescent="0.2"/>
    <row r="46" spans="2:125" ht="13" x14ac:dyDescent="0.2"/>
    <row r="47" spans="2:125" ht="13" x14ac:dyDescent="0.2"/>
    <row r="48" spans="2:125" ht="13" x14ac:dyDescent="0.2">
      <c r="DT48" s="253"/>
      <c r="DU48" s="253"/>
    </row>
    <row r="49" spans="120:125" ht="13" x14ac:dyDescent="0.2">
      <c r="DU49" s="253"/>
    </row>
    <row r="50" spans="120:125" ht="13" x14ac:dyDescent="0.2">
      <c r="DU50" s="253"/>
    </row>
    <row r="51" spans="120:125" ht="13" x14ac:dyDescent="0.2">
      <c r="DP51" s="253"/>
      <c r="DQ51" s="253"/>
      <c r="DR51" s="253"/>
      <c r="DS51" s="253"/>
      <c r="DT51" s="253"/>
      <c r="DU51" s="253"/>
    </row>
    <row r="52" spans="120:125" ht="13" x14ac:dyDescent="0.2"/>
    <row r="53" spans="120:125" ht="13" x14ac:dyDescent="0.2"/>
    <row r="54" spans="120:125" ht="13" x14ac:dyDescent="0.2">
      <c r="DU54" s="253"/>
    </row>
    <row r="55" spans="120:125" ht="13" x14ac:dyDescent="0.2"/>
    <row r="56" spans="120:125" ht="13" x14ac:dyDescent="0.2"/>
    <row r="57" spans="120:125" ht="13" x14ac:dyDescent="0.2"/>
    <row r="58" spans="120:125" ht="13" x14ac:dyDescent="0.2">
      <c r="DU58" s="253"/>
    </row>
    <row r="59" spans="120:125" ht="13" x14ac:dyDescent="0.2"/>
    <row r="60" spans="120:125" ht="13" x14ac:dyDescent="0.2"/>
    <row r="61" spans="120:125" ht="13" x14ac:dyDescent="0.2"/>
    <row r="62" spans="120:125" ht="13" x14ac:dyDescent="0.2"/>
    <row r="63" spans="120:125" ht="13" x14ac:dyDescent="0.2">
      <c r="DU63" s="253"/>
    </row>
    <row r="64" spans="120:125" ht="13" x14ac:dyDescent="0.2">
      <c r="DT64" s="253"/>
      <c r="DU64" s="253"/>
    </row>
    <row r="65" spans="123:125" ht="13" x14ac:dyDescent="0.2"/>
    <row r="66" spans="123:125" ht="13" x14ac:dyDescent="0.2"/>
    <row r="67" spans="123:125" ht="13" x14ac:dyDescent="0.2"/>
    <row r="68" spans="123:125" ht="13" x14ac:dyDescent="0.2"/>
    <row r="69" spans="123:125" ht="13" x14ac:dyDescent="0.2">
      <c r="DS69" s="253"/>
      <c r="DT69" s="253"/>
      <c r="DU69" s="253"/>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3"/>
    </row>
    <row r="83" spans="116:125" ht="13" x14ac:dyDescent="0.2">
      <c r="DM83" s="253"/>
      <c r="DN83" s="253"/>
      <c r="DO83" s="253"/>
      <c r="DP83" s="253"/>
      <c r="DQ83" s="253"/>
      <c r="DR83" s="253"/>
      <c r="DS83" s="253"/>
      <c r="DT83" s="253"/>
      <c r="DU83" s="253"/>
    </row>
    <row r="84" spans="116:125" ht="13" x14ac:dyDescent="0.2"/>
    <row r="85" spans="116:125" ht="13" x14ac:dyDescent="0.2"/>
    <row r="86" spans="116:125" ht="13" x14ac:dyDescent="0.2"/>
    <row r="87" spans="116:125" ht="13" x14ac:dyDescent="0.2"/>
    <row r="88" spans="116:125" ht="13" x14ac:dyDescent="0.2">
      <c r="DU88" s="253"/>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570</v>
      </c>
    </row>
    <row r="121" spans="125:125" ht="13.5" hidden="1" customHeight="1" x14ac:dyDescent="0.2">
      <c r="DU121" s="253"/>
    </row>
  </sheetData>
  <sheetProtection algorithmName="SHA-512" hashValue="iLwEEn5f8ELVIgXSHYay7cYfooZVUHhmF/t9NtimXNz66NAWcIPb0mRCAsgvrEarJuBj5xDLQuAx52rYS0qvJg==" saltValue="+M89bjkMOhMr2f5aAoeCj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531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x14ac:dyDescent="0.2">
      <c r="B2" s="253"/>
      <c r="T2" s="253"/>
    </row>
    <row r="3" spans="1:125"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3"/>
      <c r="G33" s="253"/>
      <c r="I33" s="253"/>
    </row>
    <row r="34" spans="2:125" ht="13" x14ac:dyDescent="0.2">
      <c r="C34" s="253"/>
      <c r="P34" s="253"/>
      <c r="R34" s="253"/>
      <c r="U34" s="253"/>
    </row>
    <row r="35" spans="2:125" ht="13"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x14ac:dyDescent="0.2">
      <c r="F36" s="253"/>
      <c r="H36" s="253"/>
      <c r="J36" s="253"/>
      <c r="K36" s="253"/>
      <c r="L36" s="253"/>
      <c r="M36" s="253"/>
      <c r="N36" s="253"/>
      <c r="O36" s="253"/>
      <c r="Q36" s="253"/>
      <c r="S36" s="253"/>
      <c r="V36" s="253"/>
    </row>
    <row r="37" spans="2:125" ht="13" x14ac:dyDescent="0.2"/>
    <row r="38" spans="2:125" ht="13" x14ac:dyDescent="0.2"/>
    <row r="39" spans="2:125" ht="13" x14ac:dyDescent="0.2"/>
    <row r="40" spans="2:125" ht="13" x14ac:dyDescent="0.2">
      <c r="U40" s="253"/>
    </row>
    <row r="41" spans="2:125" ht="13" x14ac:dyDescent="0.2">
      <c r="R41" s="253"/>
    </row>
    <row r="42" spans="2:125" ht="13"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x14ac:dyDescent="0.2">
      <c r="Q43" s="253"/>
      <c r="S43" s="253"/>
      <c r="V43" s="253"/>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571</v>
      </c>
    </row>
  </sheetData>
  <sheetProtection algorithmName="SHA-512" hashValue="uX2z9kjOoNISyJjDqLmydPGhJKfvPxpaPcYspEzudFEk38ruGhckoj4Gq5c1RmS2noSOckQzxIDQPlcPjZWMgw==" saltValue="FxotSs+owNwHXXDJN/fLZ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572</v>
      </c>
      <c r="G46" s="8" t="s">
        <v>573</v>
      </c>
      <c r="H46" s="8" t="s">
        <v>574</v>
      </c>
      <c r="I46" s="8" t="s">
        <v>575</v>
      </c>
      <c r="J46" s="9" t="s">
        <v>576</v>
      </c>
    </row>
    <row r="47" spans="2:10" ht="57.75" customHeight="1" x14ac:dyDescent="0.2">
      <c r="B47" s="10"/>
      <c r="C47" s="1126" t="s">
        <v>3</v>
      </c>
      <c r="D47" s="1126"/>
      <c r="E47" s="1127"/>
      <c r="F47" s="11">
        <v>22.67</v>
      </c>
      <c r="G47" s="12">
        <v>19.53</v>
      </c>
      <c r="H47" s="12">
        <v>16.91</v>
      </c>
      <c r="I47" s="12">
        <v>14.75</v>
      </c>
      <c r="J47" s="13">
        <v>12.89</v>
      </c>
    </row>
    <row r="48" spans="2:10" ht="57.75" customHeight="1" x14ac:dyDescent="0.2">
      <c r="B48" s="14"/>
      <c r="C48" s="1128" t="s">
        <v>4</v>
      </c>
      <c r="D48" s="1128"/>
      <c r="E48" s="1129"/>
      <c r="F48" s="15">
        <v>5.57</v>
      </c>
      <c r="G48" s="16">
        <v>8.85</v>
      </c>
      <c r="H48" s="16">
        <v>6.56</v>
      </c>
      <c r="I48" s="16">
        <v>9.51</v>
      </c>
      <c r="J48" s="17">
        <v>8.35</v>
      </c>
    </row>
    <row r="49" spans="2:10" ht="57.75" customHeight="1" thickBot="1" x14ac:dyDescent="0.25">
      <c r="B49" s="18"/>
      <c r="C49" s="1130" t="s">
        <v>5</v>
      </c>
      <c r="D49" s="1130"/>
      <c r="E49" s="1131"/>
      <c r="F49" s="19" t="s">
        <v>577</v>
      </c>
      <c r="G49" s="20" t="s">
        <v>578</v>
      </c>
      <c r="H49" s="20" t="s">
        <v>579</v>
      </c>
      <c r="I49" s="20">
        <v>1.68</v>
      </c>
      <c r="J49" s="21" t="s">
        <v>580</v>
      </c>
    </row>
    <row r="50" spans="2:10" ht="13" x14ac:dyDescent="0.2"/>
  </sheetData>
  <sheetProtection algorithmName="SHA-512" hashValue="6TsNOXGLQ1Dkdh5Aeb0cXqMte5VRXo0JA2LGu6EtHiV3WmdSFcy7wcrx0XLCNVo+grfP5oCBmNnpXw2eYwrH5Q==" saltValue="f5Birfw8NhHrFtLG1pjJC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5" zoomScaleNormal="55"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572</v>
      </c>
      <c r="G33" s="29" t="s">
        <v>573</v>
      </c>
      <c r="H33" s="29" t="s">
        <v>574</v>
      </c>
      <c r="I33" s="29" t="s">
        <v>575</v>
      </c>
      <c r="J33" s="30" t="s">
        <v>576</v>
      </c>
      <c r="K33" s="22"/>
      <c r="L33" s="22"/>
      <c r="M33" s="22"/>
      <c r="N33" s="22"/>
      <c r="O33" s="22"/>
      <c r="P33" s="22"/>
    </row>
    <row r="34" spans="1:16" ht="39" customHeight="1" x14ac:dyDescent="0.2">
      <c r="A34" s="22"/>
      <c r="B34" s="31"/>
      <c r="C34" s="1136" t="s">
        <v>581</v>
      </c>
      <c r="D34" s="1136"/>
      <c r="E34" s="1137"/>
      <c r="F34" s="32">
        <v>11.92</v>
      </c>
      <c r="G34" s="33">
        <v>12.52</v>
      </c>
      <c r="H34" s="33">
        <v>12.47</v>
      </c>
      <c r="I34" s="33">
        <v>12.09</v>
      </c>
      <c r="J34" s="34">
        <v>10.9</v>
      </c>
      <c r="K34" s="22"/>
      <c r="L34" s="22"/>
      <c r="M34" s="22"/>
      <c r="N34" s="22"/>
      <c r="O34" s="22"/>
      <c r="P34" s="22"/>
    </row>
    <row r="35" spans="1:16" ht="39" customHeight="1" x14ac:dyDescent="0.2">
      <c r="A35" s="22"/>
      <c r="B35" s="35"/>
      <c r="C35" s="1132" t="s">
        <v>582</v>
      </c>
      <c r="D35" s="1132"/>
      <c r="E35" s="1133"/>
      <c r="F35" s="36">
        <v>5.46</v>
      </c>
      <c r="G35" s="37">
        <v>8.6999999999999993</v>
      </c>
      <c r="H35" s="37">
        <v>6.39</v>
      </c>
      <c r="I35" s="37">
        <v>9.43</v>
      </c>
      <c r="J35" s="38">
        <v>8.25</v>
      </c>
      <c r="K35" s="22"/>
      <c r="L35" s="22"/>
      <c r="M35" s="22"/>
      <c r="N35" s="22"/>
      <c r="O35" s="22"/>
      <c r="P35" s="22"/>
    </row>
    <row r="36" spans="1:16" ht="39" customHeight="1" x14ac:dyDescent="0.2">
      <c r="A36" s="22"/>
      <c r="B36" s="35"/>
      <c r="C36" s="1132" t="s">
        <v>583</v>
      </c>
      <c r="D36" s="1132"/>
      <c r="E36" s="1133"/>
      <c r="F36" s="36">
        <v>5.07</v>
      </c>
      <c r="G36" s="37">
        <v>4.92</v>
      </c>
      <c r="H36" s="37">
        <v>5.21</v>
      </c>
      <c r="I36" s="37">
        <v>4.8600000000000003</v>
      </c>
      <c r="J36" s="38">
        <v>4.42</v>
      </c>
      <c r="K36" s="22"/>
      <c r="L36" s="22"/>
      <c r="M36" s="22"/>
      <c r="N36" s="22"/>
      <c r="O36" s="22"/>
      <c r="P36" s="22"/>
    </row>
    <row r="37" spans="1:16" ht="39" customHeight="1" x14ac:dyDescent="0.2">
      <c r="A37" s="22"/>
      <c r="B37" s="35"/>
      <c r="C37" s="1132" t="s">
        <v>584</v>
      </c>
      <c r="D37" s="1132"/>
      <c r="E37" s="1133"/>
      <c r="F37" s="36" t="s">
        <v>531</v>
      </c>
      <c r="G37" s="37" t="s">
        <v>531</v>
      </c>
      <c r="H37" s="37">
        <v>1.1000000000000001</v>
      </c>
      <c r="I37" s="37">
        <v>1.44</v>
      </c>
      <c r="J37" s="38">
        <v>1.89</v>
      </c>
      <c r="K37" s="22"/>
      <c r="L37" s="22"/>
      <c r="M37" s="22"/>
      <c r="N37" s="22"/>
      <c r="O37" s="22"/>
      <c r="P37" s="22"/>
    </row>
    <row r="38" spans="1:16" ht="39" customHeight="1" x14ac:dyDescent="0.2">
      <c r="A38" s="22"/>
      <c r="B38" s="35"/>
      <c r="C38" s="1132" t="s">
        <v>585</v>
      </c>
      <c r="D38" s="1132"/>
      <c r="E38" s="1133"/>
      <c r="F38" s="36">
        <v>0.47</v>
      </c>
      <c r="G38" s="37">
        <v>7.0000000000000007E-2</v>
      </c>
      <c r="H38" s="37">
        <v>0.36</v>
      </c>
      <c r="I38" s="37">
        <v>1.05</v>
      </c>
      <c r="J38" s="38">
        <v>1.57</v>
      </c>
      <c r="K38" s="22"/>
      <c r="L38" s="22"/>
      <c r="M38" s="22"/>
      <c r="N38" s="22"/>
      <c r="O38" s="22"/>
      <c r="P38" s="22"/>
    </row>
    <row r="39" spans="1:16" ht="39" customHeight="1" x14ac:dyDescent="0.2">
      <c r="A39" s="22"/>
      <c r="B39" s="35"/>
      <c r="C39" s="1132" t="s">
        <v>586</v>
      </c>
      <c r="D39" s="1132"/>
      <c r="E39" s="1133"/>
      <c r="F39" s="36">
        <v>0.54</v>
      </c>
      <c r="G39" s="37">
        <v>0.63</v>
      </c>
      <c r="H39" s="37">
        <v>0.76</v>
      </c>
      <c r="I39" s="37">
        <v>0.89</v>
      </c>
      <c r="J39" s="38">
        <v>0.97</v>
      </c>
      <c r="K39" s="22"/>
      <c r="L39" s="22"/>
      <c r="M39" s="22"/>
      <c r="N39" s="22"/>
      <c r="O39" s="22"/>
      <c r="P39" s="22"/>
    </row>
    <row r="40" spans="1:16" ht="39" customHeight="1" x14ac:dyDescent="0.2">
      <c r="A40" s="22"/>
      <c r="B40" s="35"/>
      <c r="C40" s="1132" t="s">
        <v>587</v>
      </c>
      <c r="D40" s="1132"/>
      <c r="E40" s="1133"/>
      <c r="F40" s="36" t="s">
        <v>531</v>
      </c>
      <c r="G40" s="37" t="s">
        <v>531</v>
      </c>
      <c r="H40" s="37">
        <v>0.63</v>
      </c>
      <c r="I40" s="37">
        <v>0.65</v>
      </c>
      <c r="J40" s="38">
        <v>0.72</v>
      </c>
      <c r="K40" s="22"/>
      <c r="L40" s="22"/>
      <c r="M40" s="22"/>
      <c r="N40" s="22"/>
      <c r="O40" s="22"/>
      <c r="P40" s="22"/>
    </row>
    <row r="41" spans="1:16" ht="39" customHeight="1" x14ac:dyDescent="0.2">
      <c r="A41" s="22"/>
      <c r="B41" s="35"/>
      <c r="C41" s="1132" t="s">
        <v>588</v>
      </c>
      <c r="D41" s="1132"/>
      <c r="E41" s="1133"/>
      <c r="F41" s="36">
        <v>0.96</v>
      </c>
      <c r="G41" s="37">
        <v>1.38</v>
      </c>
      <c r="H41" s="37">
        <v>0.44</v>
      </c>
      <c r="I41" s="37">
        <v>0.38</v>
      </c>
      <c r="J41" s="38">
        <v>0.27</v>
      </c>
      <c r="K41" s="22"/>
      <c r="L41" s="22"/>
      <c r="M41" s="22"/>
      <c r="N41" s="22"/>
      <c r="O41" s="22"/>
      <c r="P41" s="22"/>
    </row>
    <row r="42" spans="1:16" ht="39" customHeight="1" x14ac:dyDescent="0.2">
      <c r="A42" s="22"/>
      <c r="B42" s="39"/>
      <c r="C42" s="1132" t="s">
        <v>589</v>
      </c>
      <c r="D42" s="1132"/>
      <c r="E42" s="1133"/>
      <c r="F42" s="36" t="s">
        <v>531</v>
      </c>
      <c r="G42" s="37" t="s">
        <v>531</v>
      </c>
      <c r="H42" s="37" t="s">
        <v>531</v>
      </c>
      <c r="I42" s="37" t="s">
        <v>531</v>
      </c>
      <c r="J42" s="38" t="s">
        <v>531</v>
      </c>
      <c r="K42" s="22"/>
      <c r="L42" s="22"/>
      <c r="M42" s="22"/>
      <c r="N42" s="22"/>
      <c r="O42" s="22"/>
      <c r="P42" s="22"/>
    </row>
    <row r="43" spans="1:16" ht="39" customHeight="1" thickBot="1" x14ac:dyDescent="0.25">
      <c r="A43" s="22"/>
      <c r="B43" s="40"/>
      <c r="C43" s="1134" t="s">
        <v>590</v>
      </c>
      <c r="D43" s="1134"/>
      <c r="E43" s="1135"/>
      <c r="F43" s="41">
        <v>0.23</v>
      </c>
      <c r="G43" s="42">
        <v>0.88</v>
      </c>
      <c r="H43" s="42">
        <v>0.28999999999999998</v>
      </c>
      <c r="I43" s="42">
        <v>0.21</v>
      </c>
      <c r="J43" s="43">
        <v>0.38</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yqTNrMsMWldxsCsE8Ec/tM3T3NZkqa7z07SLiBKtYwFkOkeOxoNyulxAOTpPSGiU9CoZpNnuxIgJl+jxNrb/9w==" saltValue="gvk9f5Lo/LAAbNJNHVwM8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55" zoomScaleNormal="55" zoomScaleSheetLayoutView="55" workbookViewId="0"/>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3">
      <c r="A44" s="46"/>
      <c r="B44" s="49" t="s">
        <v>10</v>
      </c>
      <c r="C44" s="50"/>
      <c r="D44" s="50"/>
      <c r="E44" s="51"/>
      <c r="F44" s="51"/>
      <c r="G44" s="51"/>
      <c r="H44" s="51"/>
      <c r="I44" s="51"/>
      <c r="J44" s="52" t="s">
        <v>2</v>
      </c>
      <c r="K44" s="53" t="s">
        <v>572</v>
      </c>
      <c r="L44" s="54" t="s">
        <v>573</v>
      </c>
      <c r="M44" s="54" t="s">
        <v>574</v>
      </c>
      <c r="N44" s="54" t="s">
        <v>575</v>
      </c>
      <c r="O44" s="55" t="s">
        <v>576</v>
      </c>
      <c r="P44" s="46"/>
      <c r="Q44" s="46"/>
      <c r="R44" s="46"/>
      <c r="S44" s="46"/>
      <c r="T44" s="46"/>
      <c r="U44" s="46"/>
    </row>
    <row r="45" spans="1:21" ht="30.75" customHeight="1" x14ac:dyDescent="0.2">
      <c r="A45" s="46"/>
      <c r="B45" s="1161" t="s">
        <v>11</v>
      </c>
      <c r="C45" s="1162"/>
      <c r="D45" s="56"/>
      <c r="E45" s="1167" t="s">
        <v>12</v>
      </c>
      <c r="F45" s="1167"/>
      <c r="G45" s="1167"/>
      <c r="H45" s="1167"/>
      <c r="I45" s="1167"/>
      <c r="J45" s="1168"/>
      <c r="K45" s="57">
        <v>3431</v>
      </c>
      <c r="L45" s="58">
        <v>3629</v>
      </c>
      <c r="M45" s="58">
        <v>4039</v>
      </c>
      <c r="N45" s="58">
        <v>4295</v>
      </c>
      <c r="O45" s="59">
        <v>4419</v>
      </c>
      <c r="P45" s="46"/>
      <c r="Q45" s="46"/>
      <c r="R45" s="46"/>
      <c r="S45" s="46"/>
      <c r="T45" s="46"/>
      <c r="U45" s="46"/>
    </row>
    <row r="46" spans="1:21" ht="30.75" customHeight="1" x14ac:dyDescent="0.2">
      <c r="A46" s="46"/>
      <c r="B46" s="1163"/>
      <c r="C46" s="1164"/>
      <c r="D46" s="60"/>
      <c r="E46" s="1140" t="s">
        <v>13</v>
      </c>
      <c r="F46" s="1140"/>
      <c r="G46" s="1140"/>
      <c r="H46" s="1140"/>
      <c r="I46" s="1140"/>
      <c r="J46" s="1141"/>
      <c r="K46" s="61" t="s">
        <v>531</v>
      </c>
      <c r="L46" s="62" t="s">
        <v>531</v>
      </c>
      <c r="M46" s="62" t="s">
        <v>531</v>
      </c>
      <c r="N46" s="62" t="s">
        <v>531</v>
      </c>
      <c r="O46" s="63" t="s">
        <v>531</v>
      </c>
      <c r="P46" s="46"/>
      <c r="Q46" s="46"/>
      <c r="R46" s="46"/>
      <c r="S46" s="46"/>
      <c r="T46" s="46"/>
      <c r="U46" s="46"/>
    </row>
    <row r="47" spans="1:21" ht="30.75" customHeight="1" x14ac:dyDescent="0.2">
      <c r="A47" s="46"/>
      <c r="B47" s="1163"/>
      <c r="C47" s="1164"/>
      <c r="D47" s="60"/>
      <c r="E47" s="1140" t="s">
        <v>14</v>
      </c>
      <c r="F47" s="1140"/>
      <c r="G47" s="1140"/>
      <c r="H47" s="1140"/>
      <c r="I47" s="1140"/>
      <c r="J47" s="1141"/>
      <c r="K47" s="61" t="s">
        <v>531</v>
      </c>
      <c r="L47" s="62" t="s">
        <v>531</v>
      </c>
      <c r="M47" s="62" t="s">
        <v>531</v>
      </c>
      <c r="N47" s="62" t="s">
        <v>531</v>
      </c>
      <c r="O47" s="63" t="s">
        <v>531</v>
      </c>
      <c r="P47" s="46"/>
      <c r="Q47" s="46"/>
      <c r="R47" s="46"/>
      <c r="S47" s="46"/>
      <c r="T47" s="46"/>
      <c r="U47" s="46"/>
    </row>
    <row r="48" spans="1:21" ht="30.75" customHeight="1" x14ac:dyDescent="0.2">
      <c r="A48" s="46"/>
      <c r="B48" s="1163"/>
      <c r="C48" s="1164"/>
      <c r="D48" s="60"/>
      <c r="E48" s="1140" t="s">
        <v>15</v>
      </c>
      <c r="F48" s="1140"/>
      <c r="G48" s="1140"/>
      <c r="H48" s="1140"/>
      <c r="I48" s="1140"/>
      <c r="J48" s="1141"/>
      <c r="K48" s="61">
        <v>805</v>
      </c>
      <c r="L48" s="62">
        <v>822</v>
      </c>
      <c r="M48" s="62">
        <v>761</v>
      </c>
      <c r="N48" s="62">
        <v>769</v>
      </c>
      <c r="O48" s="63">
        <v>819</v>
      </c>
      <c r="P48" s="46"/>
      <c r="Q48" s="46"/>
      <c r="R48" s="46"/>
      <c r="S48" s="46"/>
      <c r="T48" s="46"/>
      <c r="U48" s="46"/>
    </row>
    <row r="49" spans="1:21" ht="30.75" customHeight="1" x14ac:dyDescent="0.2">
      <c r="A49" s="46"/>
      <c r="B49" s="1163"/>
      <c r="C49" s="1164"/>
      <c r="D49" s="60"/>
      <c r="E49" s="1140" t="s">
        <v>16</v>
      </c>
      <c r="F49" s="1140"/>
      <c r="G49" s="1140"/>
      <c r="H49" s="1140"/>
      <c r="I49" s="1140"/>
      <c r="J49" s="1141"/>
      <c r="K49" s="61">
        <v>1</v>
      </c>
      <c r="L49" s="62">
        <v>0</v>
      </c>
      <c r="M49" s="62">
        <v>0</v>
      </c>
      <c r="N49" s="62">
        <v>8</v>
      </c>
      <c r="O49" s="63">
        <v>14</v>
      </c>
      <c r="P49" s="46"/>
      <c r="Q49" s="46"/>
      <c r="R49" s="46"/>
      <c r="S49" s="46"/>
      <c r="T49" s="46"/>
      <c r="U49" s="46"/>
    </row>
    <row r="50" spans="1:21" ht="30.75" customHeight="1" x14ac:dyDescent="0.2">
      <c r="A50" s="46"/>
      <c r="B50" s="1163"/>
      <c r="C50" s="1164"/>
      <c r="D50" s="60"/>
      <c r="E50" s="1140" t="s">
        <v>17</v>
      </c>
      <c r="F50" s="1140"/>
      <c r="G50" s="1140"/>
      <c r="H50" s="1140"/>
      <c r="I50" s="1140"/>
      <c r="J50" s="1141"/>
      <c r="K50" s="61">
        <v>27</v>
      </c>
      <c r="L50" s="62">
        <v>23</v>
      </c>
      <c r="M50" s="62">
        <v>66</v>
      </c>
      <c r="N50" s="62">
        <v>48</v>
      </c>
      <c r="O50" s="63">
        <v>108</v>
      </c>
      <c r="P50" s="46"/>
      <c r="Q50" s="46"/>
      <c r="R50" s="46"/>
      <c r="S50" s="46"/>
      <c r="T50" s="46"/>
      <c r="U50" s="46"/>
    </row>
    <row r="51" spans="1:21" ht="30.75" customHeight="1" x14ac:dyDescent="0.2">
      <c r="A51" s="46"/>
      <c r="B51" s="1165"/>
      <c r="C51" s="1166"/>
      <c r="D51" s="64"/>
      <c r="E51" s="1140" t="s">
        <v>18</v>
      </c>
      <c r="F51" s="1140"/>
      <c r="G51" s="1140"/>
      <c r="H51" s="1140"/>
      <c r="I51" s="1140"/>
      <c r="J51" s="1141"/>
      <c r="K51" s="61">
        <v>0</v>
      </c>
      <c r="L51" s="62">
        <v>0</v>
      </c>
      <c r="M51" s="62">
        <v>0</v>
      </c>
      <c r="N51" s="62">
        <v>0</v>
      </c>
      <c r="O51" s="63">
        <v>0</v>
      </c>
      <c r="P51" s="46"/>
      <c r="Q51" s="46"/>
      <c r="R51" s="46"/>
      <c r="S51" s="46"/>
      <c r="T51" s="46"/>
      <c r="U51" s="46"/>
    </row>
    <row r="52" spans="1:21" ht="30.75" customHeight="1" x14ac:dyDescent="0.2">
      <c r="A52" s="46"/>
      <c r="B52" s="1138" t="s">
        <v>19</v>
      </c>
      <c r="C52" s="1139"/>
      <c r="D52" s="64"/>
      <c r="E52" s="1140" t="s">
        <v>20</v>
      </c>
      <c r="F52" s="1140"/>
      <c r="G52" s="1140"/>
      <c r="H52" s="1140"/>
      <c r="I52" s="1140"/>
      <c r="J52" s="1141"/>
      <c r="K52" s="61">
        <v>3072</v>
      </c>
      <c r="L52" s="62">
        <v>3200</v>
      </c>
      <c r="M52" s="62">
        <v>3483</v>
      </c>
      <c r="N52" s="62">
        <v>3507</v>
      </c>
      <c r="O52" s="63">
        <v>3749</v>
      </c>
      <c r="P52" s="46"/>
      <c r="Q52" s="46"/>
      <c r="R52" s="46"/>
      <c r="S52" s="46"/>
      <c r="T52" s="46"/>
      <c r="U52" s="46"/>
    </row>
    <row r="53" spans="1:21" ht="30.75" customHeight="1" thickBot="1" x14ac:dyDescent="0.25">
      <c r="A53" s="46"/>
      <c r="B53" s="1142" t="s">
        <v>21</v>
      </c>
      <c r="C53" s="1143"/>
      <c r="D53" s="65"/>
      <c r="E53" s="1144" t="s">
        <v>22</v>
      </c>
      <c r="F53" s="1144"/>
      <c r="G53" s="1144"/>
      <c r="H53" s="1144"/>
      <c r="I53" s="1144"/>
      <c r="J53" s="1145"/>
      <c r="K53" s="66">
        <v>1192</v>
      </c>
      <c r="L53" s="67">
        <v>1274</v>
      </c>
      <c r="M53" s="67">
        <v>1383</v>
      </c>
      <c r="N53" s="67">
        <v>1613</v>
      </c>
      <c r="O53" s="68">
        <v>1611</v>
      </c>
      <c r="P53" s="46"/>
      <c r="Q53" s="46"/>
      <c r="R53" s="46"/>
      <c r="S53" s="46"/>
      <c r="T53" s="46"/>
      <c r="U53" s="46"/>
    </row>
    <row r="54" spans="1:21" ht="24" customHeight="1" x14ac:dyDescent="0.2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2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3">
      <c r="A56" s="46"/>
      <c r="B56" s="70" t="s">
        <v>25</v>
      </c>
      <c r="C56" s="71"/>
      <c r="D56" s="71"/>
      <c r="E56" s="71"/>
      <c r="F56" s="71"/>
      <c r="G56" s="71"/>
      <c r="H56" s="71"/>
      <c r="I56" s="71"/>
      <c r="J56" s="71"/>
      <c r="K56" s="72"/>
      <c r="L56" s="72"/>
      <c r="M56" s="72"/>
      <c r="N56" s="72"/>
      <c r="O56" s="73" t="s">
        <v>591</v>
      </c>
      <c r="P56" s="46"/>
      <c r="Q56" s="46"/>
      <c r="R56" s="46"/>
      <c r="S56" s="46"/>
      <c r="T56" s="46"/>
      <c r="U56" s="46"/>
    </row>
    <row r="57" spans="1:21" ht="31.5" customHeight="1" thickBot="1" x14ac:dyDescent="0.3">
      <c r="A57" s="46"/>
      <c r="B57" s="74"/>
      <c r="C57" s="75"/>
      <c r="D57" s="75"/>
      <c r="E57" s="76"/>
      <c r="F57" s="76"/>
      <c r="G57" s="76"/>
      <c r="H57" s="76"/>
      <c r="I57" s="76"/>
      <c r="J57" s="77" t="s">
        <v>2</v>
      </c>
      <c r="K57" s="78" t="s">
        <v>592</v>
      </c>
      <c r="L57" s="79" t="s">
        <v>593</v>
      </c>
      <c r="M57" s="79" t="s">
        <v>594</v>
      </c>
      <c r="N57" s="79" t="s">
        <v>595</v>
      </c>
      <c r="O57" s="80" t="s">
        <v>596</v>
      </c>
      <c r="P57" s="46"/>
      <c r="Q57" s="46"/>
      <c r="R57" s="46"/>
      <c r="S57" s="46"/>
      <c r="T57" s="46"/>
      <c r="U57" s="46"/>
    </row>
    <row r="58" spans="1:21" ht="31.5" customHeight="1" x14ac:dyDescent="0.2">
      <c r="B58" s="1146" t="s">
        <v>26</v>
      </c>
      <c r="C58" s="1147"/>
      <c r="D58" s="1152" t="s">
        <v>27</v>
      </c>
      <c r="E58" s="1153"/>
      <c r="F58" s="1153"/>
      <c r="G58" s="1153"/>
      <c r="H58" s="1153"/>
      <c r="I58" s="1153"/>
      <c r="J58" s="1154"/>
      <c r="K58" s="81" t="s">
        <v>597</v>
      </c>
      <c r="L58" s="82" t="s">
        <v>597</v>
      </c>
      <c r="M58" s="82" t="s">
        <v>597</v>
      </c>
      <c r="N58" s="82" t="s">
        <v>597</v>
      </c>
      <c r="O58" s="83" t="s">
        <v>597</v>
      </c>
    </row>
    <row r="59" spans="1:21" ht="31.5" customHeight="1" x14ac:dyDescent="0.2">
      <c r="B59" s="1148"/>
      <c r="C59" s="1149"/>
      <c r="D59" s="1155" t="s">
        <v>28</v>
      </c>
      <c r="E59" s="1156"/>
      <c r="F59" s="1156"/>
      <c r="G59" s="1156"/>
      <c r="H59" s="1156"/>
      <c r="I59" s="1156"/>
      <c r="J59" s="1157"/>
      <c r="K59" s="84" t="s">
        <v>597</v>
      </c>
      <c r="L59" s="85" t="s">
        <v>597</v>
      </c>
      <c r="M59" s="85" t="s">
        <v>597</v>
      </c>
      <c r="N59" s="85" t="s">
        <v>597</v>
      </c>
      <c r="O59" s="86" t="s">
        <v>597</v>
      </c>
    </row>
    <row r="60" spans="1:21" ht="31.5" customHeight="1" thickBot="1" x14ac:dyDescent="0.25">
      <c r="B60" s="1150"/>
      <c r="C60" s="1151"/>
      <c r="D60" s="1158" t="s">
        <v>29</v>
      </c>
      <c r="E60" s="1159"/>
      <c r="F60" s="1159"/>
      <c r="G60" s="1159"/>
      <c r="H60" s="1159"/>
      <c r="I60" s="1159"/>
      <c r="J60" s="1160"/>
      <c r="K60" s="87" t="s">
        <v>597</v>
      </c>
      <c r="L60" s="88" t="s">
        <v>597</v>
      </c>
      <c r="M60" s="88" t="s">
        <v>597</v>
      </c>
      <c r="N60" s="88" t="s">
        <v>597</v>
      </c>
      <c r="O60" s="89" t="s">
        <v>597</v>
      </c>
    </row>
    <row r="61" spans="1:21" ht="24" customHeight="1" x14ac:dyDescent="0.2">
      <c r="B61" s="90"/>
      <c r="C61" s="90"/>
      <c r="D61" s="91" t="s">
        <v>30</v>
      </c>
      <c r="E61" s="92"/>
      <c r="F61" s="92"/>
      <c r="G61" s="92"/>
      <c r="H61" s="92"/>
      <c r="I61" s="92"/>
      <c r="J61" s="92"/>
      <c r="K61" s="92"/>
      <c r="L61" s="92"/>
      <c r="M61" s="92"/>
      <c r="N61" s="92"/>
      <c r="O61" s="92"/>
    </row>
    <row r="62" spans="1:21" ht="24" customHeight="1" x14ac:dyDescent="0.2">
      <c r="B62" s="93"/>
      <c r="C62" s="93"/>
      <c r="D62" s="91" t="s">
        <v>31</v>
      </c>
      <c r="E62" s="92"/>
      <c r="F62" s="92"/>
      <c r="G62" s="92"/>
      <c r="H62" s="92"/>
      <c r="I62" s="92"/>
      <c r="J62" s="92"/>
      <c r="K62" s="92"/>
      <c r="L62" s="92"/>
      <c r="M62" s="92"/>
      <c r="N62" s="92"/>
      <c r="O62" s="92"/>
    </row>
    <row r="63" spans="1:21" ht="24" customHeight="1" x14ac:dyDescent="0.2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2e2pNc3SykmRQHmx/Mb3F+Mh2XEifFJYsv5mtuJ2Yg8XDWTT5I0Yt+mlg82dyiRbyNfQudWFWWa/SIsOwGhhHQ==" saltValue="aE0LjmVIRU9FWk0F2g6Dz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55" zoomScaleNormal="55" zoomScaleSheetLayoutView="100" workbookViewId="0"/>
  </sheetViews>
  <sheetFormatPr defaultColWidth="0" defaultRowHeight="13.5" customHeight="1" zeroHeight="1" x14ac:dyDescent="0.2"/>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9</v>
      </c>
    </row>
    <row r="40" spans="2:13" ht="27.75" customHeight="1" thickBot="1" x14ac:dyDescent="0.3">
      <c r="B40" s="96" t="s">
        <v>10</v>
      </c>
      <c r="C40" s="97"/>
      <c r="D40" s="97"/>
      <c r="E40" s="98"/>
      <c r="F40" s="98"/>
      <c r="G40" s="98"/>
      <c r="H40" s="99" t="s">
        <v>2</v>
      </c>
      <c r="I40" s="100" t="s">
        <v>572</v>
      </c>
      <c r="J40" s="101" t="s">
        <v>573</v>
      </c>
      <c r="K40" s="101" t="s">
        <v>574</v>
      </c>
      <c r="L40" s="101" t="s">
        <v>575</v>
      </c>
      <c r="M40" s="102" t="s">
        <v>576</v>
      </c>
    </row>
    <row r="41" spans="2:13" ht="27.75" customHeight="1" x14ac:dyDescent="0.2">
      <c r="B41" s="1181" t="s">
        <v>32</v>
      </c>
      <c r="C41" s="1182"/>
      <c r="D41" s="103"/>
      <c r="E41" s="1183" t="s">
        <v>33</v>
      </c>
      <c r="F41" s="1183"/>
      <c r="G41" s="1183"/>
      <c r="H41" s="1184"/>
      <c r="I41" s="342">
        <v>38543</v>
      </c>
      <c r="J41" s="343">
        <v>40179</v>
      </c>
      <c r="K41" s="343">
        <v>39916</v>
      </c>
      <c r="L41" s="343">
        <v>39626</v>
      </c>
      <c r="M41" s="344">
        <v>40017</v>
      </c>
    </row>
    <row r="42" spans="2:13" ht="27.75" customHeight="1" x14ac:dyDescent="0.2">
      <c r="B42" s="1171"/>
      <c r="C42" s="1172"/>
      <c r="D42" s="104"/>
      <c r="E42" s="1175" t="s">
        <v>34</v>
      </c>
      <c r="F42" s="1175"/>
      <c r="G42" s="1175"/>
      <c r="H42" s="1176"/>
      <c r="I42" s="345">
        <v>92</v>
      </c>
      <c r="J42" s="346">
        <v>75</v>
      </c>
      <c r="K42" s="346">
        <v>58</v>
      </c>
      <c r="L42" s="346">
        <v>43</v>
      </c>
      <c r="M42" s="347">
        <v>644</v>
      </c>
    </row>
    <row r="43" spans="2:13" ht="27.75" customHeight="1" x14ac:dyDescent="0.2">
      <c r="B43" s="1171"/>
      <c r="C43" s="1172"/>
      <c r="D43" s="104"/>
      <c r="E43" s="1175" t="s">
        <v>35</v>
      </c>
      <c r="F43" s="1175"/>
      <c r="G43" s="1175"/>
      <c r="H43" s="1176"/>
      <c r="I43" s="345">
        <v>9495</v>
      </c>
      <c r="J43" s="346">
        <v>9580</v>
      </c>
      <c r="K43" s="346">
        <v>9581</v>
      </c>
      <c r="L43" s="346">
        <v>8738</v>
      </c>
      <c r="M43" s="347">
        <v>8281</v>
      </c>
    </row>
    <row r="44" spans="2:13" ht="27.75" customHeight="1" x14ac:dyDescent="0.2">
      <c r="B44" s="1171"/>
      <c r="C44" s="1172"/>
      <c r="D44" s="104"/>
      <c r="E44" s="1175" t="s">
        <v>36</v>
      </c>
      <c r="F44" s="1175"/>
      <c r="G44" s="1175"/>
      <c r="H44" s="1176"/>
      <c r="I44" s="345">
        <v>23</v>
      </c>
      <c r="J44" s="346">
        <v>54</v>
      </c>
      <c r="K44" s="346">
        <v>131</v>
      </c>
      <c r="L44" s="346">
        <v>122</v>
      </c>
      <c r="M44" s="347">
        <v>106</v>
      </c>
    </row>
    <row r="45" spans="2:13" ht="27.75" customHeight="1" x14ac:dyDescent="0.2">
      <c r="B45" s="1171"/>
      <c r="C45" s="1172"/>
      <c r="D45" s="104"/>
      <c r="E45" s="1175" t="s">
        <v>37</v>
      </c>
      <c r="F45" s="1175"/>
      <c r="G45" s="1175"/>
      <c r="H45" s="1176"/>
      <c r="I45" s="345">
        <v>3335</v>
      </c>
      <c r="J45" s="346">
        <v>3181</v>
      </c>
      <c r="K45" s="346">
        <v>3219</v>
      </c>
      <c r="L45" s="346">
        <v>3192</v>
      </c>
      <c r="M45" s="347">
        <v>3084</v>
      </c>
    </row>
    <row r="46" spans="2:13" ht="27.75" customHeight="1" x14ac:dyDescent="0.2">
      <c r="B46" s="1171"/>
      <c r="C46" s="1172"/>
      <c r="D46" s="105"/>
      <c r="E46" s="1175" t="s">
        <v>38</v>
      </c>
      <c r="F46" s="1175"/>
      <c r="G46" s="1175"/>
      <c r="H46" s="1176"/>
      <c r="I46" s="345">
        <v>70</v>
      </c>
      <c r="J46" s="346">
        <v>43</v>
      </c>
      <c r="K46" s="346">
        <v>41</v>
      </c>
      <c r="L46" s="346">
        <v>9</v>
      </c>
      <c r="M46" s="347">
        <v>18</v>
      </c>
    </row>
    <row r="47" spans="2:13" ht="27.75" customHeight="1" x14ac:dyDescent="0.2">
      <c r="B47" s="1171"/>
      <c r="C47" s="1172"/>
      <c r="D47" s="106"/>
      <c r="E47" s="1185" t="s">
        <v>39</v>
      </c>
      <c r="F47" s="1186"/>
      <c r="G47" s="1186"/>
      <c r="H47" s="1187"/>
      <c r="I47" s="345" t="s">
        <v>531</v>
      </c>
      <c r="J47" s="346" t="s">
        <v>531</v>
      </c>
      <c r="K47" s="346" t="s">
        <v>531</v>
      </c>
      <c r="L47" s="346" t="s">
        <v>531</v>
      </c>
      <c r="M47" s="347" t="s">
        <v>531</v>
      </c>
    </row>
    <row r="48" spans="2:13" ht="27.75" customHeight="1" x14ac:dyDescent="0.2">
      <c r="B48" s="1171"/>
      <c r="C48" s="1172"/>
      <c r="D48" s="104"/>
      <c r="E48" s="1175" t="s">
        <v>40</v>
      </c>
      <c r="F48" s="1175"/>
      <c r="G48" s="1175"/>
      <c r="H48" s="1176"/>
      <c r="I48" s="345" t="s">
        <v>531</v>
      </c>
      <c r="J48" s="346" t="s">
        <v>531</v>
      </c>
      <c r="K48" s="346" t="s">
        <v>531</v>
      </c>
      <c r="L48" s="346" t="s">
        <v>531</v>
      </c>
      <c r="M48" s="347" t="s">
        <v>531</v>
      </c>
    </row>
    <row r="49" spans="2:13" ht="27.75" customHeight="1" x14ac:dyDescent="0.2">
      <c r="B49" s="1173"/>
      <c r="C49" s="1174"/>
      <c r="D49" s="104"/>
      <c r="E49" s="1175" t="s">
        <v>41</v>
      </c>
      <c r="F49" s="1175"/>
      <c r="G49" s="1175"/>
      <c r="H49" s="1176"/>
      <c r="I49" s="345" t="s">
        <v>531</v>
      </c>
      <c r="J49" s="346" t="s">
        <v>531</v>
      </c>
      <c r="K49" s="346" t="s">
        <v>531</v>
      </c>
      <c r="L49" s="346" t="s">
        <v>531</v>
      </c>
      <c r="M49" s="347" t="s">
        <v>531</v>
      </c>
    </row>
    <row r="50" spans="2:13" ht="27.75" customHeight="1" x14ac:dyDescent="0.2">
      <c r="B50" s="1169" t="s">
        <v>42</v>
      </c>
      <c r="C50" s="1170"/>
      <c r="D50" s="107"/>
      <c r="E50" s="1175" t="s">
        <v>43</v>
      </c>
      <c r="F50" s="1175"/>
      <c r="G50" s="1175"/>
      <c r="H50" s="1176"/>
      <c r="I50" s="345">
        <v>9595</v>
      </c>
      <c r="J50" s="346">
        <v>8630</v>
      </c>
      <c r="K50" s="346">
        <v>8705</v>
      </c>
      <c r="L50" s="346">
        <v>8724</v>
      </c>
      <c r="M50" s="347">
        <v>8163</v>
      </c>
    </row>
    <row r="51" spans="2:13" ht="27.75" customHeight="1" x14ac:dyDescent="0.2">
      <c r="B51" s="1171"/>
      <c r="C51" s="1172"/>
      <c r="D51" s="104"/>
      <c r="E51" s="1175" t="s">
        <v>44</v>
      </c>
      <c r="F51" s="1175"/>
      <c r="G51" s="1175"/>
      <c r="H51" s="1176"/>
      <c r="I51" s="345">
        <v>359</v>
      </c>
      <c r="J51" s="346">
        <v>389</v>
      </c>
      <c r="K51" s="346">
        <v>803</v>
      </c>
      <c r="L51" s="346">
        <v>978</v>
      </c>
      <c r="M51" s="347">
        <v>1080</v>
      </c>
    </row>
    <row r="52" spans="2:13" ht="27.75" customHeight="1" x14ac:dyDescent="0.2">
      <c r="B52" s="1173"/>
      <c r="C52" s="1174"/>
      <c r="D52" s="104"/>
      <c r="E52" s="1175" t="s">
        <v>45</v>
      </c>
      <c r="F52" s="1175"/>
      <c r="G52" s="1175"/>
      <c r="H52" s="1176"/>
      <c r="I52" s="345">
        <v>35188</v>
      </c>
      <c r="J52" s="346">
        <v>35393</v>
      </c>
      <c r="K52" s="346">
        <v>34522</v>
      </c>
      <c r="L52" s="346">
        <v>33794</v>
      </c>
      <c r="M52" s="347">
        <v>33811</v>
      </c>
    </row>
    <row r="53" spans="2:13" ht="27.75" customHeight="1" thickBot="1" x14ac:dyDescent="0.25">
      <c r="B53" s="1177" t="s">
        <v>46</v>
      </c>
      <c r="C53" s="1178"/>
      <c r="D53" s="108"/>
      <c r="E53" s="1179" t="s">
        <v>47</v>
      </c>
      <c r="F53" s="1179"/>
      <c r="G53" s="1179"/>
      <c r="H53" s="1180"/>
      <c r="I53" s="348">
        <v>6416</v>
      </c>
      <c r="J53" s="349">
        <v>8699</v>
      </c>
      <c r="K53" s="349">
        <v>8916</v>
      </c>
      <c r="L53" s="349">
        <v>8234</v>
      </c>
      <c r="M53" s="350">
        <v>9096</v>
      </c>
    </row>
    <row r="54" spans="2:13" ht="27.75" customHeight="1" x14ac:dyDescent="0.25">
      <c r="B54" s="109" t="s">
        <v>48</v>
      </c>
      <c r="C54" s="110"/>
      <c r="D54" s="110"/>
      <c r="E54" s="111"/>
      <c r="F54" s="111"/>
      <c r="G54" s="111"/>
      <c r="H54" s="111"/>
      <c r="I54" s="112"/>
      <c r="J54" s="112"/>
      <c r="K54" s="112"/>
      <c r="L54" s="112"/>
      <c r="M54" s="112"/>
    </row>
    <row r="55" spans="2:13" ht="13" x14ac:dyDescent="0.2"/>
  </sheetData>
  <sheetProtection algorithmName="SHA-512" hashValue="WaFvZw0pR30R5Kmj6wD7G9cZYq0Etzoc+Nxe2dqLcC0L9XQmjhr/B+JPrFrZwYIecqI4+GWZ0C4dIp95ebVg5w==" saltValue="LlQnqwoWlAgvsxYqBRwUE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52" zoomScale="55" zoomScaleNormal="55" zoomScaleSheetLayoutView="100" workbookViewId="0">
      <selection activeCell="C62" sqref="C62:E62"/>
    </sheetView>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3" t="s">
        <v>49</v>
      </c>
    </row>
    <row r="54" spans="2:8" ht="29.25" customHeight="1" thickBot="1" x14ac:dyDescent="0.35">
      <c r="B54" s="114" t="s">
        <v>1</v>
      </c>
      <c r="C54" s="115"/>
      <c r="D54" s="115"/>
      <c r="E54" s="116" t="s">
        <v>2</v>
      </c>
      <c r="F54" s="117" t="s">
        <v>574</v>
      </c>
      <c r="G54" s="117" t="s">
        <v>575</v>
      </c>
      <c r="H54" s="118" t="s">
        <v>576</v>
      </c>
    </row>
    <row r="55" spans="2:8" ht="52.5" customHeight="1" x14ac:dyDescent="0.2">
      <c r="B55" s="119"/>
      <c r="C55" s="1196" t="s">
        <v>50</v>
      </c>
      <c r="D55" s="1196"/>
      <c r="E55" s="1197"/>
      <c r="F55" s="120">
        <v>2649</v>
      </c>
      <c r="G55" s="120">
        <v>2403</v>
      </c>
      <c r="H55" s="121">
        <v>2066</v>
      </c>
    </row>
    <row r="56" spans="2:8" ht="52.5" customHeight="1" x14ac:dyDescent="0.2">
      <c r="B56" s="122"/>
      <c r="C56" s="1198" t="s">
        <v>51</v>
      </c>
      <c r="D56" s="1198"/>
      <c r="E56" s="1199"/>
      <c r="F56" s="123">
        <v>1115</v>
      </c>
      <c r="G56" s="123">
        <v>1274</v>
      </c>
      <c r="H56" s="124">
        <v>1124</v>
      </c>
    </row>
    <row r="57" spans="2:8" ht="53.25" customHeight="1" x14ac:dyDescent="0.2">
      <c r="B57" s="122"/>
      <c r="C57" s="1200" t="s">
        <v>52</v>
      </c>
      <c r="D57" s="1200"/>
      <c r="E57" s="1201"/>
      <c r="F57" s="125">
        <v>6492</v>
      </c>
      <c r="G57" s="125">
        <v>6454</v>
      </c>
      <c r="H57" s="126">
        <v>6269</v>
      </c>
    </row>
    <row r="58" spans="2:8" ht="45.75" customHeight="1" x14ac:dyDescent="0.2">
      <c r="B58" s="127"/>
      <c r="C58" s="1188" t="s">
        <v>625</v>
      </c>
      <c r="D58" s="1189"/>
      <c r="E58" s="1190"/>
      <c r="F58" s="128">
        <v>2889</v>
      </c>
      <c r="G58" s="128">
        <v>2777</v>
      </c>
      <c r="H58" s="129">
        <v>2714</v>
      </c>
    </row>
    <row r="59" spans="2:8" ht="45.75" customHeight="1" x14ac:dyDescent="0.2">
      <c r="B59" s="127"/>
      <c r="C59" s="1188" t="s">
        <v>626</v>
      </c>
      <c r="D59" s="1189"/>
      <c r="E59" s="1190"/>
      <c r="F59" s="128">
        <v>1149</v>
      </c>
      <c r="G59" s="128">
        <v>1265</v>
      </c>
      <c r="H59" s="129">
        <v>1293</v>
      </c>
    </row>
    <row r="60" spans="2:8" ht="45.75" customHeight="1" x14ac:dyDescent="0.2">
      <c r="B60" s="127"/>
      <c r="C60" s="1188" t="s">
        <v>627</v>
      </c>
      <c r="D60" s="1189"/>
      <c r="E60" s="1190"/>
      <c r="F60" s="128">
        <v>703</v>
      </c>
      <c r="G60" s="128">
        <v>587</v>
      </c>
      <c r="H60" s="129">
        <v>505</v>
      </c>
    </row>
    <row r="61" spans="2:8" ht="45.75" customHeight="1" x14ac:dyDescent="0.2">
      <c r="B61" s="127"/>
      <c r="C61" s="1188" t="s">
        <v>628</v>
      </c>
      <c r="D61" s="1189"/>
      <c r="E61" s="1190"/>
      <c r="F61" s="128">
        <v>190</v>
      </c>
      <c r="G61" s="128">
        <v>248</v>
      </c>
      <c r="H61" s="129">
        <v>276</v>
      </c>
    </row>
    <row r="62" spans="2:8" ht="45.75" customHeight="1" thickBot="1" x14ac:dyDescent="0.25">
      <c r="B62" s="130"/>
      <c r="C62" s="1191" t="s">
        <v>629</v>
      </c>
      <c r="D62" s="1192"/>
      <c r="E62" s="1193"/>
      <c r="F62" s="131">
        <v>196</v>
      </c>
      <c r="G62" s="131">
        <v>195</v>
      </c>
      <c r="H62" s="132">
        <v>193</v>
      </c>
    </row>
    <row r="63" spans="2:8" ht="52.5" customHeight="1" thickBot="1" x14ac:dyDescent="0.25">
      <c r="B63" s="133"/>
      <c r="C63" s="1194" t="s">
        <v>53</v>
      </c>
      <c r="D63" s="1194"/>
      <c r="E63" s="1195"/>
      <c r="F63" s="134">
        <v>10256</v>
      </c>
      <c r="G63" s="134">
        <v>10130</v>
      </c>
      <c r="H63" s="135">
        <v>9459</v>
      </c>
    </row>
    <row r="64" spans="2:8" ht="13" x14ac:dyDescent="0.2"/>
  </sheetData>
  <sheetProtection algorithmName="SHA-512" hashValue="IeVQ92ZM8ygaNBKxyEdZu5egBLh/8408N8hfH17o7Wc1VCArtc6xXTZcapWACizv8SvnkXvMyRqRWnW2OYp/TA==" saltValue="Voyy+RFEGXXIAUFa1Gp2q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DBFDF-F79D-4304-826B-10150BB47631}">
  <sheetPr>
    <pageSetUpPr fitToPage="1"/>
  </sheetPr>
  <dimension ref="A1:DE85"/>
  <sheetViews>
    <sheetView showGridLines="0" zoomScale="70" zoomScaleNormal="70" zoomScaleSheetLayoutView="55" workbookViewId="0"/>
  </sheetViews>
  <sheetFormatPr defaultColWidth="0" defaultRowHeight="13.5" customHeight="1" zeroHeight="1" x14ac:dyDescent="0.2"/>
  <cols>
    <col min="1" max="1" width="6.36328125" style="255" customWidth="1"/>
    <col min="2" max="107" width="2.453125" style="255" customWidth="1"/>
    <col min="108" max="108" width="6.08984375" style="261" customWidth="1"/>
    <col min="109" max="109" width="5.90625" style="259" customWidth="1"/>
    <col min="110" max="16384" width="8.6328125" style="255" hidden="1"/>
  </cols>
  <sheetData>
    <row r="1" spans="1:109" ht="42.75" customHeight="1" x14ac:dyDescent="0.2">
      <c r="A1" s="1202"/>
      <c r="B1" s="1203"/>
      <c r="DD1" s="255"/>
      <c r="DE1" s="255"/>
    </row>
    <row r="2" spans="1:109" ht="25.5" customHeight="1" x14ac:dyDescent="0.2">
      <c r="A2" s="1204"/>
      <c r="C2" s="1204"/>
      <c r="O2" s="1204"/>
      <c r="P2" s="1204"/>
      <c r="Q2" s="1204"/>
      <c r="R2" s="1204"/>
      <c r="S2" s="1204"/>
      <c r="T2" s="1204"/>
      <c r="U2" s="1204"/>
      <c r="V2" s="1204"/>
      <c r="W2" s="1204"/>
      <c r="X2" s="1204"/>
      <c r="Y2" s="1204"/>
      <c r="Z2" s="1204"/>
      <c r="AA2" s="1204"/>
      <c r="AB2" s="1204"/>
      <c r="AC2" s="1204"/>
      <c r="AD2" s="1204"/>
      <c r="AE2" s="1204"/>
      <c r="AF2" s="1204"/>
      <c r="AG2" s="1204"/>
      <c r="AH2" s="1204"/>
      <c r="AI2" s="1204"/>
      <c r="AU2" s="1204"/>
      <c r="BG2" s="1204"/>
      <c r="BS2" s="1204"/>
      <c r="CE2" s="1204"/>
      <c r="CQ2" s="1204"/>
      <c r="DD2" s="255"/>
      <c r="DE2" s="255"/>
    </row>
    <row r="3" spans="1:109" ht="25.5" customHeight="1" x14ac:dyDescent="0.2">
      <c r="A3" s="1204"/>
      <c r="C3" s="1204"/>
      <c r="O3" s="1204"/>
      <c r="P3" s="1204"/>
      <c r="Q3" s="1204"/>
      <c r="R3" s="1204"/>
      <c r="S3" s="1204"/>
      <c r="T3" s="1204"/>
      <c r="U3" s="1204"/>
      <c r="V3" s="1204"/>
      <c r="W3" s="1204"/>
      <c r="X3" s="1204"/>
      <c r="Y3" s="1204"/>
      <c r="Z3" s="1204"/>
      <c r="AA3" s="1204"/>
      <c r="AB3" s="1204"/>
      <c r="AC3" s="1204"/>
      <c r="AD3" s="1204"/>
      <c r="AE3" s="1204"/>
      <c r="AF3" s="1204"/>
      <c r="AG3" s="1204"/>
      <c r="AH3" s="1204"/>
      <c r="AI3" s="1204"/>
      <c r="AU3" s="1204"/>
      <c r="BG3" s="1204"/>
      <c r="BS3" s="1204"/>
      <c r="CE3" s="1204"/>
      <c r="CQ3" s="1204"/>
      <c r="DD3" s="255"/>
      <c r="DE3" s="255"/>
    </row>
    <row r="4" spans="1:109" s="253" customFormat="1" ht="13" x14ac:dyDescent="0.2">
      <c r="A4" s="1204"/>
      <c r="B4" s="1204"/>
      <c r="C4" s="1204"/>
      <c r="D4" s="1204"/>
      <c r="E4" s="1204"/>
      <c r="F4" s="1204"/>
      <c r="G4" s="1204"/>
      <c r="H4" s="1204"/>
      <c r="I4" s="1204"/>
      <c r="J4" s="1204"/>
      <c r="K4" s="1204"/>
      <c r="L4" s="1204"/>
      <c r="M4" s="1204"/>
      <c r="N4" s="1204"/>
      <c r="O4" s="1204"/>
      <c r="P4" s="1204"/>
      <c r="Q4" s="1204"/>
      <c r="R4" s="1204"/>
      <c r="S4" s="1204"/>
      <c r="T4" s="1204"/>
      <c r="U4" s="1204"/>
      <c r="V4" s="1204"/>
      <c r="W4" s="1204"/>
      <c r="X4" s="1204"/>
      <c r="Y4" s="1204"/>
      <c r="Z4" s="1204"/>
      <c r="AA4" s="1204"/>
      <c r="AB4" s="1204"/>
      <c r="AC4" s="1204"/>
      <c r="AD4" s="1204"/>
      <c r="AE4" s="1204"/>
      <c r="AF4" s="1204"/>
      <c r="AG4" s="1204"/>
      <c r="AH4" s="1204"/>
      <c r="AI4" s="1204"/>
      <c r="AJ4" s="1204"/>
      <c r="AK4" s="1204"/>
      <c r="AL4" s="1204"/>
      <c r="AM4" s="1204"/>
      <c r="AN4" s="1204"/>
      <c r="AO4" s="1204"/>
      <c r="AP4" s="1204"/>
      <c r="AQ4" s="1204"/>
      <c r="AR4" s="1204"/>
      <c r="AS4" s="1204"/>
      <c r="AT4" s="1204"/>
      <c r="AU4" s="1204"/>
      <c r="AV4" s="1204"/>
      <c r="AW4" s="1204"/>
      <c r="AX4" s="1204"/>
      <c r="AY4" s="1204"/>
      <c r="AZ4" s="1204"/>
      <c r="BA4" s="1204"/>
      <c r="BB4" s="1204"/>
      <c r="BC4" s="1204"/>
      <c r="BD4" s="1204"/>
      <c r="BE4" s="1204"/>
      <c r="BF4" s="1204"/>
      <c r="BG4" s="1204"/>
      <c r="BH4" s="1204"/>
      <c r="BI4" s="1204"/>
      <c r="BJ4" s="1204"/>
      <c r="BK4" s="1204"/>
      <c r="BL4" s="1204"/>
      <c r="BM4" s="1204"/>
      <c r="BN4" s="1204"/>
      <c r="BO4" s="1204"/>
      <c r="BP4" s="1204"/>
      <c r="BQ4" s="1204"/>
      <c r="BR4" s="1204"/>
      <c r="BS4" s="1204"/>
      <c r="BT4" s="1204"/>
      <c r="BU4" s="1204"/>
      <c r="BV4" s="1204"/>
      <c r="BW4" s="1204"/>
      <c r="BX4" s="1204"/>
      <c r="BY4" s="1204"/>
      <c r="BZ4" s="1204"/>
      <c r="CA4" s="1204"/>
      <c r="CB4" s="1204"/>
      <c r="CC4" s="1204"/>
      <c r="CD4" s="1204"/>
      <c r="CE4" s="1204"/>
      <c r="CF4" s="1204"/>
      <c r="CG4" s="1204"/>
      <c r="CH4" s="1204"/>
      <c r="CI4" s="1204"/>
      <c r="CJ4" s="1204"/>
      <c r="CK4" s="1204"/>
      <c r="CL4" s="1204"/>
      <c r="CM4" s="1204"/>
      <c r="CN4" s="1204"/>
      <c r="CO4" s="1204"/>
      <c r="CP4" s="1204"/>
      <c r="CQ4" s="1204"/>
      <c r="CR4" s="1204"/>
      <c r="CS4" s="1204"/>
      <c r="CT4" s="1204"/>
      <c r="CU4" s="1204"/>
      <c r="CV4" s="1204"/>
      <c r="CW4" s="1204"/>
      <c r="CX4" s="1204"/>
      <c r="CY4" s="1204"/>
      <c r="CZ4" s="1204"/>
      <c r="DA4" s="1204"/>
      <c r="DB4" s="1204"/>
      <c r="DC4" s="1204"/>
      <c r="DD4" s="1204"/>
      <c r="DE4" s="1204"/>
    </row>
    <row r="5" spans="1:109" s="253" customFormat="1" ht="13" x14ac:dyDescent="0.2">
      <c r="A5" s="1204"/>
      <c r="B5" s="1204"/>
      <c r="C5" s="1204"/>
      <c r="D5" s="1204"/>
      <c r="E5" s="1204"/>
      <c r="F5" s="1204"/>
      <c r="G5" s="1204"/>
      <c r="H5" s="1204"/>
      <c r="I5" s="1204"/>
      <c r="J5" s="1204"/>
      <c r="K5" s="1204"/>
      <c r="L5" s="1204"/>
      <c r="M5" s="1204"/>
      <c r="N5" s="1204"/>
      <c r="O5" s="1204"/>
      <c r="P5" s="1204"/>
      <c r="Q5" s="1204"/>
      <c r="R5" s="1204"/>
      <c r="S5" s="1204"/>
      <c r="T5" s="1204"/>
      <c r="U5" s="1204"/>
      <c r="V5" s="1204"/>
      <c r="W5" s="1204"/>
      <c r="X5" s="1204"/>
      <c r="Y5" s="1204"/>
      <c r="Z5" s="1204"/>
      <c r="AA5" s="1204"/>
      <c r="AB5" s="1204"/>
      <c r="AC5" s="1204"/>
      <c r="AD5" s="1204"/>
      <c r="AE5" s="1204"/>
      <c r="AF5" s="1204"/>
      <c r="AG5" s="1204"/>
      <c r="AH5" s="1204"/>
      <c r="AI5" s="1204"/>
      <c r="AJ5" s="1204"/>
      <c r="AK5" s="1204"/>
      <c r="AL5" s="1204"/>
      <c r="AM5" s="1204"/>
      <c r="AN5" s="1204"/>
      <c r="AO5" s="1204"/>
      <c r="AP5" s="1204"/>
      <c r="AQ5" s="1204"/>
      <c r="AR5" s="1204"/>
      <c r="AS5" s="1204"/>
      <c r="AT5" s="1204"/>
      <c r="AU5" s="1204"/>
      <c r="AV5" s="1204"/>
      <c r="AW5" s="1204"/>
      <c r="AX5" s="1204"/>
      <c r="AY5" s="1204"/>
      <c r="AZ5" s="1204"/>
      <c r="BA5" s="1204"/>
      <c r="BB5" s="1204"/>
      <c r="BC5" s="1204"/>
      <c r="BD5" s="1204"/>
      <c r="BE5" s="1204"/>
      <c r="BF5" s="1204"/>
      <c r="BG5" s="1204"/>
      <c r="BH5" s="1204"/>
      <c r="BI5" s="1204"/>
      <c r="BJ5" s="1204"/>
      <c r="BK5" s="1204"/>
      <c r="BL5" s="1204"/>
      <c r="BM5" s="1204"/>
      <c r="BN5" s="1204"/>
      <c r="BO5" s="1204"/>
      <c r="BP5" s="1204"/>
      <c r="BQ5" s="1204"/>
      <c r="BR5" s="1204"/>
      <c r="BS5" s="1204"/>
      <c r="BT5" s="1204"/>
      <c r="BU5" s="1204"/>
      <c r="BV5" s="1204"/>
      <c r="BW5" s="1204"/>
      <c r="BX5" s="1204"/>
      <c r="BY5" s="1204"/>
      <c r="BZ5" s="1204"/>
      <c r="CA5" s="1204"/>
      <c r="CB5" s="1204"/>
      <c r="CC5" s="1204"/>
      <c r="CD5" s="1204"/>
      <c r="CE5" s="1204"/>
      <c r="CF5" s="1204"/>
      <c r="CG5" s="1204"/>
      <c r="CH5" s="1204"/>
      <c r="CI5" s="1204"/>
      <c r="CJ5" s="1204"/>
      <c r="CK5" s="1204"/>
      <c r="CL5" s="1204"/>
      <c r="CM5" s="1204"/>
      <c r="CN5" s="1204"/>
      <c r="CO5" s="1204"/>
      <c r="CP5" s="1204"/>
      <c r="CQ5" s="1204"/>
      <c r="CR5" s="1204"/>
      <c r="CS5" s="1204"/>
      <c r="CT5" s="1204"/>
      <c r="CU5" s="1204"/>
      <c r="CV5" s="1204"/>
      <c r="CW5" s="1204"/>
      <c r="CX5" s="1204"/>
      <c r="CY5" s="1204"/>
      <c r="CZ5" s="1204"/>
      <c r="DA5" s="1204"/>
      <c r="DB5" s="1204"/>
      <c r="DC5" s="1204"/>
      <c r="DD5" s="1204"/>
      <c r="DE5" s="1204"/>
    </row>
    <row r="6" spans="1:109" s="253" customFormat="1" ht="13" x14ac:dyDescent="0.2">
      <c r="A6" s="1204"/>
      <c r="B6" s="1204"/>
      <c r="C6" s="1204"/>
      <c r="D6" s="1204"/>
      <c r="E6" s="1204"/>
      <c r="F6" s="1204"/>
      <c r="G6" s="1204"/>
      <c r="H6" s="1204"/>
      <c r="I6" s="1204"/>
      <c r="J6" s="1204"/>
      <c r="K6" s="1204"/>
      <c r="L6" s="1204"/>
      <c r="M6" s="1204"/>
      <c r="N6" s="1204"/>
      <c r="O6" s="1204"/>
      <c r="P6" s="1204"/>
      <c r="Q6" s="1204"/>
      <c r="R6" s="1204"/>
      <c r="S6" s="1204"/>
      <c r="T6" s="1204"/>
      <c r="U6" s="1204"/>
      <c r="V6" s="1204"/>
      <c r="W6" s="1204"/>
      <c r="X6" s="1204"/>
      <c r="Y6" s="1204"/>
      <c r="Z6" s="1204"/>
      <c r="AA6" s="1204"/>
      <c r="AB6" s="1204"/>
      <c r="AC6" s="1204"/>
      <c r="AD6" s="1204"/>
      <c r="AE6" s="1204"/>
      <c r="AF6" s="1204"/>
      <c r="AG6" s="1204"/>
      <c r="AH6" s="1204"/>
      <c r="AI6" s="1204"/>
      <c r="AJ6" s="1204"/>
      <c r="AK6" s="1204"/>
      <c r="AL6" s="1204"/>
      <c r="AM6" s="1204"/>
      <c r="AN6" s="1204"/>
      <c r="AO6" s="1204"/>
      <c r="AP6" s="1204"/>
      <c r="AQ6" s="1204"/>
      <c r="AR6" s="1204"/>
      <c r="AS6" s="1204"/>
      <c r="AT6" s="1204"/>
      <c r="AU6" s="1204"/>
      <c r="AV6" s="1204"/>
      <c r="AW6" s="1204"/>
      <c r="AX6" s="1204"/>
      <c r="AY6" s="1204"/>
      <c r="AZ6" s="1204"/>
      <c r="BA6" s="1204"/>
      <c r="BB6" s="1204"/>
      <c r="BC6" s="1204"/>
      <c r="BD6" s="1204"/>
      <c r="BE6" s="1204"/>
      <c r="BF6" s="1204"/>
      <c r="BG6" s="1204"/>
      <c r="BH6" s="1204"/>
      <c r="BI6" s="1204"/>
      <c r="BJ6" s="1204"/>
      <c r="BK6" s="1204"/>
      <c r="BL6" s="1204"/>
      <c r="BM6" s="1204"/>
      <c r="BN6" s="1204"/>
      <c r="BO6" s="1204"/>
      <c r="BP6" s="1204"/>
      <c r="BQ6" s="1204"/>
      <c r="BR6" s="1204"/>
      <c r="BS6" s="1204"/>
      <c r="BT6" s="1204"/>
      <c r="BU6" s="1204"/>
      <c r="BV6" s="1204"/>
      <c r="BW6" s="1204"/>
      <c r="BX6" s="1204"/>
      <c r="BY6" s="1204"/>
      <c r="BZ6" s="1204"/>
      <c r="CA6" s="1204"/>
      <c r="CB6" s="1204"/>
      <c r="CC6" s="1204"/>
      <c r="CD6" s="1204"/>
      <c r="CE6" s="1204"/>
      <c r="CF6" s="1204"/>
      <c r="CG6" s="1204"/>
      <c r="CH6" s="1204"/>
      <c r="CI6" s="1204"/>
      <c r="CJ6" s="1204"/>
      <c r="CK6" s="1204"/>
      <c r="CL6" s="1204"/>
      <c r="CM6" s="1204"/>
      <c r="CN6" s="1204"/>
      <c r="CO6" s="1204"/>
      <c r="CP6" s="1204"/>
      <c r="CQ6" s="1204"/>
      <c r="CR6" s="1204"/>
      <c r="CS6" s="1204"/>
      <c r="CT6" s="1204"/>
      <c r="CU6" s="1204"/>
      <c r="CV6" s="1204"/>
      <c r="CW6" s="1204"/>
      <c r="CX6" s="1204"/>
      <c r="CY6" s="1204"/>
      <c r="CZ6" s="1204"/>
      <c r="DA6" s="1204"/>
      <c r="DB6" s="1204"/>
      <c r="DC6" s="1204"/>
      <c r="DD6" s="1204"/>
      <c r="DE6" s="1204"/>
    </row>
    <row r="7" spans="1:109" s="253" customFormat="1" ht="13" x14ac:dyDescent="0.2">
      <c r="A7" s="1204"/>
      <c r="B7" s="1204"/>
      <c r="C7" s="1204"/>
      <c r="D7" s="1204"/>
      <c r="E7" s="1204"/>
      <c r="F7" s="1204"/>
      <c r="G7" s="1204"/>
      <c r="H7" s="1204"/>
      <c r="I7" s="1204"/>
      <c r="J7" s="1204"/>
      <c r="K7" s="1204"/>
      <c r="L7" s="1204"/>
      <c r="M7" s="1204"/>
      <c r="N7" s="1204"/>
      <c r="O7" s="1204"/>
      <c r="P7" s="1204"/>
      <c r="Q7" s="1204"/>
      <c r="R7" s="1204"/>
      <c r="S7" s="1204"/>
      <c r="T7" s="1204"/>
      <c r="U7" s="1204"/>
      <c r="V7" s="1204"/>
      <c r="W7" s="1204"/>
      <c r="X7" s="1204"/>
      <c r="Y7" s="1204"/>
      <c r="Z7" s="1204"/>
      <c r="AA7" s="1204"/>
      <c r="AB7" s="1204"/>
      <c r="AC7" s="1204"/>
      <c r="AD7" s="1204"/>
      <c r="AE7" s="1204"/>
      <c r="AF7" s="1204"/>
      <c r="AG7" s="1204"/>
      <c r="AH7" s="1204"/>
      <c r="AI7" s="1204"/>
      <c r="AJ7" s="1204"/>
      <c r="AK7" s="1204"/>
      <c r="AL7" s="1204"/>
      <c r="AM7" s="1204"/>
      <c r="AN7" s="1204"/>
      <c r="AO7" s="1204"/>
      <c r="AP7" s="1204"/>
      <c r="AQ7" s="1204"/>
      <c r="AR7" s="1204"/>
      <c r="AS7" s="1204"/>
      <c r="AT7" s="1204"/>
      <c r="AU7" s="1204"/>
      <c r="AV7" s="1204"/>
      <c r="AW7" s="1204"/>
      <c r="AX7" s="1204"/>
      <c r="AY7" s="1204"/>
      <c r="AZ7" s="1204"/>
      <c r="BA7" s="1204"/>
      <c r="BB7" s="1204"/>
      <c r="BC7" s="1204"/>
      <c r="BD7" s="1204"/>
      <c r="BE7" s="1204"/>
      <c r="BF7" s="1204"/>
      <c r="BG7" s="1204"/>
      <c r="BH7" s="1204"/>
      <c r="BI7" s="1204"/>
      <c r="BJ7" s="1204"/>
      <c r="BK7" s="1204"/>
      <c r="BL7" s="1204"/>
      <c r="BM7" s="1204"/>
      <c r="BN7" s="1204"/>
      <c r="BO7" s="1204"/>
      <c r="BP7" s="1204"/>
      <c r="BQ7" s="1204"/>
      <c r="BR7" s="1204"/>
      <c r="BS7" s="1204"/>
      <c r="BT7" s="1204"/>
      <c r="BU7" s="1204"/>
      <c r="BV7" s="1204"/>
      <c r="BW7" s="1204"/>
      <c r="BX7" s="1204"/>
      <c r="BY7" s="1204"/>
      <c r="BZ7" s="1204"/>
      <c r="CA7" s="1204"/>
      <c r="CB7" s="1204"/>
      <c r="CC7" s="1204"/>
      <c r="CD7" s="1204"/>
      <c r="CE7" s="1204"/>
      <c r="CF7" s="1204"/>
      <c r="CG7" s="1204"/>
      <c r="CH7" s="1204"/>
      <c r="CI7" s="1204"/>
      <c r="CJ7" s="1204"/>
      <c r="CK7" s="1204"/>
      <c r="CL7" s="1204"/>
      <c r="CM7" s="1204"/>
      <c r="CN7" s="1204"/>
      <c r="CO7" s="1204"/>
      <c r="CP7" s="1204"/>
      <c r="CQ7" s="1204"/>
      <c r="CR7" s="1204"/>
      <c r="CS7" s="1204"/>
      <c r="CT7" s="1204"/>
      <c r="CU7" s="1204"/>
      <c r="CV7" s="1204"/>
      <c r="CW7" s="1204"/>
      <c r="CX7" s="1204"/>
      <c r="CY7" s="1204"/>
      <c r="CZ7" s="1204"/>
      <c r="DA7" s="1204"/>
      <c r="DB7" s="1204"/>
      <c r="DC7" s="1204"/>
      <c r="DD7" s="1204"/>
      <c r="DE7" s="1204"/>
    </row>
    <row r="8" spans="1:109" s="253" customFormat="1" ht="13" x14ac:dyDescent="0.2">
      <c r="A8" s="1204"/>
      <c r="B8" s="1204"/>
      <c r="C8" s="1204"/>
      <c r="D8" s="1204"/>
      <c r="E8" s="1204"/>
      <c r="F8" s="1204"/>
      <c r="G8" s="1204"/>
      <c r="H8" s="1204"/>
      <c r="I8" s="1204"/>
      <c r="J8" s="1204"/>
      <c r="K8" s="1204"/>
      <c r="L8" s="1204"/>
      <c r="M8" s="1204"/>
      <c r="N8" s="1204"/>
      <c r="O8" s="1204"/>
      <c r="P8" s="1204"/>
      <c r="Q8" s="1204"/>
      <c r="R8" s="1204"/>
      <c r="S8" s="1204"/>
      <c r="T8" s="1204"/>
      <c r="U8" s="1204"/>
      <c r="V8" s="1204"/>
      <c r="W8" s="1204"/>
      <c r="X8" s="1204"/>
      <c r="Y8" s="1204"/>
      <c r="Z8" s="1204"/>
      <c r="AA8" s="1204"/>
      <c r="AB8" s="1204"/>
      <c r="AC8" s="1204"/>
      <c r="AD8" s="1204"/>
      <c r="AE8" s="1204"/>
      <c r="AF8" s="1204"/>
      <c r="AG8" s="1204"/>
      <c r="AH8" s="1204"/>
      <c r="AI8" s="1204"/>
      <c r="AJ8" s="1204"/>
      <c r="AK8" s="1204"/>
      <c r="AL8" s="1204"/>
      <c r="AM8" s="1204"/>
      <c r="AN8" s="1204"/>
      <c r="AO8" s="1204"/>
      <c r="AP8" s="1204"/>
      <c r="AQ8" s="1204"/>
      <c r="AR8" s="1204"/>
      <c r="AS8" s="1204"/>
      <c r="AT8" s="1204"/>
      <c r="AU8" s="1204"/>
      <c r="AV8" s="1204"/>
      <c r="AW8" s="1204"/>
      <c r="AX8" s="1204"/>
      <c r="AY8" s="1204"/>
      <c r="AZ8" s="1204"/>
      <c r="BA8" s="1204"/>
      <c r="BB8" s="1204"/>
      <c r="BC8" s="1204"/>
      <c r="BD8" s="1204"/>
      <c r="BE8" s="1204"/>
      <c r="BF8" s="1204"/>
      <c r="BG8" s="1204"/>
      <c r="BH8" s="1204"/>
      <c r="BI8" s="1204"/>
      <c r="BJ8" s="1204"/>
      <c r="BK8" s="1204"/>
      <c r="BL8" s="1204"/>
      <c r="BM8" s="1204"/>
      <c r="BN8" s="1204"/>
      <c r="BO8" s="1204"/>
      <c r="BP8" s="1204"/>
      <c r="BQ8" s="1204"/>
      <c r="BR8" s="1204"/>
      <c r="BS8" s="1204"/>
      <c r="BT8" s="1204"/>
      <c r="BU8" s="1204"/>
      <c r="BV8" s="1204"/>
      <c r="BW8" s="1204"/>
      <c r="BX8" s="1204"/>
      <c r="BY8" s="1204"/>
      <c r="BZ8" s="1204"/>
      <c r="CA8" s="1204"/>
      <c r="CB8" s="1204"/>
      <c r="CC8" s="1204"/>
      <c r="CD8" s="1204"/>
      <c r="CE8" s="1204"/>
      <c r="CF8" s="1204"/>
      <c r="CG8" s="1204"/>
      <c r="CH8" s="1204"/>
      <c r="CI8" s="1204"/>
      <c r="CJ8" s="1204"/>
      <c r="CK8" s="1204"/>
      <c r="CL8" s="1204"/>
      <c r="CM8" s="1204"/>
      <c r="CN8" s="1204"/>
      <c r="CO8" s="1204"/>
      <c r="CP8" s="1204"/>
      <c r="CQ8" s="1204"/>
      <c r="CR8" s="1204"/>
      <c r="CS8" s="1204"/>
      <c r="CT8" s="1204"/>
      <c r="CU8" s="1204"/>
      <c r="CV8" s="1204"/>
      <c r="CW8" s="1204"/>
      <c r="CX8" s="1204"/>
      <c r="CY8" s="1204"/>
      <c r="CZ8" s="1204"/>
      <c r="DA8" s="1204"/>
      <c r="DB8" s="1204"/>
      <c r="DC8" s="1204"/>
      <c r="DD8" s="1204"/>
      <c r="DE8" s="1204"/>
    </row>
    <row r="9" spans="1:109" s="253" customFormat="1" ht="13" x14ac:dyDescent="0.2">
      <c r="A9" s="1204"/>
      <c r="B9" s="1204"/>
      <c r="C9" s="1204"/>
      <c r="D9" s="1204"/>
      <c r="E9" s="1204"/>
      <c r="F9" s="1204"/>
      <c r="G9" s="1204"/>
      <c r="H9" s="1204"/>
      <c r="I9" s="1204"/>
      <c r="J9" s="1204"/>
      <c r="K9" s="1204"/>
      <c r="L9" s="1204"/>
      <c r="M9" s="1204"/>
      <c r="N9" s="1204"/>
      <c r="O9" s="1204"/>
      <c r="P9" s="1204"/>
      <c r="Q9" s="1204"/>
      <c r="R9" s="1204"/>
      <c r="S9" s="1204"/>
      <c r="T9" s="1204"/>
      <c r="U9" s="1204"/>
      <c r="V9" s="1204"/>
      <c r="W9" s="1204"/>
      <c r="X9" s="1204"/>
      <c r="Y9" s="1204"/>
      <c r="Z9" s="1204"/>
      <c r="AA9" s="1204"/>
      <c r="AB9" s="1204"/>
      <c r="AC9" s="1204"/>
      <c r="AD9" s="1204"/>
      <c r="AE9" s="1204"/>
      <c r="AF9" s="1204"/>
      <c r="AG9" s="1204"/>
      <c r="AH9" s="1204"/>
      <c r="AI9" s="1204"/>
      <c r="AJ9" s="1204"/>
      <c r="AK9" s="1204"/>
      <c r="AL9" s="1204"/>
      <c r="AM9" s="1204"/>
      <c r="AN9" s="1204"/>
      <c r="AO9" s="1204"/>
      <c r="AP9" s="1204"/>
      <c r="AQ9" s="1204"/>
      <c r="AR9" s="1204"/>
      <c r="AS9" s="1204"/>
      <c r="AT9" s="1204"/>
      <c r="AU9" s="1204"/>
      <c r="AV9" s="1204"/>
      <c r="AW9" s="1204"/>
      <c r="AX9" s="1204"/>
      <c r="AY9" s="1204"/>
      <c r="AZ9" s="1204"/>
      <c r="BA9" s="1204"/>
      <c r="BB9" s="1204"/>
      <c r="BC9" s="1204"/>
      <c r="BD9" s="1204"/>
      <c r="BE9" s="1204"/>
      <c r="BF9" s="1204"/>
      <c r="BG9" s="1204"/>
      <c r="BH9" s="1204"/>
      <c r="BI9" s="1204"/>
      <c r="BJ9" s="1204"/>
      <c r="BK9" s="1204"/>
      <c r="BL9" s="1204"/>
      <c r="BM9" s="1204"/>
      <c r="BN9" s="1204"/>
      <c r="BO9" s="1204"/>
      <c r="BP9" s="1204"/>
      <c r="BQ9" s="1204"/>
      <c r="BR9" s="1204"/>
      <c r="BS9" s="1204"/>
      <c r="BT9" s="1204"/>
      <c r="BU9" s="1204"/>
      <c r="BV9" s="1204"/>
      <c r="BW9" s="1204"/>
      <c r="BX9" s="1204"/>
      <c r="BY9" s="1204"/>
      <c r="BZ9" s="1204"/>
      <c r="CA9" s="1204"/>
      <c r="CB9" s="1204"/>
      <c r="CC9" s="1204"/>
      <c r="CD9" s="1204"/>
      <c r="CE9" s="1204"/>
      <c r="CF9" s="1204"/>
      <c r="CG9" s="1204"/>
      <c r="CH9" s="1204"/>
      <c r="CI9" s="1204"/>
      <c r="CJ9" s="1204"/>
      <c r="CK9" s="1204"/>
      <c r="CL9" s="1204"/>
      <c r="CM9" s="1204"/>
      <c r="CN9" s="1204"/>
      <c r="CO9" s="1204"/>
      <c r="CP9" s="1204"/>
      <c r="CQ9" s="1204"/>
      <c r="CR9" s="1204"/>
      <c r="CS9" s="1204"/>
      <c r="CT9" s="1204"/>
      <c r="CU9" s="1204"/>
      <c r="CV9" s="1204"/>
      <c r="CW9" s="1204"/>
      <c r="CX9" s="1204"/>
      <c r="CY9" s="1204"/>
      <c r="CZ9" s="1204"/>
      <c r="DA9" s="1204"/>
      <c r="DB9" s="1204"/>
      <c r="DC9" s="1204"/>
      <c r="DD9" s="1204"/>
      <c r="DE9" s="1204"/>
    </row>
    <row r="10" spans="1:109" s="253" customFormat="1" ht="13" x14ac:dyDescent="0.2">
      <c r="A10" s="1204"/>
      <c r="B10" s="1204"/>
      <c r="C10" s="1204"/>
      <c r="D10" s="1204"/>
      <c r="E10" s="1204"/>
      <c r="F10" s="1204"/>
      <c r="G10" s="1204"/>
      <c r="H10" s="1204"/>
      <c r="I10" s="1204"/>
      <c r="J10" s="1204"/>
      <c r="K10" s="1204"/>
      <c r="L10" s="1204"/>
      <c r="M10" s="1204"/>
      <c r="N10" s="1204"/>
      <c r="O10" s="1204"/>
      <c r="P10" s="1204"/>
      <c r="Q10" s="1204"/>
      <c r="R10" s="1204"/>
      <c r="S10" s="1204"/>
      <c r="T10" s="1204"/>
      <c r="U10" s="1204"/>
      <c r="V10" s="1204"/>
      <c r="W10" s="1204"/>
      <c r="X10" s="1204"/>
      <c r="Y10" s="1204"/>
      <c r="Z10" s="1204"/>
      <c r="AA10" s="1204"/>
      <c r="AB10" s="1204"/>
      <c r="AC10" s="1204"/>
      <c r="AD10" s="1204"/>
      <c r="AE10" s="1204"/>
      <c r="AF10" s="1204"/>
      <c r="AG10" s="1204"/>
      <c r="AH10" s="1204"/>
      <c r="AI10" s="1204"/>
      <c r="AJ10" s="1204"/>
      <c r="AK10" s="1204"/>
      <c r="AL10" s="1204"/>
      <c r="AM10" s="1204"/>
      <c r="AN10" s="1204"/>
      <c r="AO10" s="1204"/>
      <c r="AP10" s="1204"/>
      <c r="AQ10" s="1204"/>
      <c r="AR10" s="1204"/>
      <c r="AS10" s="1204"/>
      <c r="AT10" s="1204"/>
      <c r="AU10" s="1204"/>
      <c r="AV10" s="1204"/>
      <c r="AW10" s="1204"/>
      <c r="AX10" s="1204"/>
      <c r="AY10" s="1204"/>
      <c r="AZ10" s="1204"/>
      <c r="BA10" s="1204"/>
      <c r="BB10" s="1204"/>
      <c r="BC10" s="1204"/>
      <c r="BD10" s="1204"/>
      <c r="BE10" s="1204"/>
      <c r="BF10" s="1204"/>
      <c r="BG10" s="1204"/>
      <c r="BH10" s="1204"/>
      <c r="BI10" s="1204"/>
      <c r="BJ10" s="1204"/>
      <c r="BK10" s="1204"/>
      <c r="BL10" s="1204"/>
      <c r="BM10" s="1204"/>
      <c r="BN10" s="1204"/>
      <c r="BO10" s="1204"/>
      <c r="BP10" s="1204"/>
      <c r="BQ10" s="1204"/>
      <c r="BR10" s="1204"/>
      <c r="BS10" s="1204"/>
      <c r="BT10" s="1204"/>
      <c r="BU10" s="1204"/>
      <c r="BV10" s="1204"/>
      <c r="BW10" s="1204"/>
      <c r="BX10" s="1204"/>
      <c r="BY10" s="1204"/>
      <c r="BZ10" s="1204"/>
      <c r="CA10" s="1204"/>
      <c r="CB10" s="1204"/>
      <c r="CC10" s="1204"/>
      <c r="CD10" s="1204"/>
      <c r="CE10" s="1204"/>
      <c r="CF10" s="1204"/>
      <c r="CG10" s="1204"/>
      <c r="CH10" s="1204"/>
      <c r="CI10" s="1204"/>
      <c r="CJ10" s="1204"/>
      <c r="CK10" s="1204"/>
      <c r="CL10" s="1204"/>
      <c r="CM10" s="1204"/>
      <c r="CN10" s="1204"/>
      <c r="CO10" s="1204"/>
      <c r="CP10" s="1204"/>
      <c r="CQ10" s="1204"/>
      <c r="CR10" s="1204"/>
      <c r="CS10" s="1204"/>
      <c r="CT10" s="1204"/>
      <c r="CU10" s="1204"/>
      <c r="CV10" s="1204"/>
      <c r="CW10" s="1204"/>
      <c r="CX10" s="1204"/>
      <c r="CY10" s="1204"/>
      <c r="CZ10" s="1204"/>
      <c r="DA10" s="1204"/>
      <c r="DB10" s="1204"/>
      <c r="DC10" s="1204"/>
      <c r="DD10" s="1204"/>
      <c r="DE10" s="1204"/>
    </row>
    <row r="11" spans="1:109" s="253" customFormat="1" ht="13" x14ac:dyDescent="0.2">
      <c r="A11" s="1204"/>
      <c r="B11" s="1204"/>
      <c r="C11" s="1204"/>
      <c r="D11" s="1204"/>
      <c r="E11" s="1204"/>
      <c r="F11" s="1204"/>
      <c r="G11" s="1204"/>
      <c r="H11" s="1204"/>
      <c r="I11" s="1204"/>
      <c r="J11" s="1204"/>
      <c r="K11" s="1204"/>
      <c r="L11" s="1204"/>
      <c r="M11" s="1204"/>
      <c r="N11" s="1204"/>
      <c r="O11" s="1204"/>
      <c r="P11" s="1204"/>
      <c r="Q11" s="1204"/>
      <c r="R11" s="1204"/>
      <c r="S11" s="1204"/>
      <c r="T11" s="1204"/>
      <c r="U11" s="1204"/>
      <c r="V11" s="1204"/>
      <c r="W11" s="1204"/>
      <c r="X11" s="1204"/>
      <c r="Y11" s="1204"/>
      <c r="Z11" s="1204"/>
      <c r="AA11" s="1204"/>
      <c r="AB11" s="1204"/>
      <c r="AC11" s="1204"/>
      <c r="AD11" s="1204"/>
      <c r="AE11" s="1204"/>
      <c r="AF11" s="1204"/>
      <c r="AG11" s="1204"/>
      <c r="AH11" s="1204"/>
      <c r="AI11" s="1204"/>
      <c r="AJ11" s="1204"/>
      <c r="AK11" s="1204"/>
      <c r="AL11" s="1204"/>
      <c r="AM11" s="1204"/>
      <c r="AN11" s="1204"/>
      <c r="AO11" s="1204"/>
      <c r="AP11" s="1204"/>
      <c r="AQ11" s="1204"/>
      <c r="AR11" s="1204"/>
      <c r="AS11" s="1204"/>
      <c r="AT11" s="1204"/>
      <c r="AU11" s="1204"/>
      <c r="AV11" s="1204"/>
      <c r="AW11" s="1204"/>
      <c r="AX11" s="1204"/>
      <c r="AY11" s="1204"/>
      <c r="AZ11" s="1204"/>
      <c r="BA11" s="1204"/>
      <c r="BB11" s="1204"/>
      <c r="BC11" s="1204"/>
      <c r="BD11" s="1204"/>
      <c r="BE11" s="1204"/>
      <c r="BF11" s="1204"/>
      <c r="BG11" s="1204"/>
      <c r="BH11" s="1204"/>
      <c r="BI11" s="1204"/>
      <c r="BJ11" s="1204"/>
      <c r="BK11" s="1204"/>
      <c r="BL11" s="1204"/>
      <c r="BM11" s="1204"/>
      <c r="BN11" s="1204"/>
      <c r="BO11" s="1204"/>
      <c r="BP11" s="1204"/>
      <c r="BQ11" s="1204"/>
      <c r="BR11" s="1204"/>
      <c r="BS11" s="1204"/>
      <c r="BT11" s="1204"/>
      <c r="BU11" s="1204"/>
      <c r="BV11" s="1204"/>
      <c r="BW11" s="1204"/>
      <c r="BX11" s="1204"/>
      <c r="BY11" s="1204"/>
      <c r="BZ11" s="1204"/>
      <c r="CA11" s="1204"/>
      <c r="CB11" s="1204"/>
      <c r="CC11" s="1204"/>
      <c r="CD11" s="1204"/>
      <c r="CE11" s="1204"/>
      <c r="CF11" s="1204"/>
      <c r="CG11" s="1204"/>
      <c r="CH11" s="1204"/>
      <c r="CI11" s="1204"/>
      <c r="CJ11" s="1204"/>
      <c r="CK11" s="1204"/>
      <c r="CL11" s="1204"/>
      <c r="CM11" s="1204"/>
      <c r="CN11" s="1204"/>
      <c r="CO11" s="1204"/>
      <c r="CP11" s="1204"/>
      <c r="CQ11" s="1204"/>
      <c r="CR11" s="1204"/>
      <c r="CS11" s="1204"/>
      <c r="CT11" s="1204"/>
      <c r="CU11" s="1204"/>
      <c r="CV11" s="1204"/>
      <c r="CW11" s="1204"/>
      <c r="CX11" s="1204"/>
      <c r="CY11" s="1204"/>
      <c r="CZ11" s="1204"/>
      <c r="DA11" s="1204"/>
      <c r="DB11" s="1204"/>
      <c r="DC11" s="1204"/>
      <c r="DD11" s="1204"/>
      <c r="DE11" s="1204"/>
    </row>
    <row r="12" spans="1:109" s="253" customFormat="1" ht="13" x14ac:dyDescent="0.2">
      <c r="A12" s="1204"/>
      <c r="B12" s="1204"/>
      <c r="C12" s="1204"/>
      <c r="D12" s="1204"/>
      <c r="E12" s="1204"/>
      <c r="F12" s="1204"/>
      <c r="G12" s="1204"/>
      <c r="H12" s="1204"/>
      <c r="I12" s="1204"/>
      <c r="J12" s="1204"/>
      <c r="K12" s="1204"/>
      <c r="L12" s="1204"/>
      <c r="M12" s="1204"/>
      <c r="N12" s="1204"/>
      <c r="O12" s="1204"/>
      <c r="P12" s="1204"/>
      <c r="Q12" s="1204"/>
      <c r="R12" s="1204"/>
      <c r="S12" s="1204"/>
      <c r="T12" s="1204"/>
      <c r="U12" s="1204"/>
      <c r="V12" s="1204"/>
      <c r="W12" s="1204"/>
      <c r="X12" s="1204"/>
      <c r="Y12" s="1204"/>
      <c r="Z12" s="1204"/>
      <c r="AA12" s="1204"/>
      <c r="AB12" s="1204"/>
      <c r="AC12" s="1204"/>
      <c r="AD12" s="1204"/>
      <c r="AE12" s="1204"/>
      <c r="AF12" s="1204"/>
      <c r="AG12" s="1204"/>
      <c r="AH12" s="1204"/>
      <c r="AI12" s="1204"/>
      <c r="AJ12" s="1204"/>
      <c r="AK12" s="1204"/>
      <c r="AL12" s="1204"/>
      <c r="AM12" s="1204"/>
      <c r="AN12" s="1204"/>
      <c r="AO12" s="1204"/>
      <c r="AP12" s="1204"/>
      <c r="AQ12" s="1204"/>
      <c r="AR12" s="1204"/>
      <c r="AS12" s="1204"/>
      <c r="AT12" s="1204"/>
      <c r="AU12" s="1204"/>
      <c r="AV12" s="1204"/>
      <c r="AW12" s="1204"/>
      <c r="AX12" s="1204"/>
      <c r="AY12" s="1204"/>
      <c r="AZ12" s="1204"/>
      <c r="BA12" s="1204"/>
      <c r="BB12" s="1204"/>
      <c r="BC12" s="1204"/>
      <c r="BD12" s="1204"/>
      <c r="BE12" s="1204"/>
      <c r="BF12" s="1204"/>
      <c r="BG12" s="1204"/>
      <c r="BH12" s="1204"/>
      <c r="BI12" s="1204"/>
      <c r="BJ12" s="1204"/>
      <c r="BK12" s="1204"/>
      <c r="BL12" s="1204"/>
      <c r="BM12" s="1204"/>
      <c r="BN12" s="1204"/>
      <c r="BO12" s="1204"/>
      <c r="BP12" s="1204"/>
      <c r="BQ12" s="1204"/>
      <c r="BR12" s="1204"/>
      <c r="BS12" s="1204"/>
      <c r="BT12" s="1204"/>
      <c r="BU12" s="1204"/>
      <c r="BV12" s="1204"/>
      <c r="BW12" s="1204"/>
      <c r="BX12" s="1204"/>
      <c r="BY12" s="1204"/>
      <c r="BZ12" s="1204"/>
      <c r="CA12" s="1204"/>
      <c r="CB12" s="1204"/>
      <c r="CC12" s="1204"/>
      <c r="CD12" s="1204"/>
      <c r="CE12" s="1204"/>
      <c r="CF12" s="1204"/>
      <c r="CG12" s="1204"/>
      <c r="CH12" s="1204"/>
      <c r="CI12" s="1204"/>
      <c r="CJ12" s="1204"/>
      <c r="CK12" s="1204"/>
      <c r="CL12" s="1204"/>
      <c r="CM12" s="1204"/>
      <c r="CN12" s="1204"/>
      <c r="CO12" s="1204"/>
      <c r="CP12" s="1204"/>
      <c r="CQ12" s="1204"/>
      <c r="CR12" s="1204"/>
      <c r="CS12" s="1204"/>
      <c r="CT12" s="1204"/>
      <c r="CU12" s="1204"/>
      <c r="CV12" s="1204"/>
      <c r="CW12" s="1204"/>
      <c r="CX12" s="1204"/>
      <c r="CY12" s="1204"/>
      <c r="CZ12" s="1204"/>
      <c r="DA12" s="1204"/>
      <c r="DB12" s="1204"/>
      <c r="DC12" s="1204"/>
      <c r="DD12" s="1204"/>
      <c r="DE12" s="1204"/>
    </row>
    <row r="13" spans="1:109" s="253" customFormat="1" ht="13" x14ac:dyDescent="0.2">
      <c r="A13" s="1204"/>
      <c r="B13" s="1204"/>
      <c r="C13" s="1204"/>
      <c r="D13" s="1204"/>
      <c r="E13" s="1204"/>
      <c r="F13" s="1204"/>
      <c r="G13" s="1204"/>
      <c r="H13" s="1204"/>
      <c r="I13" s="1204"/>
      <c r="J13" s="1204"/>
      <c r="K13" s="1204"/>
      <c r="L13" s="1204"/>
      <c r="M13" s="1204"/>
      <c r="N13" s="1204"/>
      <c r="O13" s="1204"/>
      <c r="P13" s="1204"/>
      <c r="Q13" s="1204"/>
      <c r="R13" s="1204"/>
      <c r="S13" s="1204"/>
      <c r="T13" s="1204"/>
      <c r="U13" s="1204"/>
      <c r="V13" s="1204"/>
      <c r="W13" s="1204"/>
      <c r="X13" s="1204"/>
      <c r="Y13" s="1204"/>
      <c r="Z13" s="1204"/>
      <c r="AA13" s="1204"/>
      <c r="AB13" s="1204"/>
      <c r="AC13" s="1204"/>
      <c r="AD13" s="1204"/>
      <c r="AE13" s="1204"/>
      <c r="AF13" s="1204"/>
      <c r="AG13" s="1204"/>
      <c r="AH13" s="1204"/>
      <c r="AI13" s="1204"/>
      <c r="AJ13" s="1204"/>
      <c r="AK13" s="1204"/>
      <c r="AL13" s="1204"/>
      <c r="AM13" s="1204"/>
      <c r="AN13" s="1204"/>
      <c r="AO13" s="1204"/>
      <c r="AP13" s="1204"/>
      <c r="AQ13" s="1204"/>
      <c r="AR13" s="1204"/>
      <c r="AS13" s="1204"/>
      <c r="AT13" s="1204"/>
      <c r="AU13" s="1204"/>
      <c r="AV13" s="1204"/>
      <c r="AW13" s="1204"/>
      <c r="AX13" s="1204"/>
      <c r="AY13" s="1204"/>
      <c r="AZ13" s="1204"/>
      <c r="BA13" s="1204"/>
      <c r="BB13" s="1204"/>
      <c r="BC13" s="1204"/>
      <c r="BD13" s="1204"/>
      <c r="BE13" s="1204"/>
      <c r="BF13" s="1204"/>
      <c r="BG13" s="1204"/>
      <c r="BH13" s="1204"/>
      <c r="BI13" s="1204"/>
      <c r="BJ13" s="1204"/>
      <c r="BK13" s="1204"/>
      <c r="BL13" s="1204"/>
      <c r="BM13" s="1204"/>
      <c r="BN13" s="1204"/>
      <c r="BO13" s="1204"/>
      <c r="BP13" s="1204"/>
      <c r="BQ13" s="1204"/>
      <c r="BR13" s="1204"/>
      <c r="BS13" s="1204"/>
      <c r="BT13" s="1204"/>
      <c r="BU13" s="1204"/>
      <c r="BV13" s="1204"/>
      <c r="BW13" s="1204"/>
      <c r="BX13" s="1204"/>
      <c r="BY13" s="1204"/>
      <c r="BZ13" s="1204"/>
      <c r="CA13" s="1204"/>
      <c r="CB13" s="1204"/>
      <c r="CC13" s="1204"/>
      <c r="CD13" s="1204"/>
      <c r="CE13" s="1204"/>
      <c r="CF13" s="1204"/>
      <c r="CG13" s="1204"/>
      <c r="CH13" s="1204"/>
      <c r="CI13" s="1204"/>
      <c r="CJ13" s="1204"/>
      <c r="CK13" s="1204"/>
      <c r="CL13" s="1204"/>
      <c r="CM13" s="1204"/>
      <c r="CN13" s="1204"/>
      <c r="CO13" s="1204"/>
      <c r="CP13" s="1204"/>
      <c r="CQ13" s="1204"/>
      <c r="CR13" s="1204"/>
      <c r="CS13" s="1204"/>
      <c r="CT13" s="1204"/>
      <c r="CU13" s="1204"/>
      <c r="CV13" s="1204"/>
      <c r="CW13" s="1204"/>
      <c r="CX13" s="1204"/>
      <c r="CY13" s="1204"/>
      <c r="CZ13" s="1204"/>
      <c r="DA13" s="1204"/>
      <c r="DB13" s="1204"/>
      <c r="DC13" s="1204"/>
      <c r="DD13" s="1204"/>
      <c r="DE13" s="1204"/>
    </row>
    <row r="14" spans="1:109" s="253" customFormat="1" ht="13" x14ac:dyDescent="0.2">
      <c r="A14" s="1204"/>
      <c r="B14" s="1204"/>
      <c r="C14" s="1204"/>
      <c r="D14" s="1204"/>
      <c r="E14" s="1204"/>
      <c r="F14" s="1204"/>
      <c r="G14" s="1204"/>
      <c r="H14" s="1204"/>
      <c r="I14" s="1204"/>
      <c r="J14" s="1204"/>
      <c r="K14" s="1204"/>
      <c r="L14" s="1204"/>
      <c r="M14" s="1204"/>
      <c r="N14" s="1204"/>
      <c r="O14" s="1204"/>
      <c r="P14" s="1204"/>
      <c r="Q14" s="1204"/>
      <c r="R14" s="1204"/>
      <c r="S14" s="1204"/>
      <c r="T14" s="1204"/>
      <c r="U14" s="1204"/>
      <c r="V14" s="1204"/>
      <c r="W14" s="1204"/>
      <c r="X14" s="1204"/>
      <c r="Y14" s="1204"/>
      <c r="Z14" s="1204"/>
      <c r="AA14" s="1204"/>
      <c r="AB14" s="1204"/>
      <c r="AC14" s="1204"/>
      <c r="AD14" s="1204"/>
      <c r="AE14" s="1204"/>
      <c r="AF14" s="1204"/>
      <c r="AG14" s="1204"/>
      <c r="AH14" s="1204"/>
      <c r="AI14" s="1204"/>
      <c r="AJ14" s="1204"/>
      <c r="AK14" s="1204"/>
      <c r="AL14" s="1204"/>
      <c r="AM14" s="1204"/>
      <c r="AN14" s="1204"/>
      <c r="AO14" s="1204"/>
      <c r="AP14" s="1204"/>
      <c r="AQ14" s="1204"/>
      <c r="AR14" s="1204"/>
      <c r="AS14" s="1204"/>
      <c r="AT14" s="1204"/>
      <c r="AU14" s="1204"/>
      <c r="AV14" s="1204"/>
      <c r="AW14" s="1204"/>
      <c r="AX14" s="1204"/>
      <c r="AY14" s="1204"/>
      <c r="AZ14" s="1204"/>
      <c r="BA14" s="1204"/>
      <c r="BB14" s="1204"/>
      <c r="BC14" s="1204"/>
      <c r="BD14" s="1204"/>
      <c r="BE14" s="1204"/>
      <c r="BF14" s="1204"/>
      <c r="BG14" s="1204"/>
      <c r="BH14" s="1204"/>
      <c r="BI14" s="1204"/>
      <c r="BJ14" s="1204"/>
      <c r="BK14" s="1204"/>
      <c r="BL14" s="1204"/>
      <c r="BM14" s="1204"/>
      <c r="BN14" s="1204"/>
      <c r="BO14" s="1204"/>
      <c r="BP14" s="1204"/>
      <c r="BQ14" s="1204"/>
      <c r="BR14" s="1204"/>
      <c r="BS14" s="1204"/>
      <c r="BT14" s="1204"/>
      <c r="BU14" s="1204"/>
      <c r="BV14" s="1204"/>
      <c r="BW14" s="1204"/>
      <c r="BX14" s="1204"/>
      <c r="BY14" s="1204"/>
      <c r="BZ14" s="1204"/>
      <c r="CA14" s="1204"/>
      <c r="CB14" s="1204"/>
      <c r="CC14" s="1204"/>
      <c r="CD14" s="1204"/>
      <c r="CE14" s="1204"/>
      <c r="CF14" s="1204"/>
      <c r="CG14" s="1204"/>
      <c r="CH14" s="1204"/>
      <c r="CI14" s="1204"/>
      <c r="CJ14" s="1204"/>
      <c r="CK14" s="1204"/>
      <c r="CL14" s="1204"/>
      <c r="CM14" s="1204"/>
      <c r="CN14" s="1204"/>
      <c r="CO14" s="1204"/>
      <c r="CP14" s="1204"/>
      <c r="CQ14" s="1204"/>
      <c r="CR14" s="1204"/>
      <c r="CS14" s="1204"/>
      <c r="CT14" s="1204"/>
      <c r="CU14" s="1204"/>
      <c r="CV14" s="1204"/>
      <c r="CW14" s="1204"/>
      <c r="CX14" s="1204"/>
      <c r="CY14" s="1204"/>
      <c r="CZ14" s="1204"/>
      <c r="DA14" s="1204"/>
      <c r="DB14" s="1204"/>
      <c r="DC14" s="1204"/>
      <c r="DD14" s="1204"/>
      <c r="DE14" s="1204"/>
    </row>
    <row r="15" spans="1:109" s="253" customFormat="1" ht="13" x14ac:dyDescent="0.2">
      <c r="A15" s="255"/>
      <c r="B15" s="1204"/>
      <c r="C15" s="1204"/>
      <c r="D15" s="1204"/>
      <c r="E15" s="1204"/>
      <c r="F15" s="1204"/>
      <c r="G15" s="1204"/>
      <c r="H15" s="1204"/>
      <c r="I15" s="1204"/>
      <c r="J15" s="1204"/>
      <c r="K15" s="1204"/>
      <c r="L15" s="1204"/>
      <c r="M15" s="1204"/>
      <c r="N15" s="1204"/>
      <c r="O15" s="1204"/>
      <c r="P15" s="1204"/>
      <c r="Q15" s="1204"/>
      <c r="R15" s="1204"/>
      <c r="S15" s="1204"/>
      <c r="T15" s="1204"/>
      <c r="U15" s="1204"/>
      <c r="V15" s="1204"/>
      <c r="W15" s="1204"/>
      <c r="X15" s="1204"/>
      <c r="Y15" s="1204"/>
      <c r="Z15" s="1204"/>
      <c r="AA15" s="1204"/>
      <c r="AB15" s="1204"/>
      <c r="AC15" s="1204"/>
      <c r="AD15" s="1204"/>
      <c r="AE15" s="1204"/>
      <c r="AF15" s="1204"/>
      <c r="AG15" s="1204"/>
      <c r="AH15" s="1204"/>
      <c r="AI15" s="1204"/>
      <c r="AJ15" s="1204"/>
      <c r="AK15" s="1204"/>
      <c r="AL15" s="1204"/>
      <c r="AM15" s="1204"/>
      <c r="AN15" s="1204"/>
      <c r="AO15" s="1204"/>
      <c r="AP15" s="1204"/>
      <c r="AQ15" s="1204"/>
      <c r="AR15" s="1204"/>
      <c r="AS15" s="1204"/>
      <c r="AT15" s="1204"/>
      <c r="AU15" s="1204"/>
      <c r="AV15" s="1204"/>
      <c r="AW15" s="1204"/>
      <c r="AX15" s="1204"/>
      <c r="AY15" s="1204"/>
      <c r="AZ15" s="1204"/>
      <c r="BA15" s="1204"/>
      <c r="BB15" s="1204"/>
      <c r="BC15" s="1204"/>
      <c r="BD15" s="1204"/>
      <c r="BE15" s="1204"/>
      <c r="BF15" s="1204"/>
      <c r="BG15" s="1204"/>
      <c r="BH15" s="1204"/>
      <c r="BI15" s="1204"/>
      <c r="BJ15" s="1204"/>
      <c r="BK15" s="1204"/>
      <c r="BL15" s="1204"/>
      <c r="BM15" s="1204"/>
      <c r="BN15" s="1204"/>
      <c r="BO15" s="1204"/>
      <c r="BP15" s="1204"/>
      <c r="BQ15" s="1204"/>
      <c r="BR15" s="1204"/>
      <c r="BS15" s="1204"/>
      <c r="BT15" s="1204"/>
      <c r="BU15" s="1204"/>
      <c r="BV15" s="1204"/>
      <c r="BW15" s="1204"/>
      <c r="BX15" s="1204"/>
      <c r="BY15" s="1204"/>
      <c r="BZ15" s="1204"/>
      <c r="CA15" s="1204"/>
      <c r="CB15" s="1204"/>
      <c r="CC15" s="1204"/>
      <c r="CD15" s="1204"/>
      <c r="CE15" s="1204"/>
      <c r="CF15" s="1204"/>
      <c r="CG15" s="1204"/>
      <c r="CH15" s="1204"/>
      <c r="CI15" s="1204"/>
      <c r="CJ15" s="1204"/>
      <c r="CK15" s="1204"/>
      <c r="CL15" s="1204"/>
      <c r="CM15" s="1204"/>
      <c r="CN15" s="1204"/>
      <c r="CO15" s="1204"/>
      <c r="CP15" s="1204"/>
      <c r="CQ15" s="1204"/>
      <c r="CR15" s="1204"/>
      <c r="CS15" s="1204"/>
      <c r="CT15" s="1204"/>
      <c r="CU15" s="1204"/>
      <c r="CV15" s="1204"/>
      <c r="CW15" s="1204"/>
      <c r="CX15" s="1204"/>
      <c r="CY15" s="1204"/>
      <c r="CZ15" s="1204"/>
      <c r="DA15" s="1204"/>
      <c r="DB15" s="1204"/>
      <c r="DC15" s="1204"/>
      <c r="DD15" s="1204"/>
      <c r="DE15" s="1204"/>
    </row>
    <row r="16" spans="1:109" s="253" customFormat="1" ht="13" x14ac:dyDescent="0.2">
      <c r="A16" s="255"/>
      <c r="B16" s="1204"/>
      <c r="C16" s="1204"/>
      <c r="D16" s="1204"/>
      <c r="E16" s="1204"/>
      <c r="F16" s="1204"/>
      <c r="G16" s="1204"/>
      <c r="H16" s="1204"/>
      <c r="I16" s="1204"/>
      <c r="J16" s="1204"/>
      <c r="K16" s="1204"/>
      <c r="L16" s="1204"/>
      <c r="M16" s="1204"/>
      <c r="N16" s="1204"/>
      <c r="O16" s="1204"/>
      <c r="P16" s="1204"/>
      <c r="Q16" s="1204"/>
      <c r="R16" s="1204"/>
      <c r="S16" s="1204"/>
      <c r="T16" s="1204"/>
      <c r="U16" s="1204"/>
      <c r="V16" s="1204"/>
      <c r="W16" s="1204"/>
      <c r="X16" s="1204"/>
      <c r="Y16" s="1204"/>
      <c r="Z16" s="1204"/>
      <c r="AA16" s="1204"/>
      <c r="AB16" s="1204"/>
      <c r="AC16" s="1204"/>
      <c r="AD16" s="1204"/>
      <c r="AE16" s="1204"/>
      <c r="AF16" s="1204"/>
      <c r="AG16" s="1204"/>
      <c r="AH16" s="1204"/>
      <c r="AI16" s="1204"/>
      <c r="AJ16" s="1204"/>
      <c r="AK16" s="1204"/>
      <c r="AL16" s="1204"/>
      <c r="AM16" s="1204"/>
      <c r="AN16" s="1204"/>
      <c r="AO16" s="1204"/>
      <c r="AP16" s="1204"/>
      <c r="AQ16" s="1204"/>
      <c r="AR16" s="1204"/>
      <c r="AS16" s="1204"/>
      <c r="AT16" s="1204"/>
      <c r="AU16" s="1204"/>
      <c r="AV16" s="1204"/>
      <c r="AW16" s="1204"/>
      <c r="AX16" s="1204"/>
      <c r="AY16" s="1204"/>
      <c r="AZ16" s="1204"/>
      <c r="BA16" s="1204"/>
      <c r="BB16" s="1204"/>
      <c r="BC16" s="1204"/>
      <c r="BD16" s="1204"/>
      <c r="BE16" s="1204"/>
      <c r="BF16" s="1204"/>
      <c r="BG16" s="1204"/>
      <c r="BH16" s="1204"/>
      <c r="BI16" s="1204"/>
      <c r="BJ16" s="1204"/>
      <c r="BK16" s="1204"/>
      <c r="BL16" s="1204"/>
      <c r="BM16" s="1204"/>
      <c r="BN16" s="1204"/>
      <c r="BO16" s="1204"/>
      <c r="BP16" s="1204"/>
      <c r="BQ16" s="1204"/>
      <c r="BR16" s="1204"/>
      <c r="BS16" s="1204"/>
      <c r="BT16" s="1204"/>
      <c r="BU16" s="1204"/>
      <c r="BV16" s="1204"/>
      <c r="BW16" s="1204"/>
      <c r="BX16" s="1204"/>
      <c r="BY16" s="1204"/>
      <c r="BZ16" s="1204"/>
      <c r="CA16" s="1204"/>
      <c r="CB16" s="1204"/>
      <c r="CC16" s="1204"/>
      <c r="CD16" s="1204"/>
      <c r="CE16" s="1204"/>
      <c r="CF16" s="1204"/>
      <c r="CG16" s="1204"/>
      <c r="CH16" s="1204"/>
      <c r="CI16" s="1204"/>
      <c r="CJ16" s="1204"/>
      <c r="CK16" s="1204"/>
      <c r="CL16" s="1204"/>
      <c r="CM16" s="1204"/>
      <c r="CN16" s="1204"/>
      <c r="CO16" s="1204"/>
      <c r="CP16" s="1204"/>
      <c r="CQ16" s="1204"/>
      <c r="CR16" s="1204"/>
      <c r="CS16" s="1204"/>
      <c r="CT16" s="1204"/>
      <c r="CU16" s="1204"/>
      <c r="CV16" s="1204"/>
      <c r="CW16" s="1204"/>
      <c r="CX16" s="1204"/>
      <c r="CY16" s="1204"/>
      <c r="CZ16" s="1204"/>
      <c r="DA16" s="1204"/>
      <c r="DB16" s="1204"/>
      <c r="DC16" s="1204"/>
      <c r="DD16" s="1204"/>
      <c r="DE16" s="1204"/>
    </row>
    <row r="17" spans="1:109" s="253" customFormat="1" ht="13" x14ac:dyDescent="0.2">
      <c r="A17" s="255"/>
      <c r="B17" s="1204"/>
      <c r="C17" s="1204"/>
      <c r="D17" s="1204"/>
      <c r="E17" s="1204"/>
      <c r="F17" s="1204"/>
      <c r="G17" s="1204"/>
      <c r="H17" s="1204"/>
      <c r="I17" s="1204"/>
      <c r="J17" s="1204"/>
      <c r="K17" s="1204"/>
      <c r="L17" s="1204"/>
      <c r="M17" s="1204"/>
      <c r="N17" s="1204"/>
      <c r="O17" s="1204"/>
      <c r="P17" s="1204"/>
      <c r="Q17" s="1204"/>
      <c r="R17" s="1204"/>
      <c r="S17" s="1204"/>
      <c r="T17" s="1204"/>
      <c r="U17" s="1204"/>
      <c r="V17" s="1204"/>
      <c r="W17" s="1204"/>
      <c r="X17" s="1204"/>
      <c r="Y17" s="1204"/>
      <c r="Z17" s="1204"/>
      <c r="AA17" s="1204"/>
      <c r="AB17" s="1204"/>
      <c r="AC17" s="1204"/>
      <c r="AD17" s="1204"/>
      <c r="AE17" s="1204"/>
      <c r="AF17" s="1204"/>
      <c r="AG17" s="1204"/>
      <c r="AH17" s="1204"/>
      <c r="AI17" s="1204"/>
      <c r="AJ17" s="1204"/>
      <c r="AK17" s="1204"/>
      <c r="AL17" s="1204"/>
      <c r="AM17" s="1204"/>
      <c r="AN17" s="1204"/>
      <c r="AO17" s="1204"/>
      <c r="AP17" s="1204"/>
      <c r="AQ17" s="1204"/>
      <c r="AR17" s="1204"/>
      <c r="AS17" s="1204"/>
      <c r="AT17" s="1204"/>
      <c r="AU17" s="1204"/>
      <c r="AV17" s="1204"/>
      <c r="AW17" s="1204"/>
      <c r="AX17" s="1204"/>
      <c r="AY17" s="1204"/>
      <c r="AZ17" s="1204"/>
      <c r="BA17" s="1204"/>
      <c r="BB17" s="1204"/>
      <c r="BC17" s="1204"/>
      <c r="BD17" s="1204"/>
      <c r="BE17" s="1204"/>
      <c r="BF17" s="1204"/>
      <c r="BG17" s="1204"/>
      <c r="BH17" s="1204"/>
      <c r="BI17" s="1204"/>
      <c r="BJ17" s="1204"/>
      <c r="BK17" s="1204"/>
      <c r="BL17" s="1204"/>
      <c r="BM17" s="1204"/>
      <c r="BN17" s="1204"/>
      <c r="BO17" s="1204"/>
      <c r="BP17" s="1204"/>
      <c r="BQ17" s="1204"/>
      <c r="BR17" s="1204"/>
      <c r="BS17" s="1204"/>
      <c r="BT17" s="1204"/>
      <c r="BU17" s="1204"/>
      <c r="BV17" s="1204"/>
      <c r="BW17" s="1204"/>
      <c r="BX17" s="1204"/>
      <c r="BY17" s="1204"/>
      <c r="BZ17" s="1204"/>
      <c r="CA17" s="1204"/>
      <c r="CB17" s="1204"/>
      <c r="CC17" s="1204"/>
      <c r="CD17" s="1204"/>
      <c r="CE17" s="1204"/>
      <c r="CF17" s="1204"/>
      <c r="CG17" s="1204"/>
      <c r="CH17" s="1204"/>
      <c r="CI17" s="1204"/>
      <c r="CJ17" s="1204"/>
      <c r="CK17" s="1204"/>
      <c r="CL17" s="1204"/>
      <c r="CM17" s="1204"/>
      <c r="CN17" s="1204"/>
      <c r="CO17" s="1204"/>
      <c r="CP17" s="1204"/>
      <c r="CQ17" s="1204"/>
      <c r="CR17" s="1204"/>
      <c r="CS17" s="1204"/>
      <c r="CT17" s="1204"/>
      <c r="CU17" s="1204"/>
      <c r="CV17" s="1204"/>
      <c r="CW17" s="1204"/>
      <c r="CX17" s="1204"/>
      <c r="CY17" s="1204"/>
      <c r="CZ17" s="1204"/>
      <c r="DA17" s="1204"/>
      <c r="DB17" s="1204"/>
      <c r="DC17" s="1204"/>
      <c r="DD17" s="1204"/>
      <c r="DE17" s="1204"/>
    </row>
    <row r="18" spans="1:109" s="253" customFormat="1" ht="13" x14ac:dyDescent="0.2">
      <c r="A18" s="255"/>
      <c r="B18" s="1204"/>
      <c r="C18" s="1204"/>
      <c r="D18" s="1204"/>
      <c r="E18" s="1204"/>
      <c r="F18" s="1204"/>
      <c r="G18" s="1204"/>
      <c r="H18" s="1204"/>
      <c r="I18" s="1204"/>
      <c r="J18" s="1204"/>
      <c r="K18" s="1204"/>
      <c r="L18" s="1204"/>
      <c r="M18" s="1204"/>
      <c r="N18" s="1204"/>
      <c r="O18" s="1204"/>
      <c r="P18" s="1204"/>
      <c r="Q18" s="1204"/>
      <c r="R18" s="1204"/>
      <c r="S18" s="1204"/>
      <c r="T18" s="1204"/>
      <c r="U18" s="1204"/>
      <c r="V18" s="1204"/>
      <c r="W18" s="1204"/>
      <c r="X18" s="1204"/>
      <c r="Y18" s="1204"/>
      <c r="Z18" s="1204"/>
      <c r="AA18" s="1204"/>
      <c r="AB18" s="1204"/>
      <c r="AC18" s="1204"/>
      <c r="AD18" s="1204"/>
      <c r="AE18" s="1204"/>
      <c r="AF18" s="1204"/>
      <c r="AG18" s="1204"/>
      <c r="AH18" s="1204"/>
      <c r="AI18" s="1204"/>
      <c r="AJ18" s="1204"/>
      <c r="AK18" s="1204"/>
      <c r="AL18" s="1204"/>
      <c r="AM18" s="1204"/>
      <c r="AN18" s="1204"/>
      <c r="AO18" s="1204"/>
      <c r="AP18" s="1204"/>
      <c r="AQ18" s="1204"/>
      <c r="AR18" s="1204"/>
      <c r="AS18" s="1204"/>
      <c r="AT18" s="1204"/>
      <c r="AU18" s="1204"/>
      <c r="AV18" s="1204"/>
      <c r="AW18" s="1204"/>
      <c r="AX18" s="1204"/>
      <c r="AY18" s="1204"/>
      <c r="AZ18" s="1204"/>
      <c r="BA18" s="1204"/>
      <c r="BB18" s="1204"/>
      <c r="BC18" s="1204"/>
      <c r="BD18" s="1204"/>
      <c r="BE18" s="1204"/>
      <c r="BF18" s="1204"/>
      <c r="BG18" s="1204"/>
      <c r="BH18" s="1204"/>
      <c r="BI18" s="1204"/>
      <c r="BJ18" s="1204"/>
      <c r="BK18" s="1204"/>
      <c r="BL18" s="1204"/>
      <c r="BM18" s="1204"/>
      <c r="BN18" s="1204"/>
      <c r="BO18" s="1204"/>
      <c r="BP18" s="1204"/>
      <c r="BQ18" s="1204"/>
      <c r="BR18" s="1204"/>
      <c r="BS18" s="1204"/>
      <c r="BT18" s="1204"/>
      <c r="BU18" s="1204"/>
      <c r="BV18" s="1204"/>
      <c r="BW18" s="1204"/>
      <c r="BX18" s="1204"/>
      <c r="BY18" s="1204"/>
      <c r="BZ18" s="1204"/>
      <c r="CA18" s="1204"/>
      <c r="CB18" s="1204"/>
      <c r="CC18" s="1204"/>
      <c r="CD18" s="1204"/>
      <c r="CE18" s="1204"/>
      <c r="CF18" s="1204"/>
      <c r="CG18" s="1204"/>
      <c r="CH18" s="1204"/>
      <c r="CI18" s="1204"/>
      <c r="CJ18" s="1204"/>
      <c r="CK18" s="1204"/>
      <c r="CL18" s="1204"/>
      <c r="CM18" s="1204"/>
      <c r="CN18" s="1204"/>
      <c r="CO18" s="1204"/>
      <c r="CP18" s="1204"/>
      <c r="CQ18" s="1204"/>
      <c r="CR18" s="1204"/>
      <c r="CS18" s="1204"/>
      <c r="CT18" s="1204"/>
      <c r="CU18" s="1204"/>
      <c r="CV18" s="1204"/>
      <c r="CW18" s="1204"/>
      <c r="CX18" s="1204"/>
      <c r="CY18" s="1204"/>
      <c r="CZ18" s="1204"/>
      <c r="DA18" s="1204"/>
      <c r="DB18" s="1204"/>
      <c r="DC18" s="1204"/>
      <c r="DD18" s="1204"/>
      <c r="DE18" s="1204"/>
    </row>
    <row r="19" spans="1:109" ht="13" x14ac:dyDescent="0.2">
      <c r="DD19" s="255"/>
      <c r="DE19" s="255"/>
    </row>
    <row r="20" spans="1:109" ht="13" x14ac:dyDescent="0.2">
      <c r="DD20" s="255"/>
      <c r="DE20" s="255"/>
    </row>
    <row r="21" spans="1:109" ht="17.25" customHeight="1" x14ac:dyDescent="0.2">
      <c r="B21" s="1205"/>
      <c r="C21" s="257"/>
      <c r="D21" s="257"/>
      <c r="E21" s="257"/>
      <c r="F21" s="257"/>
      <c r="G21" s="257"/>
      <c r="H21" s="257"/>
      <c r="I21" s="257"/>
      <c r="J21" s="257"/>
      <c r="K21" s="257"/>
      <c r="L21" s="257"/>
      <c r="M21" s="257"/>
      <c r="N21" s="1206"/>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1206"/>
      <c r="AU21" s="257"/>
      <c r="AV21" s="257"/>
      <c r="AW21" s="257"/>
      <c r="AX21" s="257"/>
      <c r="AY21" s="257"/>
      <c r="AZ21" s="257"/>
      <c r="BA21" s="257"/>
      <c r="BB21" s="257"/>
      <c r="BC21" s="257"/>
      <c r="BD21" s="257"/>
      <c r="BE21" s="257"/>
      <c r="BF21" s="1206"/>
      <c r="BG21" s="257"/>
      <c r="BH21" s="257"/>
      <c r="BI21" s="257"/>
      <c r="BJ21" s="257"/>
      <c r="BK21" s="257"/>
      <c r="BL21" s="257"/>
      <c r="BM21" s="257"/>
      <c r="BN21" s="257"/>
      <c r="BO21" s="257"/>
      <c r="BP21" s="257"/>
      <c r="BQ21" s="257"/>
      <c r="BR21" s="1206"/>
      <c r="BS21" s="257"/>
      <c r="BT21" s="257"/>
      <c r="BU21" s="257"/>
      <c r="BV21" s="257"/>
      <c r="BW21" s="257"/>
      <c r="BX21" s="257"/>
      <c r="BY21" s="257"/>
      <c r="BZ21" s="257"/>
      <c r="CA21" s="257"/>
      <c r="CB21" s="257"/>
      <c r="CC21" s="257"/>
      <c r="CD21" s="1206"/>
      <c r="CE21" s="257"/>
      <c r="CF21" s="257"/>
      <c r="CG21" s="257"/>
      <c r="CH21" s="257"/>
      <c r="CI21" s="257"/>
      <c r="CJ21" s="257"/>
      <c r="CK21" s="257"/>
      <c r="CL21" s="257"/>
      <c r="CM21" s="257"/>
      <c r="CN21" s="257"/>
      <c r="CO21" s="257"/>
      <c r="CP21" s="1206"/>
      <c r="CQ21" s="257"/>
      <c r="CR21" s="257"/>
      <c r="CS21" s="257"/>
      <c r="CT21" s="257"/>
      <c r="CU21" s="257"/>
      <c r="CV21" s="257"/>
      <c r="CW21" s="257"/>
      <c r="CX21" s="257"/>
      <c r="CY21" s="257"/>
      <c r="CZ21" s="257"/>
      <c r="DA21" s="257"/>
      <c r="DB21" s="1206"/>
      <c r="DC21" s="257"/>
      <c r="DD21" s="258"/>
      <c r="DE21" s="255"/>
    </row>
    <row r="22" spans="1:109" ht="17.25" customHeight="1" x14ac:dyDescent="0.2">
      <c r="B22" s="259"/>
    </row>
    <row r="23" spans="1:109" ht="13" x14ac:dyDescent="0.2">
      <c r="B23" s="259"/>
    </row>
    <row r="24" spans="1:109" ht="13" x14ac:dyDescent="0.2">
      <c r="B24" s="259"/>
    </row>
    <row r="25" spans="1:109" ht="13" x14ac:dyDescent="0.2">
      <c r="B25" s="259"/>
    </row>
    <row r="26" spans="1:109" ht="13" x14ac:dyDescent="0.2">
      <c r="B26" s="259"/>
    </row>
    <row r="27" spans="1:109" ht="13" x14ac:dyDescent="0.2">
      <c r="B27" s="259"/>
    </row>
    <row r="28" spans="1:109" ht="13" x14ac:dyDescent="0.2">
      <c r="B28" s="259"/>
    </row>
    <row r="29" spans="1:109" ht="13" x14ac:dyDescent="0.2">
      <c r="B29" s="259"/>
    </row>
    <row r="30" spans="1:109" ht="13" x14ac:dyDescent="0.2">
      <c r="B30" s="259"/>
    </row>
    <row r="31" spans="1:109" ht="13" x14ac:dyDescent="0.2">
      <c r="B31" s="259"/>
    </row>
    <row r="32" spans="1:109" ht="13" x14ac:dyDescent="0.2">
      <c r="B32" s="259"/>
    </row>
    <row r="33" spans="2:109" ht="13" x14ac:dyDescent="0.2">
      <c r="B33" s="259"/>
    </row>
    <row r="34" spans="2:109" ht="13" x14ac:dyDescent="0.2">
      <c r="B34" s="259"/>
    </row>
    <row r="35" spans="2:109" ht="13" x14ac:dyDescent="0.2">
      <c r="B35" s="259"/>
    </row>
    <row r="36" spans="2:109" ht="13" x14ac:dyDescent="0.2">
      <c r="B36" s="259"/>
    </row>
    <row r="37" spans="2:109" ht="13" x14ac:dyDescent="0.2">
      <c r="B37" s="259"/>
    </row>
    <row r="38" spans="2:109" ht="13" x14ac:dyDescent="0.2">
      <c r="B38" s="259"/>
    </row>
    <row r="39" spans="2:109" ht="13" x14ac:dyDescent="0.2">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 x14ac:dyDescent="0.2">
      <c r="B40" s="1207"/>
      <c r="DD40" s="1207"/>
      <c r="DE40" s="255"/>
    </row>
    <row r="41" spans="2:109" ht="16.5" x14ac:dyDescent="0.2">
      <c r="B41" s="256" t="s">
        <v>630</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 x14ac:dyDescent="0.2">
      <c r="B42" s="259"/>
      <c r="G42" s="1208"/>
      <c r="I42" s="1209"/>
      <c r="J42" s="1209"/>
      <c r="K42" s="1209"/>
      <c r="AM42" s="1208"/>
      <c r="AN42" s="1208" t="s">
        <v>631</v>
      </c>
      <c r="AP42" s="1209"/>
      <c r="AQ42" s="1209"/>
      <c r="AR42" s="1209"/>
      <c r="AY42" s="1208"/>
      <c r="BA42" s="1209"/>
      <c r="BB42" s="1209"/>
      <c r="BC42" s="1209"/>
      <c r="BK42" s="1208"/>
      <c r="BM42" s="1209"/>
      <c r="BN42" s="1209"/>
      <c r="BO42" s="1209"/>
      <c r="BW42" s="1208"/>
      <c r="BY42" s="1209"/>
      <c r="BZ42" s="1209"/>
      <c r="CA42" s="1209"/>
      <c r="CI42" s="1208"/>
      <c r="CK42" s="1209"/>
      <c r="CL42" s="1209"/>
      <c r="CM42" s="1209"/>
      <c r="CU42" s="1208"/>
      <c r="CW42" s="1209"/>
      <c r="CX42" s="1209"/>
      <c r="CY42" s="1209"/>
    </row>
    <row r="43" spans="2:109" ht="13.5" customHeight="1" x14ac:dyDescent="0.2">
      <c r="B43" s="259"/>
      <c r="AN43" s="1210" t="s">
        <v>632</v>
      </c>
      <c r="AO43" s="1211"/>
      <c r="AP43" s="1211"/>
      <c r="AQ43" s="1211"/>
      <c r="AR43" s="1211"/>
      <c r="AS43" s="1211"/>
      <c r="AT43" s="1211"/>
      <c r="AU43" s="1211"/>
      <c r="AV43" s="1211"/>
      <c r="AW43" s="1211"/>
      <c r="AX43" s="1211"/>
      <c r="AY43" s="1211"/>
      <c r="AZ43" s="1211"/>
      <c r="BA43" s="1211"/>
      <c r="BB43" s="1211"/>
      <c r="BC43" s="1211"/>
      <c r="BD43" s="1211"/>
      <c r="BE43" s="1211"/>
      <c r="BF43" s="1211"/>
      <c r="BG43" s="1211"/>
      <c r="BH43" s="1211"/>
      <c r="BI43" s="1211"/>
      <c r="BJ43" s="1211"/>
      <c r="BK43" s="1211"/>
      <c r="BL43" s="1211"/>
      <c r="BM43" s="1211"/>
      <c r="BN43" s="1211"/>
      <c r="BO43" s="1211"/>
      <c r="BP43" s="1211"/>
      <c r="BQ43" s="1211"/>
      <c r="BR43" s="1211"/>
      <c r="BS43" s="1211"/>
      <c r="BT43" s="1211"/>
      <c r="BU43" s="1211"/>
      <c r="BV43" s="1211"/>
      <c r="BW43" s="1211"/>
      <c r="BX43" s="1211"/>
      <c r="BY43" s="1211"/>
      <c r="BZ43" s="1211"/>
      <c r="CA43" s="1211"/>
      <c r="CB43" s="1211"/>
      <c r="CC43" s="1211"/>
      <c r="CD43" s="1211"/>
      <c r="CE43" s="1211"/>
      <c r="CF43" s="1211"/>
      <c r="CG43" s="1211"/>
      <c r="CH43" s="1211"/>
      <c r="CI43" s="1211"/>
      <c r="CJ43" s="1211"/>
      <c r="CK43" s="1211"/>
      <c r="CL43" s="1211"/>
      <c r="CM43" s="1211"/>
      <c r="CN43" s="1211"/>
      <c r="CO43" s="1211"/>
      <c r="CP43" s="1211"/>
      <c r="CQ43" s="1211"/>
      <c r="CR43" s="1211"/>
      <c r="CS43" s="1211"/>
      <c r="CT43" s="1211"/>
      <c r="CU43" s="1211"/>
      <c r="CV43" s="1211"/>
      <c r="CW43" s="1211"/>
      <c r="CX43" s="1211"/>
      <c r="CY43" s="1211"/>
      <c r="CZ43" s="1211"/>
      <c r="DA43" s="1211"/>
      <c r="DB43" s="1211"/>
      <c r="DC43" s="1212"/>
    </row>
    <row r="44" spans="2:109" ht="13" x14ac:dyDescent="0.2">
      <c r="B44" s="259"/>
      <c r="AN44" s="1213"/>
      <c r="AO44" s="1214"/>
      <c r="AP44" s="1214"/>
      <c r="AQ44" s="1214"/>
      <c r="AR44" s="1214"/>
      <c r="AS44" s="1214"/>
      <c r="AT44" s="1214"/>
      <c r="AU44" s="1214"/>
      <c r="AV44" s="1214"/>
      <c r="AW44" s="1214"/>
      <c r="AX44" s="1214"/>
      <c r="AY44" s="1214"/>
      <c r="AZ44" s="1214"/>
      <c r="BA44" s="1214"/>
      <c r="BB44" s="1214"/>
      <c r="BC44" s="1214"/>
      <c r="BD44" s="1214"/>
      <c r="BE44" s="1214"/>
      <c r="BF44" s="1214"/>
      <c r="BG44" s="1214"/>
      <c r="BH44" s="1214"/>
      <c r="BI44" s="1214"/>
      <c r="BJ44" s="1214"/>
      <c r="BK44" s="1214"/>
      <c r="BL44" s="1214"/>
      <c r="BM44" s="1214"/>
      <c r="BN44" s="1214"/>
      <c r="BO44" s="1214"/>
      <c r="BP44" s="1214"/>
      <c r="BQ44" s="1214"/>
      <c r="BR44" s="1214"/>
      <c r="BS44" s="1214"/>
      <c r="BT44" s="1214"/>
      <c r="BU44" s="1214"/>
      <c r="BV44" s="1214"/>
      <c r="BW44" s="1214"/>
      <c r="BX44" s="1214"/>
      <c r="BY44" s="1214"/>
      <c r="BZ44" s="1214"/>
      <c r="CA44" s="1214"/>
      <c r="CB44" s="1214"/>
      <c r="CC44" s="1214"/>
      <c r="CD44" s="1214"/>
      <c r="CE44" s="1214"/>
      <c r="CF44" s="1214"/>
      <c r="CG44" s="1214"/>
      <c r="CH44" s="1214"/>
      <c r="CI44" s="1214"/>
      <c r="CJ44" s="1214"/>
      <c r="CK44" s="1214"/>
      <c r="CL44" s="1214"/>
      <c r="CM44" s="1214"/>
      <c r="CN44" s="1214"/>
      <c r="CO44" s="1214"/>
      <c r="CP44" s="1214"/>
      <c r="CQ44" s="1214"/>
      <c r="CR44" s="1214"/>
      <c r="CS44" s="1214"/>
      <c r="CT44" s="1214"/>
      <c r="CU44" s="1214"/>
      <c r="CV44" s="1214"/>
      <c r="CW44" s="1214"/>
      <c r="CX44" s="1214"/>
      <c r="CY44" s="1214"/>
      <c r="CZ44" s="1214"/>
      <c r="DA44" s="1214"/>
      <c r="DB44" s="1214"/>
      <c r="DC44" s="1215"/>
    </row>
    <row r="45" spans="2:109" ht="13" x14ac:dyDescent="0.2">
      <c r="B45" s="259"/>
      <c r="AN45" s="1213"/>
      <c r="AO45" s="1214"/>
      <c r="AP45" s="1214"/>
      <c r="AQ45" s="1214"/>
      <c r="AR45" s="1214"/>
      <c r="AS45" s="1214"/>
      <c r="AT45" s="1214"/>
      <c r="AU45" s="1214"/>
      <c r="AV45" s="1214"/>
      <c r="AW45" s="1214"/>
      <c r="AX45" s="1214"/>
      <c r="AY45" s="1214"/>
      <c r="AZ45" s="1214"/>
      <c r="BA45" s="1214"/>
      <c r="BB45" s="1214"/>
      <c r="BC45" s="1214"/>
      <c r="BD45" s="1214"/>
      <c r="BE45" s="1214"/>
      <c r="BF45" s="1214"/>
      <c r="BG45" s="1214"/>
      <c r="BH45" s="1214"/>
      <c r="BI45" s="1214"/>
      <c r="BJ45" s="1214"/>
      <c r="BK45" s="1214"/>
      <c r="BL45" s="1214"/>
      <c r="BM45" s="1214"/>
      <c r="BN45" s="1214"/>
      <c r="BO45" s="1214"/>
      <c r="BP45" s="1214"/>
      <c r="BQ45" s="1214"/>
      <c r="BR45" s="1214"/>
      <c r="BS45" s="1214"/>
      <c r="BT45" s="1214"/>
      <c r="BU45" s="1214"/>
      <c r="BV45" s="1214"/>
      <c r="BW45" s="1214"/>
      <c r="BX45" s="1214"/>
      <c r="BY45" s="1214"/>
      <c r="BZ45" s="1214"/>
      <c r="CA45" s="1214"/>
      <c r="CB45" s="1214"/>
      <c r="CC45" s="1214"/>
      <c r="CD45" s="1214"/>
      <c r="CE45" s="1214"/>
      <c r="CF45" s="1214"/>
      <c r="CG45" s="1214"/>
      <c r="CH45" s="1214"/>
      <c r="CI45" s="1214"/>
      <c r="CJ45" s="1214"/>
      <c r="CK45" s="1214"/>
      <c r="CL45" s="1214"/>
      <c r="CM45" s="1214"/>
      <c r="CN45" s="1214"/>
      <c r="CO45" s="1214"/>
      <c r="CP45" s="1214"/>
      <c r="CQ45" s="1214"/>
      <c r="CR45" s="1214"/>
      <c r="CS45" s="1214"/>
      <c r="CT45" s="1214"/>
      <c r="CU45" s="1214"/>
      <c r="CV45" s="1214"/>
      <c r="CW45" s="1214"/>
      <c r="CX45" s="1214"/>
      <c r="CY45" s="1214"/>
      <c r="CZ45" s="1214"/>
      <c r="DA45" s="1214"/>
      <c r="DB45" s="1214"/>
      <c r="DC45" s="1215"/>
    </row>
    <row r="46" spans="2:109" ht="13" x14ac:dyDescent="0.2">
      <c r="B46" s="259"/>
      <c r="AN46" s="1213"/>
      <c r="AO46" s="1214"/>
      <c r="AP46" s="1214"/>
      <c r="AQ46" s="1214"/>
      <c r="AR46" s="1214"/>
      <c r="AS46" s="1214"/>
      <c r="AT46" s="1214"/>
      <c r="AU46" s="1214"/>
      <c r="AV46" s="1214"/>
      <c r="AW46" s="1214"/>
      <c r="AX46" s="1214"/>
      <c r="AY46" s="1214"/>
      <c r="AZ46" s="1214"/>
      <c r="BA46" s="1214"/>
      <c r="BB46" s="1214"/>
      <c r="BC46" s="1214"/>
      <c r="BD46" s="1214"/>
      <c r="BE46" s="1214"/>
      <c r="BF46" s="1214"/>
      <c r="BG46" s="1214"/>
      <c r="BH46" s="1214"/>
      <c r="BI46" s="1214"/>
      <c r="BJ46" s="1214"/>
      <c r="BK46" s="1214"/>
      <c r="BL46" s="1214"/>
      <c r="BM46" s="1214"/>
      <c r="BN46" s="1214"/>
      <c r="BO46" s="1214"/>
      <c r="BP46" s="1214"/>
      <c r="BQ46" s="1214"/>
      <c r="BR46" s="1214"/>
      <c r="BS46" s="1214"/>
      <c r="BT46" s="1214"/>
      <c r="BU46" s="1214"/>
      <c r="BV46" s="1214"/>
      <c r="BW46" s="1214"/>
      <c r="BX46" s="1214"/>
      <c r="BY46" s="1214"/>
      <c r="BZ46" s="1214"/>
      <c r="CA46" s="1214"/>
      <c r="CB46" s="1214"/>
      <c r="CC46" s="1214"/>
      <c r="CD46" s="1214"/>
      <c r="CE46" s="1214"/>
      <c r="CF46" s="1214"/>
      <c r="CG46" s="1214"/>
      <c r="CH46" s="1214"/>
      <c r="CI46" s="1214"/>
      <c r="CJ46" s="1214"/>
      <c r="CK46" s="1214"/>
      <c r="CL46" s="1214"/>
      <c r="CM46" s="1214"/>
      <c r="CN46" s="1214"/>
      <c r="CO46" s="1214"/>
      <c r="CP46" s="1214"/>
      <c r="CQ46" s="1214"/>
      <c r="CR46" s="1214"/>
      <c r="CS46" s="1214"/>
      <c r="CT46" s="1214"/>
      <c r="CU46" s="1214"/>
      <c r="CV46" s="1214"/>
      <c r="CW46" s="1214"/>
      <c r="CX46" s="1214"/>
      <c r="CY46" s="1214"/>
      <c r="CZ46" s="1214"/>
      <c r="DA46" s="1214"/>
      <c r="DB46" s="1214"/>
      <c r="DC46" s="1215"/>
    </row>
    <row r="47" spans="2:109" ht="13" x14ac:dyDescent="0.2">
      <c r="B47" s="259"/>
      <c r="AN47" s="1216"/>
      <c r="AO47" s="1217"/>
      <c r="AP47" s="1217"/>
      <c r="AQ47" s="1217"/>
      <c r="AR47" s="1217"/>
      <c r="AS47" s="1217"/>
      <c r="AT47" s="1217"/>
      <c r="AU47" s="1217"/>
      <c r="AV47" s="1217"/>
      <c r="AW47" s="1217"/>
      <c r="AX47" s="1217"/>
      <c r="AY47" s="1217"/>
      <c r="AZ47" s="1217"/>
      <c r="BA47" s="1217"/>
      <c r="BB47" s="1217"/>
      <c r="BC47" s="1217"/>
      <c r="BD47" s="1217"/>
      <c r="BE47" s="1217"/>
      <c r="BF47" s="1217"/>
      <c r="BG47" s="1217"/>
      <c r="BH47" s="1217"/>
      <c r="BI47" s="1217"/>
      <c r="BJ47" s="1217"/>
      <c r="BK47" s="1217"/>
      <c r="BL47" s="1217"/>
      <c r="BM47" s="1217"/>
      <c r="BN47" s="1217"/>
      <c r="BO47" s="1217"/>
      <c r="BP47" s="1217"/>
      <c r="BQ47" s="1217"/>
      <c r="BR47" s="1217"/>
      <c r="BS47" s="1217"/>
      <c r="BT47" s="1217"/>
      <c r="BU47" s="1217"/>
      <c r="BV47" s="1217"/>
      <c r="BW47" s="1217"/>
      <c r="BX47" s="1217"/>
      <c r="BY47" s="1217"/>
      <c r="BZ47" s="1217"/>
      <c r="CA47" s="1217"/>
      <c r="CB47" s="1217"/>
      <c r="CC47" s="1217"/>
      <c r="CD47" s="1217"/>
      <c r="CE47" s="1217"/>
      <c r="CF47" s="1217"/>
      <c r="CG47" s="1217"/>
      <c r="CH47" s="1217"/>
      <c r="CI47" s="1217"/>
      <c r="CJ47" s="1217"/>
      <c r="CK47" s="1217"/>
      <c r="CL47" s="1217"/>
      <c r="CM47" s="1217"/>
      <c r="CN47" s="1217"/>
      <c r="CO47" s="1217"/>
      <c r="CP47" s="1217"/>
      <c r="CQ47" s="1217"/>
      <c r="CR47" s="1217"/>
      <c r="CS47" s="1217"/>
      <c r="CT47" s="1217"/>
      <c r="CU47" s="1217"/>
      <c r="CV47" s="1217"/>
      <c r="CW47" s="1217"/>
      <c r="CX47" s="1217"/>
      <c r="CY47" s="1217"/>
      <c r="CZ47" s="1217"/>
      <c r="DA47" s="1217"/>
      <c r="DB47" s="1217"/>
      <c r="DC47" s="1218"/>
    </row>
    <row r="48" spans="2:109" ht="13" x14ac:dyDescent="0.2">
      <c r="B48" s="259"/>
      <c r="H48" s="1219"/>
      <c r="I48" s="1219"/>
      <c r="J48" s="1219"/>
      <c r="AN48" s="1219"/>
      <c r="AO48" s="1219"/>
      <c r="AP48" s="1219"/>
      <c r="AZ48" s="1219"/>
      <c r="BA48" s="1219"/>
      <c r="BB48" s="1219"/>
      <c r="BL48" s="1219"/>
      <c r="BM48" s="1219"/>
      <c r="BN48" s="1219"/>
      <c r="BX48" s="1219"/>
      <c r="BY48" s="1219"/>
      <c r="BZ48" s="1219"/>
      <c r="CJ48" s="1219"/>
      <c r="CK48" s="1219"/>
      <c r="CL48" s="1219"/>
      <c r="CV48" s="1219"/>
      <c r="CW48" s="1219"/>
      <c r="CX48" s="1219"/>
    </row>
    <row r="49" spans="1:109" ht="13" x14ac:dyDescent="0.2">
      <c r="B49" s="259"/>
      <c r="AN49" s="255" t="s">
        <v>633</v>
      </c>
    </row>
    <row r="50" spans="1:109" ht="13" x14ac:dyDescent="0.2">
      <c r="B50" s="259"/>
      <c r="G50" s="1220"/>
      <c r="H50" s="1220"/>
      <c r="I50" s="1220"/>
      <c r="J50" s="1220"/>
      <c r="K50" s="1221"/>
      <c r="L50" s="1221"/>
      <c r="M50" s="1222"/>
      <c r="N50" s="1222"/>
      <c r="AN50" s="1223"/>
      <c r="AO50" s="1224"/>
      <c r="AP50" s="1224"/>
      <c r="AQ50" s="1224"/>
      <c r="AR50" s="1224"/>
      <c r="AS50" s="1224"/>
      <c r="AT50" s="1224"/>
      <c r="AU50" s="1224"/>
      <c r="AV50" s="1224"/>
      <c r="AW50" s="1224"/>
      <c r="AX50" s="1224"/>
      <c r="AY50" s="1224"/>
      <c r="AZ50" s="1224"/>
      <c r="BA50" s="1224"/>
      <c r="BB50" s="1224"/>
      <c r="BC50" s="1224"/>
      <c r="BD50" s="1224"/>
      <c r="BE50" s="1224"/>
      <c r="BF50" s="1224"/>
      <c r="BG50" s="1224"/>
      <c r="BH50" s="1224"/>
      <c r="BI50" s="1224"/>
      <c r="BJ50" s="1224"/>
      <c r="BK50" s="1224"/>
      <c r="BL50" s="1224"/>
      <c r="BM50" s="1224"/>
      <c r="BN50" s="1224"/>
      <c r="BO50" s="1225"/>
      <c r="BP50" s="1226" t="s">
        <v>572</v>
      </c>
      <c r="BQ50" s="1226"/>
      <c r="BR50" s="1226"/>
      <c r="BS50" s="1226"/>
      <c r="BT50" s="1226"/>
      <c r="BU50" s="1226"/>
      <c r="BV50" s="1226"/>
      <c r="BW50" s="1226"/>
      <c r="BX50" s="1226" t="s">
        <v>573</v>
      </c>
      <c r="BY50" s="1226"/>
      <c r="BZ50" s="1226"/>
      <c r="CA50" s="1226"/>
      <c r="CB50" s="1226"/>
      <c r="CC50" s="1226"/>
      <c r="CD50" s="1226"/>
      <c r="CE50" s="1226"/>
      <c r="CF50" s="1226" t="s">
        <v>574</v>
      </c>
      <c r="CG50" s="1226"/>
      <c r="CH50" s="1226"/>
      <c r="CI50" s="1226"/>
      <c r="CJ50" s="1226"/>
      <c r="CK50" s="1226"/>
      <c r="CL50" s="1226"/>
      <c r="CM50" s="1226"/>
      <c r="CN50" s="1226" t="s">
        <v>575</v>
      </c>
      <c r="CO50" s="1226"/>
      <c r="CP50" s="1226"/>
      <c r="CQ50" s="1226"/>
      <c r="CR50" s="1226"/>
      <c r="CS50" s="1226"/>
      <c r="CT50" s="1226"/>
      <c r="CU50" s="1226"/>
      <c r="CV50" s="1226" t="s">
        <v>576</v>
      </c>
      <c r="CW50" s="1226"/>
      <c r="CX50" s="1226"/>
      <c r="CY50" s="1226"/>
      <c r="CZ50" s="1226"/>
      <c r="DA50" s="1226"/>
      <c r="DB50" s="1226"/>
      <c r="DC50" s="1226"/>
    </row>
    <row r="51" spans="1:109" ht="13.5" customHeight="1" x14ac:dyDescent="0.2">
      <c r="B51" s="259"/>
      <c r="G51" s="1227"/>
      <c r="H51" s="1227"/>
      <c r="I51" s="1228"/>
      <c r="J51" s="1228"/>
      <c r="K51" s="1229"/>
      <c r="L51" s="1229"/>
      <c r="M51" s="1229"/>
      <c r="N51" s="1229"/>
      <c r="AM51" s="1219"/>
      <c r="AN51" s="1230" t="s">
        <v>634</v>
      </c>
      <c r="AO51" s="1230"/>
      <c r="AP51" s="1230"/>
      <c r="AQ51" s="1230"/>
      <c r="AR51" s="1230"/>
      <c r="AS51" s="1230"/>
      <c r="AT51" s="1230"/>
      <c r="AU51" s="1230"/>
      <c r="AV51" s="1230"/>
      <c r="AW51" s="1230"/>
      <c r="AX51" s="1230"/>
      <c r="AY51" s="1230"/>
      <c r="AZ51" s="1230"/>
      <c r="BA51" s="1230"/>
      <c r="BB51" s="1230" t="s">
        <v>635</v>
      </c>
      <c r="BC51" s="1230"/>
      <c r="BD51" s="1230"/>
      <c r="BE51" s="1230"/>
      <c r="BF51" s="1230"/>
      <c r="BG51" s="1230"/>
      <c r="BH51" s="1230"/>
      <c r="BI51" s="1230"/>
      <c r="BJ51" s="1230"/>
      <c r="BK51" s="1230"/>
      <c r="BL51" s="1230"/>
      <c r="BM51" s="1230"/>
      <c r="BN51" s="1230"/>
      <c r="BO51" s="1230"/>
      <c r="BP51" s="1231">
        <v>52.1</v>
      </c>
      <c r="BQ51" s="1231"/>
      <c r="BR51" s="1231"/>
      <c r="BS51" s="1231"/>
      <c r="BT51" s="1231"/>
      <c r="BU51" s="1231"/>
      <c r="BV51" s="1231"/>
      <c r="BW51" s="1231"/>
      <c r="BX51" s="1231">
        <v>72.400000000000006</v>
      </c>
      <c r="BY51" s="1231"/>
      <c r="BZ51" s="1231"/>
      <c r="CA51" s="1231"/>
      <c r="CB51" s="1231"/>
      <c r="CC51" s="1231"/>
      <c r="CD51" s="1231"/>
      <c r="CE51" s="1231"/>
      <c r="CF51" s="1231">
        <v>72.900000000000006</v>
      </c>
      <c r="CG51" s="1231"/>
      <c r="CH51" s="1231"/>
      <c r="CI51" s="1231"/>
      <c r="CJ51" s="1231"/>
      <c r="CK51" s="1231"/>
      <c r="CL51" s="1231"/>
      <c r="CM51" s="1231"/>
      <c r="CN51" s="1231">
        <v>64.099999999999994</v>
      </c>
      <c r="CO51" s="1231"/>
      <c r="CP51" s="1231"/>
      <c r="CQ51" s="1231"/>
      <c r="CR51" s="1231"/>
      <c r="CS51" s="1231"/>
      <c r="CT51" s="1231"/>
      <c r="CU51" s="1231"/>
      <c r="CV51" s="1231">
        <v>73.7</v>
      </c>
      <c r="CW51" s="1231"/>
      <c r="CX51" s="1231"/>
      <c r="CY51" s="1231"/>
      <c r="CZ51" s="1231"/>
      <c r="DA51" s="1231"/>
      <c r="DB51" s="1231"/>
      <c r="DC51" s="1231"/>
    </row>
    <row r="52" spans="1:109" ht="13" x14ac:dyDescent="0.2">
      <c r="B52" s="259"/>
      <c r="G52" s="1227"/>
      <c r="H52" s="1227"/>
      <c r="I52" s="1228"/>
      <c r="J52" s="1228"/>
      <c r="K52" s="1229"/>
      <c r="L52" s="1229"/>
      <c r="M52" s="1229"/>
      <c r="N52" s="1229"/>
      <c r="AM52" s="1219"/>
      <c r="AN52" s="1230"/>
      <c r="AO52" s="1230"/>
      <c r="AP52" s="1230"/>
      <c r="AQ52" s="1230"/>
      <c r="AR52" s="1230"/>
      <c r="AS52" s="1230"/>
      <c r="AT52" s="1230"/>
      <c r="AU52" s="1230"/>
      <c r="AV52" s="1230"/>
      <c r="AW52" s="1230"/>
      <c r="AX52" s="1230"/>
      <c r="AY52" s="1230"/>
      <c r="AZ52" s="1230"/>
      <c r="BA52" s="1230"/>
      <c r="BB52" s="1230"/>
      <c r="BC52" s="1230"/>
      <c r="BD52" s="1230"/>
      <c r="BE52" s="1230"/>
      <c r="BF52" s="1230"/>
      <c r="BG52" s="1230"/>
      <c r="BH52" s="1230"/>
      <c r="BI52" s="1230"/>
      <c r="BJ52" s="1230"/>
      <c r="BK52" s="1230"/>
      <c r="BL52" s="1230"/>
      <c r="BM52" s="1230"/>
      <c r="BN52" s="1230"/>
      <c r="BO52" s="1230"/>
      <c r="BP52" s="1231"/>
      <c r="BQ52" s="1231"/>
      <c r="BR52" s="1231"/>
      <c r="BS52" s="1231"/>
      <c r="BT52" s="1231"/>
      <c r="BU52" s="1231"/>
      <c r="BV52" s="1231"/>
      <c r="BW52" s="1231"/>
      <c r="BX52" s="1231"/>
      <c r="BY52" s="1231"/>
      <c r="BZ52" s="1231"/>
      <c r="CA52" s="1231"/>
      <c r="CB52" s="1231"/>
      <c r="CC52" s="1231"/>
      <c r="CD52" s="1231"/>
      <c r="CE52" s="1231"/>
      <c r="CF52" s="1231"/>
      <c r="CG52" s="1231"/>
      <c r="CH52" s="1231"/>
      <c r="CI52" s="1231"/>
      <c r="CJ52" s="1231"/>
      <c r="CK52" s="1231"/>
      <c r="CL52" s="1231"/>
      <c r="CM52" s="1231"/>
      <c r="CN52" s="1231"/>
      <c r="CO52" s="1231"/>
      <c r="CP52" s="1231"/>
      <c r="CQ52" s="1231"/>
      <c r="CR52" s="1231"/>
      <c r="CS52" s="1231"/>
      <c r="CT52" s="1231"/>
      <c r="CU52" s="1231"/>
      <c r="CV52" s="1231"/>
      <c r="CW52" s="1231"/>
      <c r="CX52" s="1231"/>
      <c r="CY52" s="1231"/>
      <c r="CZ52" s="1231"/>
      <c r="DA52" s="1231"/>
      <c r="DB52" s="1231"/>
      <c r="DC52" s="1231"/>
    </row>
    <row r="53" spans="1:109" ht="13" x14ac:dyDescent="0.2">
      <c r="A53" s="1209"/>
      <c r="B53" s="259"/>
      <c r="G53" s="1227"/>
      <c r="H53" s="1227"/>
      <c r="I53" s="1220"/>
      <c r="J53" s="1220"/>
      <c r="K53" s="1229"/>
      <c r="L53" s="1229"/>
      <c r="M53" s="1229"/>
      <c r="N53" s="1229"/>
      <c r="AM53" s="1219"/>
      <c r="AN53" s="1230"/>
      <c r="AO53" s="1230"/>
      <c r="AP53" s="1230"/>
      <c r="AQ53" s="1230"/>
      <c r="AR53" s="1230"/>
      <c r="AS53" s="1230"/>
      <c r="AT53" s="1230"/>
      <c r="AU53" s="1230"/>
      <c r="AV53" s="1230"/>
      <c r="AW53" s="1230"/>
      <c r="AX53" s="1230"/>
      <c r="AY53" s="1230"/>
      <c r="AZ53" s="1230"/>
      <c r="BA53" s="1230"/>
      <c r="BB53" s="1230" t="s">
        <v>636</v>
      </c>
      <c r="BC53" s="1230"/>
      <c r="BD53" s="1230"/>
      <c r="BE53" s="1230"/>
      <c r="BF53" s="1230"/>
      <c r="BG53" s="1230"/>
      <c r="BH53" s="1230"/>
      <c r="BI53" s="1230"/>
      <c r="BJ53" s="1230"/>
      <c r="BK53" s="1230"/>
      <c r="BL53" s="1230"/>
      <c r="BM53" s="1230"/>
      <c r="BN53" s="1230"/>
      <c r="BO53" s="1230"/>
      <c r="BP53" s="1231">
        <v>56.9</v>
      </c>
      <c r="BQ53" s="1231"/>
      <c r="BR53" s="1231"/>
      <c r="BS53" s="1231"/>
      <c r="BT53" s="1231"/>
      <c r="BU53" s="1231"/>
      <c r="BV53" s="1231"/>
      <c r="BW53" s="1231"/>
      <c r="BX53" s="1231">
        <v>56.8</v>
      </c>
      <c r="BY53" s="1231"/>
      <c r="BZ53" s="1231"/>
      <c r="CA53" s="1231"/>
      <c r="CB53" s="1231"/>
      <c r="CC53" s="1231"/>
      <c r="CD53" s="1231"/>
      <c r="CE53" s="1231"/>
      <c r="CF53" s="1231">
        <v>56.8</v>
      </c>
      <c r="CG53" s="1231"/>
      <c r="CH53" s="1231"/>
      <c r="CI53" s="1231"/>
      <c r="CJ53" s="1231"/>
      <c r="CK53" s="1231"/>
      <c r="CL53" s="1231"/>
      <c r="CM53" s="1231"/>
      <c r="CN53" s="1231">
        <v>57</v>
      </c>
      <c r="CO53" s="1231"/>
      <c r="CP53" s="1231"/>
      <c r="CQ53" s="1231"/>
      <c r="CR53" s="1231"/>
      <c r="CS53" s="1231"/>
      <c r="CT53" s="1231"/>
      <c r="CU53" s="1231"/>
      <c r="CV53" s="1231">
        <v>57.6</v>
      </c>
      <c r="CW53" s="1231"/>
      <c r="CX53" s="1231"/>
      <c r="CY53" s="1231"/>
      <c r="CZ53" s="1231"/>
      <c r="DA53" s="1231"/>
      <c r="DB53" s="1231"/>
      <c r="DC53" s="1231"/>
    </row>
    <row r="54" spans="1:109" ht="13" x14ac:dyDescent="0.2">
      <c r="A54" s="1209"/>
      <c r="B54" s="259"/>
      <c r="G54" s="1227"/>
      <c r="H54" s="1227"/>
      <c r="I54" s="1220"/>
      <c r="J54" s="1220"/>
      <c r="K54" s="1229"/>
      <c r="L54" s="1229"/>
      <c r="M54" s="1229"/>
      <c r="N54" s="1229"/>
      <c r="AM54" s="1219"/>
      <c r="AN54" s="1230"/>
      <c r="AO54" s="1230"/>
      <c r="AP54" s="1230"/>
      <c r="AQ54" s="1230"/>
      <c r="AR54" s="1230"/>
      <c r="AS54" s="1230"/>
      <c r="AT54" s="1230"/>
      <c r="AU54" s="1230"/>
      <c r="AV54" s="1230"/>
      <c r="AW54" s="1230"/>
      <c r="AX54" s="1230"/>
      <c r="AY54" s="1230"/>
      <c r="AZ54" s="1230"/>
      <c r="BA54" s="1230"/>
      <c r="BB54" s="1230"/>
      <c r="BC54" s="1230"/>
      <c r="BD54" s="1230"/>
      <c r="BE54" s="1230"/>
      <c r="BF54" s="1230"/>
      <c r="BG54" s="1230"/>
      <c r="BH54" s="1230"/>
      <c r="BI54" s="1230"/>
      <c r="BJ54" s="1230"/>
      <c r="BK54" s="1230"/>
      <c r="BL54" s="1230"/>
      <c r="BM54" s="1230"/>
      <c r="BN54" s="1230"/>
      <c r="BO54" s="1230"/>
      <c r="BP54" s="1231"/>
      <c r="BQ54" s="1231"/>
      <c r="BR54" s="1231"/>
      <c r="BS54" s="1231"/>
      <c r="BT54" s="1231"/>
      <c r="BU54" s="1231"/>
      <c r="BV54" s="1231"/>
      <c r="BW54" s="1231"/>
      <c r="BX54" s="1231"/>
      <c r="BY54" s="1231"/>
      <c r="BZ54" s="1231"/>
      <c r="CA54" s="1231"/>
      <c r="CB54" s="1231"/>
      <c r="CC54" s="1231"/>
      <c r="CD54" s="1231"/>
      <c r="CE54" s="1231"/>
      <c r="CF54" s="1231"/>
      <c r="CG54" s="1231"/>
      <c r="CH54" s="1231"/>
      <c r="CI54" s="1231"/>
      <c r="CJ54" s="1231"/>
      <c r="CK54" s="1231"/>
      <c r="CL54" s="1231"/>
      <c r="CM54" s="1231"/>
      <c r="CN54" s="1231"/>
      <c r="CO54" s="1231"/>
      <c r="CP54" s="1231"/>
      <c r="CQ54" s="1231"/>
      <c r="CR54" s="1231"/>
      <c r="CS54" s="1231"/>
      <c r="CT54" s="1231"/>
      <c r="CU54" s="1231"/>
      <c r="CV54" s="1231"/>
      <c r="CW54" s="1231"/>
      <c r="CX54" s="1231"/>
      <c r="CY54" s="1231"/>
      <c r="CZ54" s="1231"/>
      <c r="DA54" s="1231"/>
      <c r="DB54" s="1231"/>
      <c r="DC54" s="1231"/>
    </row>
    <row r="55" spans="1:109" ht="13" x14ac:dyDescent="0.2">
      <c r="A55" s="1209"/>
      <c r="B55" s="259"/>
      <c r="G55" s="1220"/>
      <c r="H55" s="1220"/>
      <c r="I55" s="1220"/>
      <c r="J55" s="1220"/>
      <c r="K55" s="1229"/>
      <c r="L55" s="1229"/>
      <c r="M55" s="1229"/>
      <c r="N55" s="1229"/>
      <c r="AN55" s="1226" t="s">
        <v>637</v>
      </c>
      <c r="AO55" s="1226"/>
      <c r="AP55" s="1226"/>
      <c r="AQ55" s="1226"/>
      <c r="AR55" s="1226"/>
      <c r="AS55" s="1226"/>
      <c r="AT55" s="1226"/>
      <c r="AU55" s="1226"/>
      <c r="AV55" s="1226"/>
      <c r="AW55" s="1226"/>
      <c r="AX55" s="1226"/>
      <c r="AY55" s="1226"/>
      <c r="AZ55" s="1226"/>
      <c r="BA55" s="1226"/>
      <c r="BB55" s="1230" t="s">
        <v>635</v>
      </c>
      <c r="BC55" s="1230"/>
      <c r="BD55" s="1230"/>
      <c r="BE55" s="1230"/>
      <c r="BF55" s="1230"/>
      <c r="BG55" s="1230"/>
      <c r="BH55" s="1230"/>
      <c r="BI55" s="1230"/>
      <c r="BJ55" s="1230"/>
      <c r="BK55" s="1230"/>
      <c r="BL55" s="1230"/>
      <c r="BM55" s="1230"/>
      <c r="BN55" s="1230"/>
      <c r="BO55" s="1230"/>
      <c r="BP55" s="1231">
        <v>48</v>
      </c>
      <c r="BQ55" s="1231"/>
      <c r="BR55" s="1231"/>
      <c r="BS55" s="1231"/>
      <c r="BT55" s="1231"/>
      <c r="BU55" s="1231"/>
      <c r="BV55" s="1231"/>
      <c r="BW55" s="1231"/>
      <c r="BX55" s="1231">
        <v>49.1</v>
      </c>
      <c r="BY55" s="1231"/>
      <c r="BZ55" s="1231"/>
      <c r="CA55" s="1231"/>
      <c r="CB55" s="1231"/>
      <c r="CC55" s="1231"/>
      <c r="CD55" s="1231"/>
      <c r="CE55" s="1231"/>
      <c r="CF55" s="1231">
        <v>41.5</v>
      </c>
      <c r="CG55" s="1231"/>
      <c r="CH55" s="1231"/>
      <c r="CI55" s="1231"/>
      <c r="CJ55" s="1231"/>
      <c r="CK55" s="1231"/>
      <c r="CL55" s="1231"/>
      <c r="CM55" s="1231"/>
      <c r="CN55" s="1231">
        <v>25.2</v>
      </c>
      <c r="CO55" s="1231"/>
      <c r="CP55" s="1231"/>
      <c r="CQ55" s="1231"/>
      <c r="CR55" s="1231"/>
      <c r="CS55" s="1231"/>
      <c r="CT55" s="1231"/>
      <c r="CU55" s="1231"/>
      <c r="CV55" s="1231">
        <v>15.7</v>
      </c>
      <c r="CW55" s="1231"/>
      <c r="CX55" s="1231"/>
      <c r="CY55" s="1231"/>
      <c r="CZ55" s="1231"/>
      <c r="DA55" s="1231"/>
      <c r="DB55" s="1231"/>
      <c r="DC55" s="1231"/>
    </row>
    <row r="56" spans="1:109" ht="13" x14ac:dyDescent="0.2">
      <c r="A56" s="1209"/>
      <c r="B56" s="259"/>
      <c r="G56" s="1220"/>
      <c r="H56" s="1220"/>
      <c r="I56" s="1220"/>
      <c r="J56" s="1220"/>
      <c r="K56" s="1229"/>
      <c r="L56" s="1229"/>
      <c r="M56" s="1229"/>
      <c r="N56" s="1229"/>
      <c r="AN56" s="1226"/>
      <c r="AO56" s="1226"/>
      <c r="AP56" s="1226"/>
      <c r="AQ56" s="1226"/>
      <c r="AR56" s="1226"/>
      <c r="AS56" s="1226"/>
      <c r="AT56" s="1226"/>
      <c r="AU56" s="1226"/>
      <c r="AV56" s="1226"/>
      <c r="AW56" s="1226"/>
      <c r="AX56" s="1226"/>
      <c r="AY56" s="1226"/>
      <c r="AZ56" s="1226"/>
      <c r="BA56" s="1226"/>
      <c r="BB56" s="1230"/>
      <c r="BC56" s="1230"/>
      <c r="BD56" s="1230"/>
      <c r="BE56" s="1230"/>
      <c r="BF56" s="1230"/>
      <c r="BG56" s="1230"/>
      <c r="BH56" s="1230"/>
      <c r="BI56" s="1230"/>
      <c r="BJ56" s="1230"/>
      <c r="BK56" s="1230"/>
      <c r="BL56" s="1230"/>
      <c r="BM56" s="1230"/>
      <c r="BN56" s="1230"/>
      <c r="BO56" s="1230"/>
      <c r="BP56" s="1231"/>
      <c r="BQ56" s="1231"/>
      <c r="BR56" s="1231"/>
      <c r="BS56" s="1231"/>
      <c r="BT56" s="1231"/>
      <c r="BU56" s="1231"/>
      <c r="BV56" s="1231"/>
      <c r="BW56" s="1231"/>
      <c r="BX56" s="1231"/>
      <c r="BY56" s="1231"/>
      <c r="BZ56" s="1231"/>
      <c r="CA56" s="1231"/>
      <c r="CB56" s="1231"/>
      <c r="CC56" s="1231"/>
      <c r="CD56" s="1231"/>
      <c r="CE56" s="1231"/>
      <c r="CF56" s="1231"/>
      <c r="CG56" s="1231"/>
      <c r="CH56" s="1231"/>
      <c r="CI56" s="1231"/>
      <c r="CJ56" s="1231"/>
      <c r="CK56" s="1231"/>
      <c r="CL56" s="1231"/>
      <c r="CM56" s="1231"/>
      <c r="CN56" s="1231"/>
      <c r="CO56" s="1231"/>
      <c r="CP56" s="1231"/>
      <c r="CQ56" s="1231"/>
      <c r="CR56" s="1231"/>
      <c r="CS56" s="1231"/>
      <c r="CT56" s="1231"/>
      <c r="CU56" s="1231"/>
      <c r="CV56" s="1231"/>
      <c r="CW56" s="1231"/>
      <c r="CX56" s="1231"/>
      <c r="CY56" s="1231"/>
      <c r="CZ56" s="1231"/>
      <c r="DA56" s="1231"/>
      <c r="DB56" s="1231"/>
      <c r="DC56" s="1231"/>
    </row>
    <row r="57" spans="1:109" s="1209" customFormat="1" ht="13" x14ac:dyDescent="0.2">
      <c r="B57" s="1232"/>
      <c r="G57" s="1220"/>
      <c r="H57" s="1220"/>
      <c r="I57" s="1233"/>
      <c r="J57" s="1233"/>
      <c r="K57" s="1229"/>
      <c r="L57" s="1229"/>
      <c r="M57" s="1229"/>
      <c r="N57" s="1229"/>
      <c r="AM57" s="255"/>
      <c r="AN57" s="1226"/>
      <c r="AO57" s="1226"/>
      <c r="AP57" s="1226"/>
      <c r="AQ57" s="1226"/>
      <c r="AR57" s="1226"/>
      <c r="AS57" s="1226"/>
      <c r="AT57" s="1226"/>
      <c r="AU57" s="1226"/>
      <c r="AV57" s="1226"/>
      <c r="AW57" s="1226"/>
      <c r="AX57" s="1226"/>
      <c r="AY57" s="1226"/>
      <c r="AZ57" s="1226"/>
      <c r="BA57" s="1226"/>
      <c r="BB57" s="1230" t="s">
        <v>636</v>
      </c>
      <c r="BC57" s="1230"/>
      <c r="BD57" s="1230"/>
      <c r="BE57" s="1230"/>
      <c r="BF57" s="1230"/>
      <c r="BG57" s="1230"/>
      <c r="BH57" s="1230"/>
      <c r="BI57" s="1230"/>
      <c r="BJ57" s="1230"/>
      <c r="BK57" s="1230"/>
      <c r="BL57" s="1230"/>
      <c r="BM57" s="1230"/>
      <c r="BN57" s="1230"/>
      <c r="BO57" s="1230"/>
      <c r="BP57" s="1231">
        <v>60.8</v>
      </c>
      <c r="BQ57" s="1231"/>
      <c r="BR57" s="1231"/>
      <c r="BS57" s="1231"/>
      <c r="BT57" s="1231"/>
      <c r="BU57" s="1231"/>
      <c r="BV57" s="1231"/>
      <c r="BW57" s="1231"/>
      <c r="BX57" s="1231">
        <v>61</v>
      </c>
      <c r="BY57" s="1231"/>
      <c r="BZ57" s="1231"/>
      <c r="CA57" s="1231"/>
      <c r="CB57" s="1231"/>
      <c r="CC57" s="1231"/>
      <c r="CD57" s="1231"/>
      <c r="CE57" s="1231"/>
      <c r="CF57" s="1231">
        <v>61.7</v>
      </c>
      <c r="CG57" s="1231"/>
      <c r="CH57" s="1231"/>
      <c r="CI57" s="1231"/>
      <c r="CJ57" s="1231"/>
      <c r="CK57" s="1231"/>
      <c r="CL57" s="1231"/>
      <c r="CM57" s="1231"/>
      <c r="CN57" s="1231">
        <v>62.5</v>
      </c>
      <c r="CO57" s="1231"/>
      <c r="CP57" s="1231"/>
      <c r="CQ57" s="1231"/>
      <c r="CR57" s="1231"/>
      <c r="CS57" s="1231"/>
      <c r="CT57" s="1231"/>
      <c r="CU57" s="1231"/>
      <c r="CV57" s="1231">
        <v>65</v>
      </c>
      <c r="CW57" s="1231"/>
      <c r="CX57" s="1231"/>
      <c r="CY57" s="1231"/>
      <c r="CZ57" s="1231"/>
      <c r="DA57" s="1231"/>
      <c r="DB57" s="1231"/>
      <c r="DC57" s="1231"/>
      <c r="DD57" s="1234"/>
      <c r="DE57" s="1232"/>
    </row>
    <row r="58" spans="1:109" s="1209" customFormat="1" ht="13" x14ac:dyDescent="0.2">
      <c r="A58" s="255"/>
      <c r="B58" s="1232"/>
      <c r="G58" s="1220"/>
      <c r="H58" s="1220"/>
      <c r="I58" s="1233"/>
      <c r="J58" s="1233"/>
      <c r="K58" s="1229"/>
      <c r="L58" s="1229"/>
      <c r="M58" s="1229"/>
      <c r="N58" s="1229"/>
      <c r="AM58" s="255"/>
      <c r="AN58" s="1226"/>
      <c r="AO58" s="1226"/>
      <c r="AP58" s="1226"/>
      <c r="AQ58" s="1226"/>
      <c r="AR58" s="1226"/>
      <c r="AS58" s="1226"/>
      <c r="AT58" s="1226"/>
      <c r="AU58" s="1226"/>
      <c r="AV58" s="1226"/>
      <c r="AW58" s="1226"/>
      <c r="AX58" s="1226"/>
      <c r="AY58" s="1226"/>
      <c r="AZ58" s="1226"/>
      <c r="BA58" s="1226"/>
      <c r="BB58" s="1230"/>
      <c r="BC58" s="1230"/>
      <c r="BD58" s="1230"/>
      <c r="BE58" s="1230"/>
      <c r="BF58" s="1230"/>
      <c r="BG58" s="1230"/>
      <c r="BH58" s="1230"/>
      <c r="BI58" s="1230"/>
      <c r="BJ58" s="1230"/>
      <c r="BK58" s="1230"/>
      <c r="BL58" s="1230"/>
      <c r="BM58" s="1230"/>
      <c r="BN58" s="1230"/>
      <c r="BO58" s="1230"/>
      <c r="BP58" s="1231"/>
      <c r="BQ58" s="1231"/>
      <c r="BR58" s="1231"/>
      <c r="BS58" s="1231"/>
      <c r="BT58" s="1231"/>
      <c r="BU58" s="1231"/>
      <c r="BV58" s="1231"/>
      <c r="BW58" s="1231"/>
      <c r="BX58" s="1231"/>
      <c r="BY58" s="1231"/>
      <c r="BZ58" s="1231"/>
      <c r="CA58" s="1231"/>
      <c r="CB58" s="1231"/>
      <c r="CC58" s="1231"/>
      <c r="CD58" s="1231"/>
      <c r="CE58" s="1231"/>
      <c r="CF58" s="1231"/>
      <c r="CG58" s="1231"/>
      <c r="CH58" s="1231"/>
      <c r="CI58" s="1231"/>
      <c r="CJ58" s="1231"/>
      <c r="CK58" s="1231"/>
      <c r="CL58" s="1231"/>
      <c r="CM58" s="1231"/>
      <c r="CN58" s="1231"/>
      <c r="CO58" s="1231"/>
      <c r="CP58" s="1231"/>
      <c r="CQ58" s="1231"/>
      <c r="CR58" s="1231"/>
      <c r="CS58" s="1231"/>
      <c r="CT58" s="1231"/>
      <c r="CU58" s="1231"/>
      <c r="CV58" s="1231"/>
      <c r="CW58" s="1231"/>
      <c r="CX58" s="1231"/>
      <c r="CY58" s="1231"/>
      <c r="CZ58" s="1231"/>
      <c r="DA58" s="1231"/>
      <c r="DB58" s="1231"/>
      <c r="DC58" s="1231"/>
      <c r="DD58" s="1234"/>
      <c r="DE58" s="1232"/>
    </row>
    <row r="59" spans="1:109" s="1209" customFormat="1" ht="13" x14ac:dyDescent="0.2">
      <c r="A59" s="255"/>
      <c r="B59" s="1232"/>
      <c r="K59" s="1235"/>
      <c r="L59" s="1235"/>
      <c r="M59" s="1235"/>
      <c r="N59" s="1235"/>
      <c r="AQ59" s="1235"/>
      <c r="AR59" s="1235"/>
      <c r="AS59" s="1235"/>
      <c r="AT59" s="1235"/>
      <c r="BC59" s="1235"/>
      <c r="BD59" s="1235"/>
      <c r="BE59" s="1235"/>
      <c r="BF59" s="1235"/>
      <c r="BO59" s="1235"/>
      <c r="BP59" s="1235"/>
      <c r="BQ59" s="1235"/>
      <c r="BR59" s="1235"/>
      <c r="CA59" s="1235"/>
      <c r="CB59" s="1235"/>
      <c r="CC59" s="1235"/>
      <c r="CD59" s="1235"/>
      <c r="CM59" s="1235"/>
      <c r="CN59" s="1235"/>
      <c r="CO59" s="1235"/>
      <c r="CP59" s="1235"/>
      <c r="CY59" s="1235"/>
      <c r="CZ59" s="1235"/>
      <c r="DA59" s="1235"/>
      <c r="DB59" s="1235"/>
      <c r="DC59" s="1235"/>
      <c r="DD59" s="1234"/>
      <c r="DE59" s="1232"/>
    </row>
    <row r="60" spans="1:109" s="1209" customFormat="1" ht="13" x14ac:dyDescent="0.2">
      <c r="A60" s="255"/>
      <c r="B60" s="1232"/>
      <c r="K60" s="1235"/>
      <c r="L60" s="1235"/>
      <c r="M60" s="1235"/>
      <c r="N60" s="1235"/>
      <c r="AQ60" s="1235"/>
      <c r="AR60" s="1235"/>
      <c r="AS60" s="1235"/>
      <c r="AT60" s="1235"/>
      <c r="BC60" s="1235"/>
      <c r="BD60" s="1235"/>
      <c r="BE60" s="1235"/>
      <c r="BF60" s="1235"/>
      <c r="BO60" s="1235"/>
      <c r="BP60" s="1235"/>
      <c r="BQ60" s="1235"/>
      <c r="BR60" s="1235"/>
      <c r="CA60" s="1235"/>
      <c r="CB60" s="1235"/>
      <c r="CC60" s="1235"/>
      <c r="CD60" s="1235"/>
      <c r="CM60" s="1235"/>
      <c r="CN60" s="1235"/>
      <c r="CO60" s="1235"/>
      <c r="CP60" s="1235"/>
      <c r="CY60" s="1235"/>
      <c r="CZ60" s="1235"/>
      <c r="DA60" s="1235"/>
      <c r="DB60" s="1235"/>
      <c r="DC60" s="1235"/>
      <c r="DD60" s="1234"/>
      <c r="DE60" s="1232"/>
    </row>
    <row r="61" spans="1:109" s="1209" customFormat="1" ht="13" x14ac:dyDescent="0.2">
      <c r="A61" s="255"/>
      <c r="B61" s="1236"/>
      <c r="C61" s="1237"/>
      <c r="D61" s="1237"/>
      <c r="E61" s="1237"/>
      <c r="F61" s="1237"/>
      <c r="G61" s="1237"/>
      <c r="H61" s="1237"/>
      <c r="I61" s="1237"/>
      <c r="J61" s="1237"/>
      <c r="K61" s="1237"/>
      <c r="L61" s="1237"/>
      <c r="M61" s="1238"/>
      <c r="N61" s="1238"/>
      <c r="O61" s="1237"/>
      <c r="P61" s="1237"/>
      <c r="Q61" s="1237"/>
      <c r="R61" s="1237"/>
      <c r="S61" s="1237"/>
      <c r="T61" s="1237"/>
      <c r="U61" s="1237"/>
      <c r="V61" s="1237"/>
      <c r="W61" s="1237"/>
      <c r="X61" s="1237"/>
      <c r="Y61" s="1237"/>
      <c r="Z61" s="1237"/>
      <c r="AA61" s="1237"/>
      <c r="AB61" s="1237"/>
      <c r="AC61" s="1237"/>
      <c r="AD61" s="1237"/>
      <c r="AE61" s="1237"/>
      <c r="AF61" s="1237"/>
      <c r="AG61" s="1237"/>
      <c r="AH61" s="1237"/>
      <c r="AI61" s="1237"/>
      <c r="AJ61" s="1237"/>
      <c r="AK61" s="1237"/>
      <c r="AL61" s="1237"/>
      <c r="AM61" s="1237"/>
      <c r="AN61" s="1237"/>
      <c r="AO61" s="1237"/>
      <c r="AP61" s="1237"/>
      <c r="AQ61" s="1237"/>
      <c r="AR61" s="1237"/>
      <c r="AS61" s="1238"/>
      <c r="AT61" s="1238"/>
      <c r="AU61" s="1237"/>
      <c r="AV61" s="1237"/>
      <c r="AW61" s="1237"/>
      <c r="AX61" s="1237"/>
      <c r="AY61" s="1237"/>
      <c r="AZ61" s="1237"/>
      <c r="BA61" s="1237"/>
      <c r="BB61" s="1237"/>
      <c r="BC61" s="1237"/>
      <c r="BD61" s="1237"/>
      <c r="BE61" s="1238"/>
      <c r="BF61" s="1238"/>
      <c r="BG61" s="1237"/>
      <c r="BH61" s="1237"/>
      <c r="BI61" s="1237"/>
      <c r="BJ61" s="1237"/>
      <c r="BK61" s="1237"/>
      <c r="BL61" s="1237"/>
      <c r="BM61" s="1237"/>
      <c r="BN61" s="1237"/>
      <c r="BO61" s="1237"/>
      <c r="BP61" s="1237"/>
      <c r="BQ61" s="1238"/>
      <c r="BR61" s="1238"/>
      <c r="BS61" s="1237"/>
      <c r="BT61" s="1237"/>
      <c r="BU61" s="1237"/>
      <c r="BV61" s="1237"/>
      <c r="BW61" s="1237"/>
      <c r="BX61" s="1237"/>
      <c r="BY61" s="1237"/>
      <c r="BZ61" s="1237"/>
      <c r="CA61" s="1237"/>
      <c r="CB61" s="1237"/>
      <c r="CC61" s="1238"/>
      <c r="CD61" s="1238"/>
      <c r="CE61" s="1237"/>
      <c r="CF61" s="1237"/>
      <c r="CG61" s="1237"/>
      <c r="CH61" s="1237"/>
      <c r="CI61" s="1237"/>
      <c r="CJ61" s="1237"/>
      <c r="CK61" s="1237"/>
      <c r="CL61" s="1237"/>
      <c r="CM61" s="1237"/>
      <c r="CN61" s="1237"/>
      <c r="CO61" s="1238"/>
      <c r="CP61" s="1238"/>
      <c r="CQ61" s="1237"/>
      <c r="CR61" s="1237"/>
      <c r="CS61" s="1237"/>
      <c r="CT61" s="1237"/>
      <c r="CU61" s="1237"/>
      <c r="CV61" s="1237"/>
      <c r="CW61" s="1237"/>
      <c r="CX61" s="1237"/>
      <c r="CY61" s="1237"/>
      <c r="CZ61" s="1237"/>
      <c r="DA61" s="1238"/>
      <c r="DB61" s="1238"/>
      <c r="DC61" s="1238"/>
      <c r="DD61" s="1239"/>
      <c r="DE61" s="1232"/>
    </row>
    <row r="62" spans="1:109" ht="13" x14ac:dyDescent="0.2">
      <c r="B62" s="1207"/>
      <c r="C62" s="1207"/>
      <c r="D62" s="1207"/>
      <c r="E62" s="1207"/>
      <c r="F62" s="1207"/>
      <c r="G62" s="1207"/>
      <c r="H62" s="1207"/>
      <c r="I62" s="1207"/>
      <c r="J62" s="1207"/>
      <c r="K62" s="1207"/>
      <c r="L62" s="1207"/>
      <c r="M62" s="1207"/>
      <c r="N62" s="1207"/>
      <c r="O62" s="1207"/>
      <c r="P62" s="1207"/>
      <c r="Q62" s="1207"/>
      <c r="R62" s="1207"/>
      <c r="S62" s="1207"/>
      <c r="T62" s="1207"/>
      <c r="U62" s="1207"/>
      <c r="V62" s="1207"/>
      <c r="W62" s="1207"/>
      <c r="X62" s="1207"/>
      <c r="Y62" s="1207"/>
      <c r="Z62" s="1207"/>
      <c r="AA62" s="1207"/>
      <c r="AB62" s="1207"/>
      <c r="AC62" s="1207"/>
      <c r="AD62" s="1207"/>
      <c r="AE62" s="1207"/>
      <c r="AF62" s="1207"/>
      <c r="AG62" s="1207"/>
      <c r="AH62" s="1207"/>
      <c r="AI62" s="1207"/>
      <c r="AJ62" s="1207"/>
      <c r="AK62" s="1207"/>
      <c r="AL62" s="1207"/>
      <c r="AM62" s="1207"/>
      <c r="AN62" s="1207"/>
      <c r="AO62" s="1207"/>
      <c r="AP62" s="1207"/>
      <c r="AQ62" s="1207"/>
      <c r="AR62" s="1207"/>
      <c r="AS62" s="1207"/>
      <c r="AT62" s="1207"/>
      <c r="AU62" s="1207"/>
      <c r="AV62" s="1207"/>
      <c r="AW62" s="1207"/>
      <c r="AX62" s="1207"/>
      <c r="AY62" s="1207"/>
      <c r="AZ62" s="1207"/>
      <c r="BA62" s="1207"/>
      <c r="BB62" s="1207"/>
      <c r="BC62" s="1207"/>
      <c r="BD62" s="1207"/>
      <c r="BE62" s="1207"/>
      <c r="BF62" s="1207"/>
      <c r="BG62" s="1207"/>
      <c r="BH62" s="1207"/>
      <c r="BI62" s="1207"/>
      <c r="BJ62" s="1207"/>
      <c r="BK62" s="1207"/>
      <c r="BL62" s="1207"/>
      <c r="BM62" s="1207"/>
      <c r="BN62" s="1207"/>
      <c r="BO62" s="1207"/>
      <c r="BP62" s="1207"/>
      <c r="BQ62" s="1207"/>
      <c r="BR62" s="1207"/>
      <c r="BS62" s="1207"/>
      <c r="BT62" s="1207"/>
      <c r="BU62" s="1207"/>
      <c r="BV62" s="1207"/>
      <c r="BW62" s="1207"/>
      <c r="BX62" s="1207"/>
      <c r="BY62" s="1207"/>
      <c r="BZ62" s="1207"/>
      <c r="CA62" s="1207"/>
      <c r="CB62" s="1207"/>
      <c r="CC62" s="1207"/>
      <c r="CD62" s="1207"/>
      <c r="CE62" s="1207"/>
      <c r="CF62" s="1207"/>
      <c r="CG62" s="1207"/>
      <c r="CH62" s="1207"/>
      <c r="CI62" s="1207"/>
      <c r="CJ62" s="1207"/>
      <c r="CK62" s="1207"/>
      <c r="CL62" s="1207"/>
      <c r="CM62" s="1207"/>
      <c r="CN62" s="1207"/>
      <c r="CO62" s="1207"/>
      <c r="CP62" s="1207"/>
      <c r="CQ62" s="1207"/>
      <c r="CR62" s="1207"/>
      <c r="CS62" s="1207"/>
      <c r="CT62" s="1207"/>
      <c r="CU62" s="1207"/>
      <c r="CV62" s="1207"/>
      <c r="CW62" s="1207"/>
      <c r="CX62" s="1207"/>
      <c r="CY62" s="1207"/>
      <c r="CZ62" s="1207"/>
      <c r="DA62" s="1207"/>
      <c r="DB62" s="1207"/>
      <c r="DC62" s="1207"/>
      <c r="DD62" s="1207"/>
      <c r="DE62" s="255"/>
    </row>
    <row r="63" spans="1:109" ht="16.5" x14ac:dyDescent="0.2">
      <c r="B63" s="312" t="s">
        <v>638</v>
      </c>
    </row>
    <row r="64" spans="1:109" ht="13" x14ac:dyDescent="0.2">
      <c r="B64" s="259"/>
      <c r="G64" s="1208"/>
      <c r="I64" s="1240"/>
      <c r="J64" s="1240"/>
      <c r="K64" s="1240"/>
      <c r="L64" s="1240"/>
      <c r="M64" s="1240"/>
      <c r="N64" s="1241"/>
      <c r="AM64" s="1208"/>
      <c r="AN64" s="1208" t="s">
        <v>631</v>
      </c>
      <c r="AP64" s="1209"/>
      <c r="AQ64" s="1209"/>
      <c r="AR64" s="1209"/>
      <c r="AY64" s="1208"/>
      <c r="BA64" s="1209"/>
      <c r="BB64" s="1209"/>
      <c r="BC64" s="1209"/>
      <c r="BK64" s="1208"/>
      <c r="BM64" s="1209"/>
      <c r="BN64" s="1209"/>
      <c r="BO64" s="1209"/>
      <c r="BW64" s="1208"/>
      <c r="BY64" s="1209"/>
      <c r="BZ64" s="1209"/>
      <c r="CA64" s="1209"/>
      <c r="CI64" s="1208"/>
      <c r="CK64" s="1209"/>
      <c r="CL64" s="1209"/>
      <c r="CM64" s="1209"/>
      <c r="CU64" s="1208"/>
      <c r="CW64" s="1209"/>
      <c r="CX64" s="1209"/>
      <c r="CY64" s="1209"/>
    </row>
    <row r="65" spans="2:107" ht="13" x14ac:dyDescent="0.2">
      <c r="B65" s="259"/>
      <c r="AN65" s="1210" t="s">
        <v>639</v>
      </c>
      <c r="AO65" s="1211"/>
      <c r="AP65" s="1211"/>
      <c r="AQ65" s="1211"/>
      <c r="AR65" s="1211"/>
      <c r="AS65" s="1211"/>
      <c r="AT65" s="1211"/>
      <c r="AU65" s="1211"/>
      <c r="AV65" s="1211"/>
      <c r="AW65" s="1211"/>
      <c r="AX65" s="1211"/>
      <c r="AY65" s="1211"/>
      <c r="AZ65" s="1211"/>
      <c r="BA65" s="1211"/>
      <c r="BB65" s="1211"/>
      <c r="BC65" s="1211"/>
      <c r="BD65" s="1211"/>
      <c r="BE65" s="1211"/>
      <c r="BF65" s="1211"/>
      <c r="BG65" s="1211"/>
      <c r="BH65" s="1211"/>
      <c r="BI65" s="1211"/>
      <c r="BJ65" s="1211"/>
      <c r="BK65" s="1211"/>
      <c r="BL65" s="1211"/>
      <c r="BM65" s="1211"/>
      <c r="BN65" s="1211"/>
      <c r="BO65" s="1211"/>
      <c r="BP65" s="1211"/>
      <c r="BQ65" s="1211"/>
      <c r="BR65" s="1211"/>
      <c r="BS65" s="1211"/>
      <c r="BT65" s="1211"/>
      <c r="BU65" s="1211"/>
      <c r="BV65" s="1211"/>
      <c r="BW65" s="1211"/>
      <c r="BX65" s="1211"/>
      <c r="BY65" s="1211"/>
      <c r="BZ65" s="1211"/>
      <c r="CA65" s="1211"/>
      <c r="CB65" s="1211"/>
      <c r="CC65" s="1211"/>
      <c r="CD65" s="1211"/>
      <c r="CE65" s="1211"/>
      <c r="CF65" s="1211"/>
      <c r="CG65" s="1211"/>
      <c r="CH65" s="1211"/>
      <c r="CI65" s="1211"/>
      <c r="CJ65" s="1211"/>
      <c r="CK65" s="1211"/>
      <c r="CL65" s="1211"/>
      <c r="CM65" s="1211"/>
      <c r="CN65" s="1211"/>
      <c r="CO65" s="1211"/>
      <c r="CP65" s="1211"/>
      <c r="CQ65" s="1211"/>
      <c r="CR65" s="1211"/>
      <c r="CS65" s="1211"/>
      <c r="CT65" s="1211"/>
      <c r="CU65" s="1211"/>
      <c r="CV65" s="1211"/>
      <c r="CW65" s="1211"/>
      <c r="CX65" s="1211"/>
      <c r="CY65" s="1211"/>
      <c r="CZ65" s="1211"/>
      <c r="DA65" s="1211"/>
      <c r="DB65" s="1211"/>
      <c r="DC65" s="1212"/>
    </row>
    <row r="66" spans="2:107" ht="13" x14ac:dyDescent="0.2">
      <c r="B66" s="259"/>
      <c r="AN66" s="1213"/>
      <c r="AO66" s="1214"/>
      <c r="AP66" s="1214"/>
      <c r="AQ66" s="1214"/>
      <c r="AR66" s="1214"/>
      <c r="AS66" s="1214"/>
      <c r="AT66" s="1214"/>
      <c r="AU66" s="1214"/>
      <c r="AV66" s="1214"/>
      <c r="AW66" s="1214"/>
      <c r="AX66" s="1214"/>
      <c r="AY66" s="1214"/>
      <c r="AZ66" s="1214"/>
      <c r="BA66" s="1214"/>
      <c r="BB66" s="1214"/>
      <c r="BC66" s="1214"/>
      <c r="BD66" s="1214"/>
      <c r="BE66" s="1214"/>
      <c r="BF66" s="1214"/>
      <c r="BG66" s="1214"/>
      <c r="BH66" s="1214"/>
      <c r="BI66" s="1214"/>
      <c r="BJ66" s="1214"/>
      <c r="BK66" s="1214"/>
      <c r="BL66" s="1214"/>
      <c r="BM66" s="1214"/>
      <c r="BN66" s="1214"/>
      <c r="BO66" s="1214"/>
      <c r="BP66" s="1214"/>
      <c r="BQ66" s="1214"/>
      <c r="BR66" s="1214"/>
      <c r="BS66" s="1214"/>
      <c r="BT66" s="1214"/>
      <c r="BU66" s="1214"/>
      <c r="BV66" s="1214"/>
      <c r="BW66" s="1214"/>
      <c r="BX66" s="1214"/>
      <c r="BY66" s="1214"/>
      <c r="BZ66" s="1214"/>
      <c r="CA66" s="1214"/>
      <c r="CB66" s="1214"/>
      <c r="CC66" s="1214"/>
      <c r="CD66" s="1214"/>
      <c r="CE66" s="1214"/>
      <c r="CF66" s="1214"/>
      <c r="CG66" s="1214"/>
      <c r="CH66" s="1214"/>
      <c r="CI66" s="1214"/>
      <c r="CJ66" s="1214"/>
      <c r="CK66" s="1214"/>
      <c r="CL66" s="1214"/>
      <c r="CM66" s="1214"/>
      <c r="CN66" s="1214"/>
      <c r="CO66" s="1214"/>
      <c r="CP66" s="1214"/>
      <c r="CQ66" s="1214"/>
      <c r="CR66" s="1214"/>
      <c r="CS66" s="1214"/>
      <c r="CT66" s="1214"/>
      <c r="CU66" s="1214"/>
      <c r="CV66" s="1214"/>
      <c r="CW66" s="1214"/>
      <c r="CX66" s="1214"/>
      <c r="CY66" s="1214"/>
      <c r="CZ66" s="1214"/>
      <c r="DA66" s="1214"/>
      <c r="DB66" s="1214"/>
      <c r="DC66" s="1215"/>
    </row>
    <row r="67" spans="2:107" ht="13" x14ac:dyDescent="0.2">
      <c r="B67" s="259"/>
      <c r="AN67" s="1213"/>
      <c r="AO67" s="1214"/>
      <c r="AP67" s="1214"/>
      <c r="AQ67" s="1214"/>
      <c r="AR67" s="1214"/>
      <c r="AS67" s="1214"/>
      <c r="AT67" s="1214"/>
      <c r="AU67" s="1214"/>
      <c r="AV67" s="1214"/>
      <c r="AW67" s="1214"/>
      <c r="AX67" s="1214"/>
      <c r="AY67" s="1214"/>
      <c r="AZ67" s="1214"/>
      <c r="BA67" s="1214"/>
      <c r="BB67" s="1214"/>
      <c r="BC67" s="1214"/>
      <c r="BD67" s="1214"/>
      <c r="BE67" s="1214"/>
      <c r="BF67" s="1214"/>
      <c r="BG67" s="1214"/>
      <c r="BH67" s="1214"/>
      <c r="BI67" s="1214"/>
      <c r="BJ67" s="1214"/>
      <c r="BK67" s="1214"/>
      <c r="BL67" s="1214"/>
      <c r="BM67" s="1214"/>
      <c r="BN67" s="1214"/>
      <c r="BO67" s="1214"/>
      <c r="BP67" s="1214"/>
      <c r="BQ67" s="1214"/>
      <c r="BR67" s="1214"/>
      <c r="BS67" s="1214"/>
      <c r="BT67" s="1214"/>
      <c r="BU67" s="1214"/>
      <c r="BV67" s="1214"/>
      <c r="BW67" s="1214"/>
      <c r="BX67" s="1214"/>
      <c r="BY67" s="1214"/>
      <c r="BZ67" s="1214"/>
      <c r="CA67" s="1214"/>
      <c r="CB67" s="1214"/>
      <c r="CC67" s="1214"/>
      <c r="CD67" s="1214"/>
      <c r="CE67" s="1214"/>
      <c r="CF67" s="1214"/>
      <c r="CG67" s="1214"/>
      <c r="CH67" s="1214"/>
      <c r="CI67" s="1214"/>
      <c r="CJ67" s="1214"/>
      <c r="CK67" s="1214"/>
      <c r="CL67" s="1214"/>
      <c r="CM67" s="1214"/>
      <c r="CN67" s="1214"/>
      <c r="CO67" s="1214"/>
      <c r="CP67" s="1214"/>
      <c r="CQ67" s="1214"/>
      <c r="CR67" s="1214"/>
      <c r="CS67" s="1214"/>
      <c r="CT67" s="1214"/>
      <c r="CU67" s="1214"/>
      <c r="CV67" s="1214"/>
      <c r="CW67" s="1214"/>
      <c r="CX67" s="1214"/>
      <c r="CY67" s="1214"/>
      <c r="CZ67" s="1214"/>
      <c r="DA67" s="1214"/>
      <c r="DB67" s="1214"/>
      <c r="DC67" s="1215"/>
    </row>
    <row r="68" spans="2:107" ht="13" x14ac:dyDescent="0.2">
      <c r="B68" s="259"/>
      <c r="AN68" s="1213"/>
      <c r="AO68" s="1214"/>
      <c r="AP68" s="1214"/>
      <c r="AQ68" s="1214"/>
      <c r="AR68" s="1214"/>
      <c r="AS68" s="1214"/>
      <c r="AT68" s="1214"/>
      <c r="AU68" s="1214"/>
      <c r="AV68" s="1214"/>
      <c r="AW68" s="1214"/>
      <c r="AX68" s="1214"/>
      <c r="AY68" s="1214"/>
      <c r="AZ68" s="1214"/>
      <c r="BA68" s="1214"/>
      <c r="BB68" s="1214"/>
      <c r="BC68" s="1214"/>
      <c r="BD68" s="1214"/>
      <c r="BE68" s="1214"/>
      <c r="BF68" s="1214"/>
      <c r="BG68" s="1214"/>
      <c r="BH68" s="1214"/>
      <c r="BI68" s="1214"/>
      <c r="BJ68" s="1214"/>
      <c r="BK68" s="1214"/>
      <c r="BL68" s="1214"/>
      <c r="BM68" s="1214"/>
      <c r="BN68" s="1214"/>
      <c r="BO68" s="1214"/>
      <c r="BP68" s="1214"/>
      <c r="BQ68" s="1214"/>
      <c r="BR68" s="1214"/>
      <c r="BS68" s="1214"/>
      <c r="BT68" s="1214"/>
      <c r="BU68" s="1214"/>
      <c r="BV68" s="1214"/>
      <c r="BW68" s="1214"/>
      <c r="BX68" s="1214"/>
      <c r="BY68" s="1214"/>
      <c r="BZ68" s="1214"/>
      <c r="CA68" s="1214"/>
      <c r="CB68" s="1214"/>
      <c r="CC68" s="1214"/>
      <c r="CD68" s="1214"/>
      <c r="CE68" s="1214"/>
      <c r="CF68" s="1214"/>
      <c r="CG68" s="1214"/>
      <c r="CH68" s="1214"/>
      <c r="CI68" s="1214"/>
      <c r="CJ68" s="1214"/>
      <c r="CK68" s="1214"/>
      <c r="CL68" s="1214"/>
      <c r="CM68" s="1214"/>
      <c r="CN68" s="1214"/>
      <c r="CO68" s="1214"/>
      <c r="CP68" s="1214"/>
      <c r="CQ68" s="1214"/>
      <c r="CR68" s="1214"/>
      <c r="CS68" s="1214"/>
      <c r="CT68" s="1214"/>
      <c r="CU68" s="1214"/>
      <c r="CV68" s="1214"/>
      <c r="CW68" s="1214"/>
      <c r="CX68" s="1214"/>
      <c r="CY68" s="1214"/>
      <c r="CZ68" s="1214"/>
      <c r="DA68" s="1214"/>
      <c r="DB68" s="1214"/>
      <c r="DC68" s="1215"/>
    </row>
    <row r="69" spans="2:107" ht="13" x14ac:dyDescent="0.2">
      <c r="B69" s="259"/>
      <c r="AN69" s="1216"/>
      <c r="AO69" s="1217"/>
      <c r="AP69" s="1217"/>
      <c r="AQ69" s="1217"/>
      <c r="AR69" s="1217"/>
      <c r="AS69" s="1217"/>
      <c r="AT69" s="1217"/>
      <c r="AU69" s="1217"/>
      <c r="AV69" s="1217"/>
      <c r="AW69" s="1217"/>
      <c r="AX69" s="1217"/>
      <c r="AY69" s="1217"/>
      <c r="AZ69" s="1217"/>
      <c r="BA69" s="1217"/>
      <c r="BB69" s="1217"/>
      <c r="BC69" s="1217"/>
      <c r="BD69" s="1217"/>
      <c r="BE69" s="1217"/>
      <c r="BF69" s="1217"/>
      <c r="BG69" s="1217"/>
      <c r="BH69" s="1217"/>
      <c r="BI69" s="1217"/>
      <c r="BJ69" s="1217"/>
      <c r="BK69" s="1217"/>
      <c r="BL69" s="1217"/>
      <c r="BM69" s="1217"/>
      <c r="BN69" s="1217"/>
      <c r="BO69" s="1217"/>
      <c r="BP69" s="1217"/>
      <c r="BQ69" s="1217"/>
      <c r="BR69" s="1217"/>
      <c r="BS69" s="1217"/>
      <c r="BT69" s="1217"/>
      <c r="BU69" s="1217"/>
      <c r="BV69" s="1217"/>
      <c r="BW69" s="1217"/>
      <c r="BX69" s="1217"/>
      <c r="BY69" s="1217"/>
      <c r="BZ69" s="1217"/>
      <c r="CA69" s="1217"/>
      <c r="CB69" s="1217"/>
      <c r="CC69" s="1217"/>
      <c r="CD69" s="1217"/>
      <c r="CE69" s="1217"/>
      <c r="CF69" s="1217"/>
      <c r="CG69" s="1217"/>
      <c r="CH69" s="1217"/>
      <c r="CI69" s="1217"/>
      <c r="CJ69" s="1217"/>
      <c r="CK69" s="1217"/>
      <c r="CL69" s="1217"/>
      <c r="CM69" s="1217"/>
      <c r="CN69" s="1217"/>
      <c r="CO69" s="1217"/>
      <c r="CP69" s="1217"/>
      <c r="CQ69" s="1217"/>
      <c r="CR69" s="1217"/>
      <c r="CS69" s="1217"/>
      <c r="CT69" s="1217"/>
      <c r="CU69" s="1217"/>
      <c r="CV69" s="1217"/>
      <c r="CW69" s="1217"/>
      <c r="CX69" s="1217"/>
      <c r="CY69" s="1217"/>
      <c r="CZ69" s="1217"/>
      <c r="DA69" s="1217"/>
      <c r="DB69" s="1217"/>
      <c r="DC69" s="1218"/>
    </row>
    <row r="70" spans="2:107" ht="13" x14ac:dyDescent="0.2">
      <c r="B70" s="259"/>
      <c r="H70" s="1242"/>
      <c r="I70" s="1242"/>
      <c r="J70" s="1243"/>
      <c r="K70" s="1243"/>
      <c r="L70" s="1244"/>
      <c r="M70" s="1243"/>
      <c r="N70" s="1244"/>
      <c r="AN70" s="1219"/>
      <c r="AO70" s="1219"/>
      <c r="AP70" s="1219"/>
      <c r="AZ70" s="1219"/>
      <c r="BA70" s="1219"/>
      <c r="BB70" s="1219"/>
      <c r="BL70" s="1219"/>
      <c r="BM70" s="1219"/>
      <c r="BN70" s="1219"/>
      <c r="BX70" s="1219"/>
      <c r="BY70" s="1219"/>
      <c r="BZ70" s="1219"/>
      <c r="CJ70" s="1219"/>
      <c r="CK70" s="1219"/>
      <c r="CL70" s="1219"/>
      <c r="CV70" s="1219"/>
      <c r="CW70" s="1219"/>
      <c r="CX70" s="1219"/>
    </row>
    <row r="71" spans="2:107" ht="13" x14ac:dyDescent="0.2">
      <c r="B71" s="259"/>
      <c r="G71" s="1245"/>
      <c r="I71" s="1246"/>
      <c r="J71" s="1243"/>
      <c r="K71" s="1243"/>
      <c r="L71" s="1244"/>
      <c r="M71" s="1243"/>
      <c r="N71" s="1244"/>
      <c r="AM71" s="1245"/>
      <c r="AN71" s="255" t="s">
        <v>633</v>
      </c>
    </row>
    <row r="72" spans="2:107" ht="13" x14ac:dyDescent="0.2">
      <c r="B72" s="259"/>
      <c r="G72" s="1220"/>
      <c r="H72" s="1220"/>
      <c r="I72" s="1220"/>
      <c r="J72" s="1220"/>
      <c r="K72" s="1221"/>
      <c r="L72" s="1221"/>
      <c r="M72" s="1222"/>
      <c r="N72" s="1222"/>
      <c r="AN72" s="1223"/>
      <c r="AO72" s="1224"/>
      <c r="AP72" s="1224"/>
      <c r="AQ72" s="1224"/>
      <c r="AR72" s="1224"/>
      <c r="AS72" s="1224"/>
      <c r="AT72" s="1224"/>
      <c r="AU72" s="1224"/>
      <c r="AV72" s="1224"/>
      <c r="AW72" s="1224"/>
      <c r="AX72" s="1224"/>
      <c r="AY72" s="1224"/>
      <c r="AZ72" s="1224"/>
      <c r="BA72" s="1224"/>
      <c r="BB72" s="1224"/>
      <c r="BC72" s="1224"/>
      <c r="BD72" s="1224"/>
      <c r="BE72" s="1224"/>
      <c r="BF72" s="1224"/>
      <c r="BG72" s="1224"/>
      <c r="BH72" s="1224"/>
      <c r="BI72" s="1224"/>
      <c r="BJ72" s="1224"/>
      <c r="BK72" s="1224"/>
      <c r="BL72" s="1224"/>
      <c r="BM72" s="1224"/>
      <c r="BN72" s="1224"/>
      <c r="BO72" s="1225"/>
      <c r="BP72" s="1226" t="s">
        <v>572</v>
      </c>
      <c r="BQ72" s="1226"/>
      <c r="BR72" s="1226"/>
      <c r="BS72" s="1226"/>
      <c r="BT72" s="1226"/>
      <c r="BU72" s="1226"/>
      <c r="BV72" s="1226"/>
      <c r="BW72" s="1226"/>
      <c r="BX72" s="1226" t="s">
        <v>573</v>
      </c>
      <c r="BY72" s="1226"/>
      <c r="BZ72" s="1226"/>
      <c r="CA72" s="1226"/>
      <c r="CB72" s="1226"/>
      <c r="CC72" s="1226"/>
      <c r="CD72" s="1226"/>
      <c r="CE72" s="1226"/>
      <c r="CF72" s="1226" t="s">
        <v>574</v>
      </c>
      <c r="CG72" s="1226"/>
      <c r="CH72" s="1226"/>
      <c r="CI72" s="1226"/>
      <c r="CJ72" s="1226"/>
      <c r="CK72" s="1226"/>
      <c r="CL72" s="1226"/>
      <c r="CM72" s="1226"/>
      <c r="CN72" s="1226" t="s">
        <v>575</v>
      </c>
      <c r="CO72" s="1226"/>
      <c r="CP72" s="1226"/>
      <c r="CQ72" s="1226"/>
      <c r="CR72" s="1226"/>
      <c r="CS72" s="1226"/>
      <c r="CT72" s="1226"/>
      <c r="CU72" s="1226"/>
      <c r="CV72" s="1226" t="s">
        <v>576</v>
      </c>
      <c r="CW72" s="1226"/>
      <c r="CX72" s="1226"/>
      <c r="CY72" s="1226"/>
      <c r="CZ72" s="1226"/>
      <c r="DA72" s="1226"/>
      <c r="DB72" s="1226"/>
      <c r="DC72" s="1226"/>
    </row>
    <row r="73" spans="2:107" ht="13" x14ac:dyDescent="0.2">
      <c r="B73" s="259"/>
      <c r="G73" s="1227"/>
      <c r="H73" s="1227"/>
      <c r="I73" s="1227"/>
      <c r="J73" s="1227"/>
      <c r="K73" s="1247"/>
      <c r="L73" s="1247"/>
      <c r="M73" s="1247"/>
      <c r="N73" s="1247"/>
      <c r="AM73" s="1219"/>
      <c r="AN73" s="1230" t="s">
        <v>634</v>
      </c>
      <c r="AO73" s="1230"/>
      <c r="AP73" s="1230"/>
      <c r="AQ73" s="1230"/>
      <c r="AR73" s="1230"/>
      <c r="AS73" s="1230"/>
      <c r="AT73" s="1230"/>
      <c r="AU73" s="1230"/>
      <c r="AV73" s="1230"/>
      <c r="AW73" s="1230"/>
      <c r="AX73" s="1230"/>
      <c r="AY73" s="1230"/>
      <c r="AZ73" s="1230"/>
      <c r="BA73" s="1230"/>
      <c r="BB73" s="1230" t="s">
        <v>635</v>
      </c>
      <c r="BC73" s="1230"/>
      <c r="BD73" s="1230"/>
      <c r="BE73" s="1230"/>
      <c r="BF73" s="1230"/>
      <c r="BG73" s="1230"/>
      <c r="BH73" s="1230"/>
      <c r="BI73" s="1230"/>
      <c r="BJ73" s="1230"/>
      <c r="BK73" s="1230"/>
      <c r="BL73" s="1230"/>
      <c r="BM73" s="1230"/>
      <c r="BN73" s="1230"/>
      <c r="BO73" s="1230"/>
      <c r="BP73" s="1231">
        <v>52.1</v>
      </c>
      <c r="BQ73" s="1231"/>
      <c r="BR73" s="1231"/>
      <c r="BS73" s="1231"/>
      <c r="BT73" s="1231"/>
      <c r="BU73" s="1231"/>
      <c r="BV73" s="1231"/>
      <c r="BW73" s="1231"/>
      <c r="BX73" s="1231">
        <v>72.400000000000006</v>
      </c>
      <c r="BY73" s="1231"/>
      <c r="BZ73" s="1231"/>
      <c r="CA73" s="1231"/>
      <c r="CB73" s="1231"/>
      <c r="CC73" s="1231"/>
      <c r="CD73" s="1231"/>
      <c r="CE73" s="1231"/>
      <c r="CF73" s="1231">
        <v>72.900000000000006</v>
      </c>
      <c r="CG73" s="1231"/>
      <c r="CH73" s="1231"/>
      <c r="CI73" s="1231"/>
      <c r="CJ73" s="1231"/>
      <c r="CK73" s="1231"/>
      <c r="CL73" s="1231"/>
      <c r="CM73" s="1231"/>
      <c r="CN73" s="1231">
        <v>64.099999999999994</v>
      </c>
      <c r="CO73" s="1231"/>
      <c r="CP73" s="1231"/>
      <c r="CQ73" s="1231"/>
      <c r="CR73" s="1231"/>
      <c r="CS73" s="1231"/>
      <c r="CT73" s="1231"/>
      <c r="CU73" s="1231"/>
      <c r="CV73" s="1231">
        <v>73.7</v>
      </c>
      <c r="CW73" s="1231"/>
      <c r="CX73" s="1231"/>
      <c r="CY73" s="1231"/>
      <c r="CZ73" s="1231"/>
      <c r="DA73" s="1231"/>
      <c r="DB73" s="1231"/>
      <c r="DC73" s="1231"/>
    </row>
    <row r="74" spans="2:107" ht="13" x14ac:dyDescent="0.2">
      <c r="B74" s="259"/>
      <c r="G74" s="1227"/>
      <c r="H74" s="1227"/>
      <c r="I74" s="1227"/>
      <c r="J74" s="1227"/>
      <c r="K74" s="1247"/>
      <c r="L74" s="1247"/>
      <c r="M74" s="1247"/>
      <c r="N74" s="1247"/>
      <c r="AM74" s="1219"/>
      <c r="AN74" s="1230"/>
      <c r="AO74" s="1230"/>
      <c r="AP74" s="1230"/>
      <c r="AQ74" s="1230"/>
      <c r="AR74" s="1230"/>
      <c r="AS74" s="1230"/>
      <c r="AT74" s="1230"/>
      <c r="AU74" s="1230"/>
      <c r="AV74" s="1230"/>
      <c r="AW74" s="1230"/>
      <c r="AX74" s="1230"/>
      <c r="AY74" s="1230"/>
      <c r="AZ74" s="1230"/>
      <c r="BA74" s="1230"/>
      <c r="BB74" s="1230"/>
      <c r="BC74" s="1230"/>
      <c r="BD74" s="1230"/>
      <c r="BE74" s="1230"/>
      <c r="BF74" s="1230"/>
      <c r="BG74" s="1230"/>
      <c r="BH74" s="1230"/>
      <c r="BI74" s="1230"/>
      <c r="BJ74" s="1230"/>
      <c r="BK74" s="1230"/>
      <c r="BL74" s="1230"/>
      <c r="BM74" s="1230"/>
      <c r="BN74" s="1230"/>
      <c r="BO74" s="1230"/>
      <c r="BP74" s="1231"/>
      <c r="BQ74" s="1231"/>
      <c r="BR74" s="1231"/>
      <c r="BS74" s="1231"/>
      <c r="BT74" s="1231"/>
      <c r="BU74" s="1231"/>
      <c r="BV74" s="1231"/>
      <c r="BW74" s="1231"/>
      <c r="BX74" s="1231"/>
      <c r="BY74" s="1231"/>
      <c r="BZ74" s="1231"/>
      <c r="CA74" s="1231"/>
      <c r="CB74" s="1231"/>
      <c r="CC74" s="1231"/>
      <c r="CD74" s="1231"/>
      <c r="CE74" s="1231"/>
      <c r="CF74" s="1231"/>
      <c r="CG74" s="1231"/>
      <c r="CH74" s="1231"/>
      <c r="CI74" s="1231"/>
      <c r="CJ74" s="1231"/>
      <c r="CK74" s="1231"/>
      <c r="CL74" s="1231"/>
      <c r="CM74" s="1231"/>
      <c r="CN74" s="1231"/>
      <c r="CO74" s="1231"/>
      <c r="CP74" s="1231"/>
      <c r="CQ74" s="1231"/>
      <c r="CR74" s="1231"/>
      <c r="CS74" s="1231"/>
      <c r="CT74" s="1231"/>
      <c r="CU74" s="1231"/>
      <c r="CV74" s="1231"/>
      <c r="CW74" s="1231"/>
      <c r="CX74" s="1231"/>
      <c r="CY74" s="1231"/>
      <c r="CZ74" s="1231"/>
      <c r="DA74" s="1231"/>
      <c r="DB74" s="1231"/>
      <c r="DC74" s="1231"/>
    </row>
    <row r="75" spans="2:107" ht="13" x14ac:dyDescent="0.2">
      <c r="B75" s="259"/>
      <c r="G75" s="1227"/>
      <c r="H75" s="1227"/>
      <c r="I75" s="1220"/>
      <c r="J75" s="1220"/>
      <c r="K75" s="1229"/>
      <c r="L75" s="1229"/>
      <c r="M75" s="1229"/>
      <c r="N75" s="1229"/>
      <c r="AM75" s="1219"/>
      <c r="AN75" s="1230"/>
      <c r="AO75" s="1230"/>
      <c r="AP75" s="1230"/>
      <c r="AQ75" s="1230"/>
      <c r="AR75" s="1230"/>
      <c r="AS75" s="1230"/>
      <c r="AT75" s="1230"/>
      <c r="AU75" s="1230"/>
      <c r="AV75" s="1230"/>
      <c r="AW75" s="1230"/>
      <c r="AX75" s="1230"/>
      <c r="AY75" s="1230"/>
      <c r="AZ75" s="1230"/>
      <c r="BA75" s="1230"/>
      <c r="BB75" s="1230" t="s">
        <v>640</v>
      </c>
      <c r="BC75" s="1230"/>
      <c r="BD75" s="1230"/>
      <c r="BE75" s="1230"/>
      <c r="BF75" s="1230"/>
      <c r="BG75" s="1230"/>
      <c r="BH75" s="1230"/>
      <c r="BI75" s="1230"/>
      <c r="BJ75" s="1230"/>
      <c r="BK75" s="1230"/>
      <c r="BL75" s="1230"/>
      <c r="BM75" s="1230"/>
      <c r="BN75" s="1230"/>
      <c r="BO75" s="1230"/>
      <c r="BP75" s="1231">
        <v>8.8000000000000007</v>
      </c>
      <c r="BQ75" s="1231"/>
      <c r="BR75" s="1231"/>
      <c r="BS75" s="1231"/>
      <c r="BT75" s="1231"/>
      <c r="BU75" s="1231"/>
      <c r="BV75" s="1231"/>
      <c r="BW75" s="1231"/>
      <c r="BX75" s="1231">
        <v>9.6999999999999993</v>
      </c>
      <c r="BY75" s="1231"/>
      <c r="BZ75" s="1231"/>
      <c r="CA75" s="1231"/>
      <c r="CB75" s="1231"/>
      <c r="CC75" s="1231"/>
      <c r="CD75" s="1231"/>
      <c r="CE75" s="1231"/>
      <c r="CF75" s="1231">
        <v>10.5</v>
      </c>
      <c r="CG75" s="1231"/>
      <c r="CH75" s="1231"/>
      <c r="CI75" s="1231"/>
      <c r="CJ75" s="1231"/>
      <c r="CK75" s="1231"/>
      <c r="CL75" s="1231"/>
      <c r="CM75" s="1231"/>
      <c r="CN75" s="1231">
        <v>11.4</v>
      </c>
      <c r="CO75" s="1231"/>
      <c r="CP75" s="1231"/>
      <c r="CQ75" s="1231"/>
      <c r="CR75" s="1231"/>
      <c r="CS75" s="1231"/>
      <c r="CT75" s="1231"/>
      <c r="CU75" s="1231"/>
      <c r="CV75" s="1231">
        <v>12.3</v>
      </c>
      <c r="CW75" s="1231"/>
      <c r="CX75" s="1231"/>
      <c r="CY75" s="1231"/>
      <c r="CZ75" s="1231"/>
      <c r="DA75" s="1231"/>
      <c r="DB75" s="1231"/>
      <c r="DC75" s="1231"/>
    </row>
    <row r="76" spans="2:107" ht="13" x14ac:dyDescent="0.2">
      <c r="B76" s="259"/>
      <c r="G76" s="1227"/>
      <c r="H76" s="1227"/>
      <c r="I76" s="1220"/>
      <c r="J76" s="1220"/>
      <c r="K76" s="1229"/>
      <c r="L76" s="1229"/>
      <c r="M76" s="1229"/>
      <c r="N76" s="1229"/>
      <c r="AM76" s="1219"/>
      <c r="AN76" s="1230"/>
      <c r="AO76" s="1230"/>
      <c r="AP76" s="1230"/>
      <c r="AQ76" s="1230"/>
      <c r="AR76" s="1230"/>
      <c r="AS76" s="1230"/>
      <c r="AT76" s="1230"/>
      <c r="AU76" s="1230"/>
      <c r="AV76" s="1230"/>
      <c r="AW76" s="1230"/>
      <c r="AX76" s="1230"/>
      <c r="AY76" s="1230"/>
      <c r="AZ76" s="1230"/>
      <c r="BA76" s="1230"/>
      <c r="BB76" s="1230"/>
      <c r="BC76" s="1230"/>
      <c r="BD76" s="1230"/>
      <c r="BE76" s="1230"/>
      <c r="BF76" s="1230"/>
      <c r="BG76" s="1230"/>
      <c r="BH76" s="1230"/>
      <c r="BI76" s="1230"/>
      <c r="BJ76" s="1230"/>
      <c r="BK76" s="1230"/>
      <c r="BL76" s="1230"/>
      <c r="BM76" s="1230"/>
      <c r="BN76" s="1230"/>
      <c r="BO76" s="1230"/>
      <c r="BP76" s="1231"/>
      <c r="BQ76" s="1231"/>
      <c r="BR76" s="1231"/>
      <c r="BS76" s="1231"/>
      <c r="BT76" s="1231"/>
      <c r="BU76" s="1231"/>
      <c r="BV76" s="1231"/>
      <c r="BW76" s="1231"/>
      <c r="BX76" s="1231"/>
      <c r="BY76" s="1231"/>
      <c r="BZ76" s="1231"/>
      <c r="CA76" s="1231"/>
      <c r="CB76" s="1231"/>
      <c r="CC76" s="1231"/>
      <c r="CD76" s="1231"/>
      <c r="CE76" s="1231"/>
      <c r="CF76" s="1231"/>
      <c r="CG76" s="1231"/>
      <c r="CH76" s="1231"/>
      <c r="CI76" s="1231"/>
      <c r="CJ76" s="1231"/>
      <c r="CK76" s="1231"/>
      <c r="CL76" s="1231"/>
      <c r="CM76" s="1231"/>
      <c r="CN76" s="1231"/>
      <c r="CO76" s="1231"/>
      <c r="CP76" s="1231"/>
      <c r="CQ76" s="1231"/>
      <c r="CR76" s="1231"/>
      <c r="CS76" s="1231"/>
      <c r="CT76" s="1231"/>
      <c r="CU76" s="1231"/>
      <c r="CV76" s="1231"/>
      <c r="CW76" s="1231"/>
      <c r="CX76" s="1231"/>
      <c r="CY76" s="1231"/>
      <c r="CZ76" s="1231"/>
      <c r="DA76" s="1231"/>
      <c r="DB76" s="1231"/>
      <c r="DC76" s="1231"/>
    </row>
    <row r="77" spans="2:107" ht="13" x14ac:dyDescent="0.2">
      <c r="B77" s="259"/>
      <c r="G77" s="1220"/>
      <c r="H77" s="1220"/>
      <c r="I77" s="1220"/>
      <c r="J77" s="1220"/>
      <c r="K77" s="1247"/>
      <c r="L77" s="1247"/>
      <c r="M77" s="1247"/>
      <c r="N77" s="1247"/>
      <c r="AN77" s="1226" t="s">
        <v>637</v>
      </c>
      <c r="AO77" s="1226"/>
      <c r="AP77" s="1226"/>
      <c r="AQ77" s="1226"/>
      <c r="AR77" s="1226"/>
      <c r="AS77" s="1226"/>
      <c r="AT77" s="1226"/>
      <c r="AU77" s="1226"/>
      <c r="AV77" s="1226"/>
      <c r="AW77" s="1226"/>
      <c r="AX77" s="1226"/>
      <c r="AY77" s="1226"/>
      <c r="AZ77" s="1226"/>
      <c r="BA77" s="1226"/>
      <c r="BB77" s="1230" t="s">
        <v>635</v>
      </c>
      <c r="BC77" s="1230"/>
      <c r="BD77" s="1230"/>
      <c r="BE77" s="1230"/>
      <c r="BF77" s="1230"/>
      <c r="BG77" s="1230"/>
      <c r="BH77" s="1230"/>
      <c r="BI77" s="1230"/>
      <c r="BJ77" s="1230"/>
      <c r="BK77" s="1230"/>
      <c r="BL77" s="1230"/>
      <c r="BM77" s="1230"/>
      <c r="BN77" s="1230"/>
      <c r="BO77" s="1230"/>
      <c r="BP77" s="1231">
        <v>48</v>
      </c>
      <c r="BQ77" s="1231"/>
      <c r="BR77" s="1231"/>
      <c r="BS77" s="1231"/>
      <c r="BT77" s="1231"/>
      <c r="BU77" s="1231"/>
      <c r="BV77" s="1231"/>
      <c r="BW77" s="1231"/>
      <c r="BX77" s="1231">
        <v>49.1</v>
      </c>
      <c r="BY77" s="1231"/>
      <c r="BZ77" s="1231"/>
      <c r="CA77" s="1231"/>
      <c r="CB77" s="1231"/>
      <c r="CC77" s="1231"/>
      <c r="CD77" s="1231"/>
      <c r="CE77" s="1231"/>
      <c r="CF77" s="1231">
        <v>41.5</v>
      </c>
      <c r="CG77" s="1231"/>
      <c r="CH77" s="1231"/>
      <c r="CI77" s="1231"/>
      <c r="CJ77" s="1231"/>
      <c r="CK77" s="1231"/>
      <c r="CL77" s="1231"/>
      <c r="CM77" s="1231"/>
      <c r="CN77" s="1231">
        <v>25.2</v>
      </c>
      <c r="CO77" s="1231"/>
      <c r="CP77" s="1231"/>
      <c r="CQ77" s="1231"/>
      <c r="CR77" s="1231"/>
      <c r="CS77" s="1231"/>
      <c r="CT77" s="1231"/>
      <c r="CU77" s="1231"/>
      <c r="CV77" s="1231">
        <v>15.7</v>
      </c>
      <c r="CW77" s="1231"/>
      <c r="CX77" s="1231"/>
      <c r="CY77" s="1231"/>
      <c r="CZ77" s="1231"/>
      <c r="DA77" s="1231"/>
      <c r="DB77" s="1231"/>
      <c r="DC77" s="1231"/>
    </row>
    <row r="78" spans="2:107" ht="13" x14ac:dyDescent="0.2">
      <c r="B78" s="259"/>
      <c r="G78" s="1220"/>
      <c r="H78" s="1220"/>
      <c r="I78" s="1220"/>
      <c r="J78" s="1220"/>
      <c r="K78" s="1247"/>
      <c r="L78" s="1247"/>
      <c r="M78" s="1247"/>
      <c r="N78" s="1247"/>
      <c r="AN78" s="1226"/>
      <c r="AO78" s="1226"/>
      <c r="AP78" s="1226"/>
      <c r="AQ78" s="1226"/>
      <c r="AR78" s="1226"/>
      <c r="AS78" s="1226"/>
      <c r="AT78" s="1226"/>
      <c r="AU78" s="1226"/>
      <c r="AV78" s="1226"/>
      <c r="AW78" s="1226"/>
      <c r="AX78" s="1226"/>
      <c r="AY78" s="1226"/>
      <c r="AZ78" s="1226"/>
      <c r="BA78" s="1226"/>
      <c r="BB78" s="1230"/>
      <c r="BC78" s="1230"/>
      <c r="BD78" s="1230"/>
      <c r="BE78" s="1230"/>
      <c r="BF78" s="1230"/>
      <c r="BG78" s="1230"/>
      <c r="BH78" s="1230"/>
      <c r="BI78" s="1230"/>
      <c r="BJ78" s="1230"/>
      <c r="BK78" s="1230"/>
      <c r="BL78" s="1230"/>
      <c r="BM78" s="1230"/>
      <c r="BN78" s="1230"/>
      <c r="BO78" s="1230"/>
      <c r="BP78" s="1231"/>
      <c r="BQ78" s="1231"/>
      <c r="BR78" s="1231"/>
      <c r="BS78" s="1231"/>
      <c r="BT78" s="1231"/>
      <c r="BU78" s="1231"/>
      <c r="BV78" s="1231"/>
      <c r="BW78" s="1231"/>
      <c r="BX78" s="1231"/>
      <c r="BY78" s="1231"/>
      <c r="BZ78" s="1231"/>
      <c r="CA78" s="1231"/>
      <c r="CB78" s="1231"/>
      <c r="CC78" s="1231"/>
      <c r="CD78" s="1231"/>
      <c r="CE78" s="1231"/>
      <c r="CF78" s="1231"/>
      <c r="CG78" s="1231"/>
      <c r="CH78" s="1231"/>
      <c r="CI78" s="1231"/>
      <c r="CJ78" s="1231"/>
      <c r="CK78" s="1231"/>
      <c r="CL78" s="1231"/>
      <c r="CM78" s="1231"/>
      <c r="CN78" s="1231"/>
      <c r="CO78" s="1231"/>
      <c r="CP78" s="1231"/>
      <c r="CQ78" s="1231"/>
      <c r="CR78" s="1231"/>
      <c r="CS78" s="1231"/>
      <c r="CT78" s="1231"/>
      <c r="CU78" s="1231"/>
      <c r="CV78" s="1231"/>
      <c r="CW78" s="1231"/>
      <c r="CX78" s="1231"/>
      <c r="CY78" s="1231"/>
      <c r="CZ78" s="1231"/>
      <c r="DA78" s="1231"/>
      <c r="DB78" s="1231"/>
      <c r="DC78" s="1231"/>
    </row>
    <row r="79" spans="2:107" ht="13" x14ac:dyDescent="0.2">
      <c r="B79" s="259"/>
      <c r="G79" s="1220"/>
      <c r="H79" s="1220"/>
      <c r="I79" s="1233"/>
      <c r="J79" s="1233"/>
      <c r="K79" s="1248"/>
      <c r="L79" s="1248"/>
      <c r="M79" s="1248"/>
      <c r="N79" s="1248"/>
      <c r="AN79" s="1226"/>
      <c r="AO79" s="1226"/>
      <c r="AP79" s="1226"/>
      <c r="AQ79" s="1226"/>
      <c r="AR79" s="1226"/>
      <c r="AS79" s="1226"/>
      <c r="AT79" s="1226"/>
      <c r="AU79" s="1226"/>
      <c r="AV79" s="1226"/>
      <c r="AW79" s="1226"/>
      <c r="AX79" s="1226"/>
      <c r="AY79" s="1226"/>
      <c r="AZ79" s="1226"/>
      <c r="BA79" s="1226"/>
      <c r="BB79" s="1230" t="s">
        <v>640</v>
      </c>
      <c r="BC79" s="1230"/>
      <c r="BD79" s="1230"/>
      <c r="BE79" s="1230"/>
      <c r="BF79" s="1230"/>
      <c r="BG79" s="1230"/>
      <c r="BH79" s="1230"/>
      <c r="BI79" s="1230"/>
      <c r="BJ79" s="1230"/>
      <c r="BK79" s="1230"/>
      <c r="BL79" s="1230"/>
      <c r="BM79" s="1230"/>
      <c r="BN79" s="1230"/>
      <c r="BO79" s="1230"/>
      <c r="BP79" s="1231">
        <v>9.6</v>
      </c>
      <c r="BQ79" s="1231"/>
      <c r="BR79" s="1231"/>
      <c r="BS79" s="1231"/>
      <c r="BT79" s="1231"/>
      <c r="BU79" s="1231"/>
      <c r="BV79" s="1231"/>
      <c r="BW79" s="1231"/>
      <c r="BX79" s="1231">
        <v>9.5</v>
      </c>
      <c r="BY79" s="1231"/>
      <c r="BZ79" s="1231"/>
      <c r="CA79" s="1231"/>
      <c r="CB79" s="1231"/>
      <c r="CC79" s="1231"/>
      <c r="CD79" s="1231"/>
      <c r="CE79" s="1231"/>
      <c r="CF79" s="1231">
        <v>9.1999999999999993</v>
      </c>
      <c r="CG79" s="1231"/>
      <c r="CH79" s="1231"/>
      <c r="CI79" s="1231"/>
      <c r="CJ79" s="1231"/>
      <c r="CK79" s="1231"/>
      <c r="CL79" s="1231"/>
      <c r="CM79" s="1231"/>
      <c r="CN79" s="1231">
        <v>8.9</v>
      </c>
      <c r="CO79" s="1231"/>
      <c r="CP79" s="1231"/>
      <c r="CQ79" s="1231"/>
      <c r="CR79" s="1231"/>
      <c r="CS79" s="1231"/>
      <c r="CT79" s="1231"/>
      <c r="CU79" s="1231"/>
      <c r="CV79" s="1231">
        <v>8.9</v>
      </c>
      <c r="CW79" s="1231"/>
      <c r="CX79" s="1231"/>
      <c r="CY79" s="1231"/>
      <c r="CZ79" s="1231"/>
      <c r="DA79" s="1231"/>
      <c r="DB79" s="1231"/>
      <c r="DC79" s="1231"/>
    </row>
    <row r="80" spans="2:107" ht="13" x14ac:dyDescent="0.2">
      <c r="B80" s="259"/>
      <c r="G80" s="1220"/>
      <c r="H80" s="1220"/>
      <c r="I80" s="1233"/>
      <c r="J80" s="1233"/>
      <c r="K80" s="1248"/>
      <c r="L80" s="1248"/>
      <c r="M80" s="1248"/>
      <c r="N80" s="1248"/>
      <c r="AN80" s="1226"/>
      <c r="AO80" s="1226"/>
      <c r="AP80" s="1226"/>
      <c r="AQ80" s="1226"/>
      <c r="AR80" s="1226"/>
      <c r="AS80" s="1226"/>
      <c r="AT80" s="1226"/>
      <c r="AU80" s="1226"/>
      <c r="AV80" s="1226"/>
      <c r="AW80" s="1226"/>
      <c r="AX80" s="1226"/>
      <c r="AY80" s="1226"/>
      <c r="AZ80" s="1226"/>
      <c r="BA80" s="1226"/>
      <c r="BB80" s="1230"/>
      <c r="BC80" s="1230"/>
      <c r="BD80" s="1230"/>
      <c r="BE80" s="1230"/>
      <c r="BF80" s="1230"/>
      <c r="BG80" s="1230"/>
      <c r="BH80" s="1230"/>
      <c r="BI80" s="1230"/>
      <c r="BJ80" s="1230"/>
      <c r="BK80" s="1230"/>
      <c r="BL80" s="1230"/>
      <c r="BM80" s="1230"/>
      <c r="BN80" s="1230"/>
      <c r="BO80" s="1230"/>
      <c r="BP80" s="1231"/>
      <c r="BQ80" s="1231"/>
      <c r="BR80" s="1231"/>
      <c r="BS80" s="1231"/>
      <c r="BT80" s="1231"/>
      <c r="BU80" s="1231"/>
      <c r="BV80" s="1231"/>
      <c r="BW80" s="1231"/>
      <c r="BX80" s="1231"/>
      <c r="BY80" s="1231"/>
      <c r="BZ80" s="1231"/>
      <c r="CA80" s="1231"/>
      <c r="CB80" s="1231"/>
      <c r="CC80" s="1231"/>
      <c r="CD80" s="1231"/>
      <c r="CE80" s="1231"/>
      <c r="CF80" s="1231"/>
      <c r="CG80" s="1231"/>
      <c r="CH80" s="1231"/>
      <c r="CI80" s="1231"/>
      <c r="CJ80" s="1231"/>
      <c r="CK80" s="1231"/>
      <c r="CL80" s="1231"/>
      <c r="CM80" s="1231"/>
      <c r="CN80" s="1231"/>
      <c r="CO80" s="1231"/>
      <c r="CP80" s="1231"/>
      <c r="CQ80" s="1231"/>
      <c r="CR80" s="1231"/>
      <c r="CS80" s="1231"/>
      <c r="CT80" s="1231"/>
      <c r="CU80" s="1231"/>
      <c r="CV80" s="1231"/>
      <c r="CW80" s="1231"/>
      <c r="CX80" s="1231"/>
      <c r="CY80" s="1231"/>
      <c r="CZ80" s="1231"/>
      <c r="DA80" s="1231"/>
      <c r="DB80" s="1231"/>
      <c r="DC80" s="1231"/>
    </row>
    <row r="81" spans="2:109" ht="13" x14ac:dyDescent="0.2">
      <c r="B81" s="259"/>
    </row>
    <row r="82" spans="2:109" ht="16.5" x14ac:dyDescent="0.2">
      <c r="B82" s="259"/>
      <c r="K82" s="1249"/>
      <c r="L82" s="1249"/>
      <c r="M82" s="1249"/>
      <c r="N82" s="1249"/>
      <c r="AQ82" s="1249"/>
      <c r="AR82" s="1249"/>
      <c r="AS82" s="1249"/>
      <c r="AT82" s="1249"/>
      <c r="BC82" s="1249"/>
      <c r="BD82" s="1249"/>
      <c r="BE82" s="1249"/>
      <c r="BF82" s="1249"/>
      <c r="BO82" s="1249"/>
      <c r="BP82" s="1249"/>
      <c r="BQ82" s="1249"/>
      <c r="BR82" s="1249"/>
      <c r="CA82" s="1249"/>
      <c r="CB82" s="1249"/>
      <c r="CC82" s="1249"/>
      <c r="CD82" s="1249"/>
      <c r="CM82" s="1249"/>
      <c r="CN82" s="1249"/>
      <c r="CO82" s="1249"/>
      <c r="CP82" s="1249"/>
      <c r="CY82" s="1249"/>
      <c r="CZ82" s="1249"/>
      <c r="DA82" s="1249"/>
      <c r="DB82" s="1249"/>
      <c r="DC82" s="1249"/>
    </row>
    <row r="83" spans="2:109" ht="13" x14ac:dyDescent="0.2">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 x14ac:dyDescent="0.2">
      <c r="DD84" s="255"/>
      <c r="DE84" s="255"/>
    </row>
    <row r="85" spans="2:109" ht="13" x14ac:dyDescent="0.2">
      <c r="DD85" s="255"/>
      <c r="DE85" s="255"/>
    </row>
  </sheetData>
  <sheetProtection algorithmName="SHA-512" hashValue="Ci/NNGkfcxVGPkDdWYHSY/KrwJ8bscR194oWhQ86HLH48r5gEN14F2R9xKfxlwfZXRoZRv0F/izU8XIzPoIeQA==" saltValue="AwfdJ8geANOQnvpE61SBS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43E10-AA6C-42EE-9B90-1256A24E5076}">
  <sheetPr>
    <pageSetUpPr fitToPage="1"/>
  </sheetPr>
  <dimension ref="A1:DR125"/>
  <sheetViews>
    <sheetView showGridLines="0" zoomScale="55" zoomScaleNormal="55" zoomScaleSheetLayoutView="70" workbookViewId="0"/>
  </sheetViews>
  <sheetFormatPr defaultColWidth="0" defaultRowHeight="13.5" customHeight="1" zeroHeight="1" x14ac:dyDescent="0.2"/>
  <cols>
    <col min="1" max="34" width="2.453125" style="254" customWidth="1"/>
    <col min="35" max="122" width="2.453125" style="253" customWidth="1"/>
    <col min="123" max="16384" width="2.453125" style="253" hidden="1"/>
  </cols>
  <sheetData>
    <row r="1" spans="1:34"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 x14ac:dyDescent="0.2">
      <c r="S2" s="253"/>
      <c r="AH2" s="253"/>
    </row>
    <row r="3" spans="1:34"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 x14ac:dyDescent="0.2"/>
    <row r="5" spans="1:34" ht="13" x14ac:dyDescent="0.2"/>
    <row r="6" spans="1:34" ht="13" x14ac:dyDescent="0.2"/>
    <row r="7" spans="1:34" ht="13" x14ac:dyDescent="0.2"/>
    <row r="8" spans="1:34" ht="13" x14ac:dyDescent="0.2"/>
    <row r="9" spans="1:34" ht="13" x14ac:dyDescent="0.2">
      <c r="AH9" s="253"/>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3"/>
    </row>
    <row r="18" spans="12:34" ht="13" x14ac:dyDescent="0.2"/>
    <row r="19" spans="12:34" ht="13" x14ac:dyDescent="0.2"/>
    <row r="20" spans="12:34" ht="13" x14ac:dyDescent="0.2">
      <c r="AH20" s="253"/>
    </row>
    <row r="21" spans="12:34" ht="13" x14ac:dyDescent="0.2">
      <c r="AH21" s="253"/>
    </row>
    <row r="22" spans="12:34" ht="13" x14ac:dyDescent="0.2"/>
    <row r="23" spans="12:34" ht="13" x14ac:dyDescent="0.2"/>
    <row r="24" spans="12:34" ht="13" x14ac:dyDescent="0.2">
      <c r="Q24" s="253"/>
    </row>
    <row r="25" spans="12:34" ht="13" x14ac:dyDescent="0.2"/>
    <row r="26" spans="12:34" ht="13" x14ac:dyDescent="0.2"/>
    <row r="27" spans="12:34" ht="13" x14ac:dyDescent="0.2"/>
    <row r="28" spans="12:34" ht="13" x14ac:dyDescent="0.2">
      <c r="O28" s="253"/>
      <c r="T28" s="253"/>
      <c r="AH28" s="253"/>
    </row>
    <row r="29" spans="12:34" ht="13" x14ac:dyDescent="0.2"/>
    <row r="30" spans="12:34" ht="13" x14ac:dyDescent="0.2"/>
    <row r="31" spans="12:34" ht="13" x14ac:dyDescent="0.2">
      <c r="Q31" s="253"/>
    </row>
    <row r="32" spans="12:34" ht="13" x14ac:dyDescent="0.2">
      <c r="L32" s="253"/>
    </row>
    <row r="33" spans="2:34" ht="13" x14ac:dyDescent="0.2">
      <c r="C33" s="253"/>
      <c r="E33" s="253"/>
      <c r="G33" s="253"/>
      <c r="I33" s="253"/>
      <c r="X33" s="253"/>
    </row>
    <row r="34" spans="2:34" ht="13" x14ac:dyDescent="0.2">
      <c r="B34" s="253"/>
      <c r="P34" s="253"/>
      <c r="R34" s="253"/>
      <c r="T34" s="253"/>
    </row>
    <row r="35" spans="2:34" ht="13" x14ac:dyDescent="0.2">
      <c r="D35" s="253"/>
      <c r="W35" s="253"/>
      <c r="AC35" s="253"/>
      <c r="AD35" s="253"/>
      <c r="AE35" s="253"/>
      <c r="AF35" s="253"/>
      <c r="AG35" s="253"/>
      <c r="AH35" s="253"/>
    </row>
    <row r="36" spans="2:34" ht="13" x14ac:dyDescent="0.2">
      <c r="H36" s="253"/>
      <c r="J36" s="253"/>
      <c r="K36" s="253"/>
      <c r="M36" s="253"/>
      <c r="Y36" s="253"/>
      <c r="Z36" s="253"/>
      <c r="AA36" s="253"/>
      <c r="AB36" s="253"/>
      <c r="AC36" s="253"/>
      <c r="AD36" s="253"/>
      <c r="AE36" s="253"/>
      <c r="AF36" s="253"/>
      <c r="AG36" s="253"/>
      <c r="AH36" s="253"/>
    </row>
    <row r="37" spans="2:34" ht="13" x14ac:dyDescent="0.2">
      <c r="AH37" s="253"/>
    </row>
    <row r="38" spans="2:34" ht="13" x14ac:dyDescent="0.2">
      <c r="AG38" s="253"/>
      <c r="AH38" s="253"/>
    </row>
    <row r="39" spans="2:34" ht="13" x14ac:dyDescent="0.2"/>
    <row r="40" spans="2:34" ht="13" x14ac:dyDescent="0.2">
      <c r="X40" s="253"/>
    </row>
    <row r="41" spans="2:34" ht="13" x14ac:dyDescent="0.2">
      <c r="R41" s="253"/>
    </row>
    <row r="42" spans="2:34" ht="13" x14ac:dyDescent="0.2">
      <c r="W42" s="253"/>
    </row>
    <row r="43" spans="2:34" ht="13" x14ac:dyDescent="0.2">
      <c r="Y43" s="253"/>
      <c r="Z43" s="253"/>
      <c r="AA43" s="253"/>
      <c r="AB43" s="253"/>
      <c r="AC43" s="253"/>
      <c r="AD43" s="253"/>
      <c r="AE43" s="253"/>
      <c r="AF43" s="253"/>
      <c r="AG43" s="253"/>
      <c r="AH43" s="253"/>
    </row>
    <row r="44" spans="2:34" ht="13" x14ac:dyDescent="0.2">
      <c r="AH44" s="253"/>
    </row>
    <row r="45" spans="2:34" ht="13" x14ac:dyDescent="0.2">
      <c r="X45" s="253"/>
    </row>
    <row r="46" spans="2:34" ht="13" x14ac:dyDescent="0.2"/>
    <row r="47" spans="2:34" ht="13" x14ac:dyDescent="0.2"/>
    <row r="48" spans="2:34" ht="13" x14ac:dyDescent="0.2">
      <c r="W48" s="253"/>
      <c r="Y48" s="253"/>
      <c r="Z48" s="253"/>
      <c r="AA48" s="253"/>
      <c r="AB48" s="253"/>
      <c r="AC48" s="253"/>
      <c r="AD48" s="253"/>
      <c r="AE48" s="253"/>
      <c r="AF48" s="253"/>
      <c r="AG48" s="253"/>
      <c r="AH48" s="253"/>
    </row>
    <row r="49" spans="28:34" ht="13" x14ac:dyDescent="0.2"/>
    <row r="50" spans="28:34" ht="13" x14ac:dyDescent="0.2">
      <c r="AE50" s="253"/>
      <c r="AF50" s="253"/>
      <c r="AG50" s="253"/>
      <c r="AH50" s="253"/>
    </row>
    <row r="51" spans="28:34" ht="13" x14ac:dyDescent="0.2">
      <c r="AC51" s="253"/>
      <c r="AD51" s="253"/>
      <c r="AE51" s="253"/>
      <c r="AF51" s="253"/>
      <c r="AG51" s="253"/>
      <c r="AH51" s="253"/>
    </row>
    <row r="52" spans="28:34" ht="13" x14ac:dyDescent="0.2"/>
    <row r="53" spans="28:34" ht="13" x14ac:dyDescent="0.2">
      <c r="AF53" s="253"/>
      <c r="AG53" s="253"/>
      <c r="AH53" s="253"/>
    </row>
    <row r="54" spans="28:34" ht="13" x14ac:dyDescent="0.2">
      <c r="AH54" s="253"/>
    </row>
    <row r="55" spans="28:34" ht="13" x14ac:dyDescent="0.2"/>
    <row r="56" spans="28:34" ht="13" x14ac:dyDescent="0.2">
      <c r="AB56" s="253"/>
      <c r="AC56" s="253"/>
      <c r="AD56" s="253"/>
      <c r="AE56" s="253"/>
      <c r="AF56" s="253"/>
      <c r="AG56" s="253"/>
      <c r="AH56" s="253"/>
    </row>
    <row r="57" spans="28:34" ht="13" x14ac:dyDescent="0.2">
      <c r="AH57" s="253"/>
    </row>
    <row r="58" spans="28:34" ht="13" x14ac:dyDescent="0.2">
      <c r="AH58" s="253"/>
    </row>
    <row r="59" spans="28:34" ht="13" x14ac:dyDescent="0.2"/>
    <row r="60" spans="28:34" ht="13" x14ac:dyDescent="0.2"/>
    <row r="61" spans="28:34" ht="13" x14ac:dyDescent="0.2"/>
    <row r="62" spans="28:34" ht="13" x14ac:dyDescent="0.2"/>
    <row r="63" spans="28:34" ht="13" x14ac:dyDescent="0.2">
      <c r="AH63" s="253"/>
    </row>
    <row r="64" spans="28:34" ht="13" x14ac:dyDescent="0.2">
      <c r="AG64" s="253"/>
      <c r="AH64" s="253"/>
    </row>
    <row r="65" spans="28:34" ht="13" x14ac:dyDescent="0.2"/>
    <row r="66" spans="28:34" ht="13" x14ac:dyDescent="0.2"/>
    <row r="67" spans="28:34" ht="13" x14ac:dyDescent="0.2"/>
    <row r="68" spans="28:34" ht="13" x14ac:dyDescent="0.2">
      <c r="AB68" s="253"/>
      <c r="AC68" s="253"/>
      <c r="AD68" s="253"/>
      <c r="AE68" s="253"/>
      <c r="AF68" s="253"/>
      <c r="AG68" s="253"/>
      <c r="AH68" s="253"/>
    </row>
    <row r="69" spans="28:34" ht="13" x14ac:dyDescent="0.2">
      <c r="AF69" s="253"/>
      <c r="AG69" s="253"/>
      <c r="AH69" s="253"/>
    </row>
    <row r="70" spans="28:34" ht="13" x14ac:dyDescent="0.2"/>
    <row r="71" spans="28:34" ht="13" x14ac:dyDescent="0.2"/>
    <row r="72" spans="28:34" ht="13" x14ac:dyDescent="0.2"/>
    <row r="73" spans="28:34" ht="13" x14ac:dyDescent="0.2"/>
    <row r="74" spans="28:34" ht="13" x14ac:dyDescent="0.2"/>
    <row r="75" spans="28:34" ht="13" x14ac:dyDescent="0.2">
      <c r="AH75" s="253"/>
    </row>
    <row r="76" spans="28:34" ht="13" x14ac:dyDescent="0.2">
      <c r="AF76" s="253"/>
      <c r="AG76" s="253"/>
      <c r="AH76" s="253"/>
    </row>
    <row r="77" spans="28:34" ht="13" x14ac:dyDescent="0.2">
      <c r="AG77" s="253"/>
      <c r="AH77" s="253"/>
    </row>
    <row r="78" spans="28:34" ht="13" x14ac:dyDescent="0.2"/>
    <row r="79" spans="28:34" ht="13" x14ac:dyDescent="0.2"/>
    <row r="80" spans="28:34" ht="13" x14ac:dyDescent="0.2"/>
    <row r="81" spans="25:34" ht="13" x14ac:dyDescent="0.2"/>
    <row r="82" spans="25:34" ht="13" x14ac:dyDescent="0.2">
      <c r="Y82" s="253"/>
    </row>
    <row r="83" spans="25:34" ht="13" x14ac:dyDescent="0.2">
      <c r="Y83" s="253"/>
      <c r="Z83" s="253"/>
      <c r="AA83" s="253"/>
      <c r="AB83" s="253"/>
      <c r="AC83" s="253"/>
      <c r="AD83" s="253"/>
      <c r="AE83" s="253"/>
      <c r="AF83" s="253"/>
      <c r="AG83" s="253"/>
      <c r="AH83" s="253"/>
    </row>
    <row r="84" spans="25:34" ht="13" x14ac:dyDescent="0.2"/>
    <row r="85" spans="25:34" ht="13" x14ac:dyDescent="0.2"/>
    <row r="86" spans="25:34" ht="13" x14ac:dyDescent="0.2"/>
    <row r="87" spans="25:34" ht="13" x14ac:dyDescent="0.2"/>
    <row r="88" spans="25:34" ht="13" x14ac:dyDescent="0.2">
      <c r="AH88" s="253"/>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519</v>
      </c>
    </row>
  </sheetData>
  <sheetProtection algorithmName="SHA-512" hashValue="sWGDXwG20lE1YqPLM634WVSx3Ddoi+YF17tKW0CQL+SszVUboYFtnYKcOjV4QBHQSYUjNAEZ/JjfAqEpsiS7SA==" saltValue="kg+/XzrB+7d3V8yn0zOho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7A6795-DFE6-4548-B993-1DA23F3CF358}">
  <sheetPr>
    <pageSetUpPr fitToPage="1"/>
  </sheetPr>
  <dimension ref="A1:DR125"/>
  <sheetViews>
    <sheetView showGridLines="0" zoomScale="55" zoomScaleNormal="55" zoomScaleSheetLayoutView="55" workbookViewId="0"/>
  </sheetViews>
  <sheetFormatPr defaultColWidth="0" defaultRowHeight="13.5" customHeight="1" zeroHeight="1" x14ac:dyDescent="0.2"/>
  <cols>
    <col min="1" max="34" width="2.453125" style="254" customWidth="1"/>
    <col min="35" max="122" width="2.453125" style="253" customWidth="1"/>
    <col min="123" max="16384" width="2.453125" style="253" hidden="1"/>
  </cols>
  <sheetData>
    <row r="1" spans="2:34"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 x14ac:dyDescent="0.2">
      <c r="S2" s="253"/>
      <c r="AH2" s="253"/>
    </row>
    <row r="3" spans="2:34"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 x14ac:dyDescent="0.2"/>
    <row r="5" spans="2:34" ht="13" x14ac:dyDescent="0.2"/>
    <row r="6" spans="2:34" ht="13" x14ac:dyDescent="0.2"/>
    <row r="7" spans="2:34" ht="13" x14ac:dyDescent="0.2"/>
    <row r="8" spans="2:34" ht="13" x14ac:dyDescent="0.2"/>
    <row r="9" spans="2:34" ht="13" x14ac:dyDescent="0.2">
      <c r="AH9" s="253"/>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3"/>
    </row>
    <row r="18" spans="12:34" ht="13" x14ac:dyDescent="0.2"/>
    <row r="19" spans="12:34" ht="13" x14ac:dyDescent="0.2"/>
    <row r="20" spans="12:34" ht="13" x14ac:dyDescent="0.2">
      <c r="AH20" s="253"/>
    </row>
    <row r="21" spans="12:34" ht="13" x14ac:dyDescent="0.2">
      <c r="AH21" s="253"/>
    </row>
    <row r="22" spans="12:34" ht="13" x14ac:dyDescent="0.2"/>
    <row r="23" spans="12:34" ht="13" x14ac:dyDescent="0.2"/>
    <row r="24" spans="12:34" ht="13" x14ac:dyDescent="0.2">
      <c r="Q24" s="253"/>
    </row>
    <row r="25" spans="12:34" ht="13" x14ac:dyDescent="0.2"/>
    <row r="26" spans="12:34" ht="13" x14ac:dyDescent="0.2"/>
    <row r="27" spans="12:34" ht="13" x14ac:dyDescent="0.2"/>
    <row r="28" spans="12:34" ht="13" x14ac:dyDescent="0.2">
      <c r="O28" s="253"/>
      <c r="T28" s="253"/>
      <c r="AH28" s="253"/>
    </row>
    <row r="29" spans="12:34" ht="13" x14ac:dyDescent="0.2"/>
    <row r="30" spans="12:34" ht="13" x14ac:dyDescent="0.2"/>
    <row r="31" spans="12:34" ht="13" x14ac:dyDescent="0.2">
      <c r="Q31" s="253"/>
    </row>
    <row r="32" spans="12:34" ht="13" x14ac:dyDescent="0.2">
      <c r="L32" s="253"/>
    </row>
    <row r="33" spans="2:34" ht="13" x14ac:dyDescent="0.2">
      <c r="C33" s="253"/>
      <c r="E33" s="253"/>
      <c r="G33" s="253"/>
      <c r="I33" s="253"/>
      <c r="X33" s="253"/>
    </row>
    <row r="34" spans="2:34" ht="13" x14ac:dyDescent="0.2">
      <c r="B34" s="253"/>
      <c r="P34" s="253"/>
      <c r="R34" s="253"/>
      <c r="T34" s="253"/>
    </row>
    <row r="35" spans="2:34" ht="13" x14ac:dyDescent="0.2">
      <c r="D35" s="253"/>
      <c r="W35" s="253"/>
      <c r="AC35" s="253"/>
      <c r="AD35" s="253"/>
      <c r="AE35" s="253"/>
      <c r="AF35" s="253"/>
      <c r="AG35" s="253"/>
      <c r="AH35" s="253"/>
    </row>
    <row r="36" spans="2:34" ht="13" x14ac:dyDescent="0.2">
      <c r="H36" s="253"/>
      <c r="J36" s="253"/>
      <c r="K36" s="253"/>
      <c r="M36" s="253"/>
      <c r="Y36" s="253"/>
      <c r="Z36" s="253"/>
      <c r="AA36" s="253"/>
      <c r="AB36" s="253"/>
      <c r="AC36" s="253"/>
      <c r="AD36" s="253"/>
      <c r="AE36" s="253"/>
      <c r="AF36" s="253"/>
      <c r="AG36" s="253"/>
      <c r="AH36" s="253"/>
    </row>
    <row r="37" spans="2:34" ht="13" x14ac:dyDescent="0.2">
      <c r="AH37" s="253"/>
    </row>
    <row r="38" spans="2:34" ht="13" x14ac:dyDescent="0.2">
      <c r="AG38" s="253"/>
      <c r="AH38" s="253"/>
    </row>
    <row r="39" spans="2:34" ht="13" x14ac:dyDescent="0.2"/>
    <row r="40" spans="2:34" ht="13" x14ac:dyDescent="0.2">
      <c r="X40" s="253"/>
    </row>
    <row r="41" spans="2:34" ht="13" x14ac:dyDescent="0.2">
      <c r="R41" s="253"/>
    </row>
    <row r="42" spans="2:34" ht="13" x14ac:dyDescent="0.2">
      <c r="W42" s="253"/>
    </row>
    <row r="43" spans="2:34" ht="13" x14ac:dyDescent="0.2">
      <c r="Y43" s="253"/>
      <c r="Z43" s="253"/>
      <c r="AA43" s="253"/>
      <c r="AB43" s="253"/>
      <c r="AC43" s="253"/>
      <c r="AD43" s="253"/>
      <c r="AE43" s="253"/>
      <c r="AF43" s="253"/>
      <c r="AG43" s="253"/>
      <c r="AH43" s="253"/>
    </row>
    <row r="44" spans="2:34" ht="13" x14ac:dyDescent="0.2">
      <c r="AH44" s="253"/>
    </row>
    <row r="45" spans="2:34" ht="13" x14ac:dyDescent="0.2">
      <c r="X45" s="253"/>
    </row>
    <row r="46" spans="2:34" ht="13" x14ac:dyDescent="0.2"/>
    <row r="47" spans="2:34" ht="13" x14ac:dyDescent="0.2"/>
    <row r="48" spans="2:34" ht="13" x14ac:dyDescent="0.2">
      <c r="W48" s="253"/>
      <c r="Y48" s="253"/>
      <c r="Z48" s="253"/>
      <c r="AA48" s="253"/>
      <c r="AB48" s="253"/>
      <c r="AC48" s="253"/>
      <c r="AD48" s="253"/>
      <c r="AE48" s="253"/>
      <c r="AF48" s="253"/>
      <c r="AG48" s="253"/>
      <c r="AH48" s="253"/>
    </row>
    <row r="49" spans="28:34" ht="13" x14ac:dyDescent="0.2"/>
    <row r="50" spans="28:34" ht="13" x14ac:dyDescent="0.2">
      <c r="AE50" s="253"/>
      <c r="AF50" s="253"/>
      <c r="AG50" s="253"/>
      <c r="AH50" s="253"/>
    </row>
    <row r="51" spans="28:34" ht="13" x14ac:dyDescent="0.2">
      <c r="AC51" s="253"/>
      <c r="AD51" s="253"/>
      <c r="AE51" s="253"/>
      <c r="AF51" s="253"/>
      <c r="AG51" s="253"/>
      <c r="AH51" s="253"/>
    </row>
    <row r="52" spans="28:34" ht="13" x14ac:dyDescent="0.2"/>
    <row r="53" spans="28:34" ht="13" x14ac:dyDescent="0.2">
      <c r="AF53" s="253"/>
      <c r="AG53" s="253"/>
      <c r="AH53" s="253"/>
    </row>
    <row r="54" spans="28:34" ht="13" x14ac:dyDescent="0.2">
      <c r="AH54" s="253"/>
    </row>
    <row r="55" spans="28:34" ht="13" x14ac:dyDescent="0.2"/>
    <row r="56" spans="28:34" ht="13" x14ac:dyDescent="0.2">
      <c r="AB56" s="253"/>
      <c r="AC56" s="253"/>
      <c r="AD56" s="253"/>
      <c r="AE56" s="253"/>
      <c r="AF56" s="253"/>
      <c r="AG56" s="253"/>
      <c r="AH56" s="253"/>
    </row>
    <row r="57" spans="28:34" ht="13" x14ac:dyDescent="0.2">
      <c r="AH57" s="253"/>
    </row>
    <row r="58" spans="28:34" ht="13" x14ac:dyDescent="0.2">
      <c r="AH58" s="253"/>
    </row>
    <row r="59" spans="28:34" ht="13" x14ac:dyDescent="0.2">
      <c r="AG59" s="253"/>
      <c r="AH59" s="253"/>
    </row>
    <row r="60" spans="28:34" ht="13" x14ac:dyDescent="0.2"/>
    <row r="61" spans="28:34" ht="13" x14ac:dyDescent="0.2"/>
    <row r="62" spans="28:34" ht="13" x14ac:dyDescent="0.2"/>
    <row r="63" spans="28:34" ht="13" x14ac:dyDescent="0.2">
      <c r="AH63" s="253"/>
    </row>
    <row r="64" spans="28:34" ht="13" x14ac:dyDescent="0.2">
      <c r="AG64" s="253"/>
      <c r="AH64" s="253"/>
    </row>
    <row r="65" spans="28:34" ht="13" x14ac:dyDescent="0.2"/>
    <row r="66" spans="28:34" ht="13" x14ac:dyDescent="0.2"/>
    <row r="67" spans="28:34" ht="13" x14ac:dyDescent="0.2"/>
    <row r="68" spans="28:34" ht="13" x14ac:dyDescent="0.2">
      <c r="AB68" s="253"/>
      <c r="AC68" s="253"/>
      <c r="AD68" s="253"/>
      <c r="AE68" s="253"/>
      <c r="AF68" s="253"/>
      <c r="AG68" s="253"/>
      <c r="AH68" s="253"/>
    </row>
    <row r="69" spans="28:34" ht="13" x14ac:dyDescent="0.2">
      <c r="AF69" s="253"/>
      <c r="AG69" s="253"/>
      <c r="AH69" s="253"/>
    </row>
    <row r="70" spans="28:34" ht="13" x14ac:dyDescent="0.2"/>
    <row r="71" spans="28:34" ht="13" x14ac:dyDescent="0.2"/>
    <row r="72" spans="28:34" ht="13" x14ac:dyDescent="0.2"/>
    <row r="73" spans="28:34" ht="13" x14ac:dyDescent="0.2"/>
    <row r="74" spans="28:34" ht="13" x14ac:dyDescent="0.2"/>
    <row r="75" spans="28:34" ht="13" x14ac:dyDescent="0.2">
      <c r="AH75" s="253"/>
    </row>
    <row r="76" spans="28:34" ht="13" x14ac:dyDescent="0.2">
      <c r="AF76" s="253"/>
      <c r="AG76" s="253"/>
      <c r="AH76" s="253"/>
    </row>
    <row r="77" spans="28:34" ht="13" x14ac:dyDescent="0.2">
      <c r="AG77" s="253"/>
      <c r="AH77" s="253"/>
    </row>
    <row r="78" spans="28:34" ht="13" x14ac:dyDescent="0.2"/>
    <row r="79" spans="28:34" ht="13" x14ac:dyDescent="0.2"/>
    <row r="80" spans="28:34" ht="13" x14ac:dyDescent="0.2"/>
    <row r="81" spans="25:34" ht="13" x14ac:dyDescent="0.2"/>
    <row r="82" spans="25:34" ht="13" x14ac:dyDescent="0.2">
      <c r="Y82" s="253"/>
    </row>
    <row r="83" spans="25:34" ht="13" x14ac:dyDescent="0.2">
      <c r="Y83" s="253"/>
      <c r="Z83" s="253"/>
      <c r="AA83" s="253"/>
      <c r="AB83" s="253"/>
      <c r="AC83" s="253"/>
      <c r="AD83" s="253"/>
      <c r="AE83" s="253"/>
      <c r="AF83" s="253"/>
      <c r="AG83" s="253"/>
      <c r="AH83" s="253"/>
    </row>
    <row r="84" spans="25:34" ht="13" x14ac:dyDescent="0.2"/>
    <row r="85" spans="25:34" ht="13" x14ac:dyDescent="0.2"/>
    <row r="86" spans="25:34" ht="13" x14ac:dyDescent="0.2"/>
    <row r="87" spans="25:34" ht="13" x14ac:dyDescent="0.2"/>
    <row r="88" spans="25:34" ht="13" x14ac:dyDescent="0.2">
      <c r="AH88" s="253"/>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519</v>
      </c>
    </row>
  </sheetData>
  <sheetProtection algorithmName="SHA-512" hashValue="FxfMkW4rdnMKsSIlIoUTVqbLqjud3xuw5mF4AyDHUJ0itFGJEjWobe3n+E6k/rDBWPAiKV0wfF4uYfptoEottQ==" saltValue="27m/rxHfKdE0HocVij/nk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2" customWidth="1"/>
    <col min="2" max="8" width="13.36328125" style="142" customWidth="1"/>
    <col min="9" max="16384" width="11.08984375" style="142"/>
  </cols>
  <sheetData>
    <row r="1" spans="1:8" x14ac:dyDescent="0.2">
      <c r="A1" s="136"/>
      <c r="B1" s="137"/>
      <c r="C1" s="138"/>
      <c r="D1" s="139"/>
      <c r="E1" s="140"/>
      <c r="F1" s="140"/>
      <c r="G1" s="140"/>
      <c r="H1" s="141"/>
    </row>
    <row r="2" spans="1:8" x14ac:dyDescent="0.2">
      <c r="A2" s="143"/>
      <c r="B2" s="144"/>
      <c r="C2" s="145"/>
      <c r="D2" s="146" t="s">
        <v>54</v>
      </c>
      <c r="E2" s="147"/>
      <c r="F2" s="148" t="s">
        <v>569</v>
      </c>
      <c r="G2" s="149"/>
      <c r="H2" s="150"/>
    </row>
    <row r="3" spans="1:8" x14ac:dyDescent="0.2">
      <c r="A3" s="146" t="s">
        <v>562</v>
      </c>
      <c r="B3" s="151"/>
      <c r="C3" s="152"/>
      <c r="D3" s="153">
        <v>140902</v>
      </c>
      <c r="E3" s="154"/>
      <c r="F3" s="155">
        <v>85173</v>
      </c>
      <c r="G3" s="156"/>
      <c r="H3" s="157"/>
    </row>
    <row r="4" spans="1:8" x14ac:dyDescent="0.2">
      <c r="A4" s="158"/>
      <c r="B4" s="159"/>
      <c r="C4" s="160"/>
      <c r="D4" s="161">
        <v>58649</v>
      </c>
      <c r="E4" s="162"/>
      <c r="F4" s="163">
        <v>43913</v>
      </c>
      <c r="G4" s="164"/>
      <c r="H4" s="165"/>
    </row>
    <row r="5" spans="1:8" x14ac:dyDescent="0.2">
      <c r="A5" s="146" t="s">
        <v>564</v>
      </c>
      <c r="B5" s="151"/>
      <c r="C5" s="152"/>
      <c r="D5" s="153">
        <v>151692</v>
      </c>
      <c r="E5" s="154"/>
      <c r="F5" s="155">
        <v>94081</v>
      </c>
      <c r="G5" s="156"/>
      <c r="H5" s="157"/>
    </row>
    <row r="6" spans="1:8" x14ac:dyDescent="0.2">
      <c r="A6" s="158"/>
      <c r="B6" s="159"/>
      <c r="C6" s="160"/>
      <c r="D6" s="161">
        <v>81510</v>
      </c>
      <c r="E6" s="162"/>
      <c r="F6" s="163">
        <v>48949</v>
      </c>
      <c r="G6" s="164"/>
      <c r="H6" s="165"/>
    </row>
    <row r="7" spans="1:8" x14ac:dyDescent="0.2">
      <c r="A7" s="146" t="s">
        <v>565</v>
      </c>
      <c r="B7" s="151"/>
      <c r="C7" s="152"/>
      <c r="D7" s="153">
        <v>133271</v>
      </c>
      <c r="E7" s="154"/>
      <c r="F7" s="155">
        <v>92632</v>
      </c>
      <c r="G7" s="156"/>
      <c r="H7" s="157"/>
    </row>
    <row r="8" spans="1:8" x14ac:dyDescent="0.2">
      <c r="A8" s="158"/>
      <c r="B8" s="159"/>
      <c r="C8" s="160"/>
      <c r="D8" s="161">
        <v>66810</v>
      </c>
      <c r="E8" s="162"/>
      <c r="F8" s="163">
        <v>47978</v>
      </c>
      <c r="G8" s="164"/>
      <c r="H8" s="165"/>
    </row>
    <row r="9" spans="1:8" x14ac:dyDescent="0.2">
      <c r="A9" s="146" t="s">
        <v>566</v>
      </c>
      <c r="B9" s="151"/>
      <c r="C9" s="152"/>
      <c r="D9" s="153">
        <v>136425</v>
      </c>
      <c r="E9" s="154"/>
      <c r="F9" s="155">
        <v>96469</v>
      </c>
      <c r="G9" s="156"/>
      <c r="H9" s="157"/>
    </row>
    <row r="10" spans="1:8" x14ac:dyDescent="0.2">
      <c r="A10" s="158"/>
      <c r="B10" s="159"/>
      <c r="C10" s="160"/>
      <c r="D10" s="161">
        <v>90852</v>
      </c>
      <c r="E10" s="162"/>
      <c r="F10" s="163">
        <v>49775</v>
      </c>
      <c r="G10" s="164"/>
      <c r="H10" s="165"/>
    </row>
    <row r="11" spans="1:8" x14ac:dyDescent="0.2">
      <c r="A11" s="146" t="s">
        <v>567</v>
      </c>
      <c r="B11" s="151"/>
      <c r="C11" s="152"/>
      <c r="D11" s="153">
        <v>196275</v>
      </c>
      <c r="E11" s="154"/>
      <c r="F11" s="155">
        <v>85743</v>
      </c>
      <c r="G11" s="156"/>
      <c r="H11" s="157"/>
    </row>
    <row r="12" spans="1:8" x14ac:dyDescent="0.2">
      <c r="A12" s="158"/>
      <c r="B12" s="159"/>
      <c r="C12" s="166"/>
      <c r="D12" s="161">
        <v>117791</v>
      </c>
      <c r="E12" s="162"/>
      <c r="F12" s="163">
        <v>45231</v>
      </c>
      <c r="G12" s="164"/>
      <c r="H12" s="165"/>
    </row>
    <row r="13" spans="1:8" x14ac:dyDescent="0.2">
      <c r="A13" s="146"/>
      <c r="B13" s="151"/>
      <c r="C13" s="152"/>
      <c r="D13" s="153">
        <v>151713</v>
      </c>
      <c r="E13" s="154"/>
      <c r="F13" s="155">
        <v>90820</v>
      </c>
      <c r="G13" s="167"/>
      <c r="H13" s="157"/>
    </row>
    <row r="14" spans="1:8" x14ac:dyDescent="0.2">
      <c r="A14" s="158"/>
      <c r="B14" s="159"/>
      <c r="C14" s="160"/>
      <c r="D14" s="161">
        <v>83122</v>
      </c>
      <c r="E14" s="162"/>
      <c r="F14" s="163">
        <v>47169</v>
      </c>
      <c r="G14" s="164"/>
      <c r="H14" s="165"/>
    </row>
    <row r="17" spans="1:11" x14ac:dyDescent="0.2">
      <c r="A17" s="142" t="s">
        <v>55</v>
      </c>
    </row>
    <row r="18" spans="1:11" x14ac:dyDescent="0.2">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2">
      <c r="A19" s="168" t="s">
        <v>56</v>
      </c>
      <c r="B19" s="168">
        <f>ROUND(VALUE(SUBSTITUTE(実質収支比率等に係る経年分析!F$48,"▲","-")),2)</f>
        <v>5.57</v>
      </c>
      <c r="C19" s="168">
        <f>ROUND(VALUE(SUBSTITUTE(実質収支比率等に係る経年分析!G$48,"▲","-")),2)</f>
        <v>8.85</v>
      </c>
      <c r="D19" s="168">
        <f>ROUND(VALUE(SUBSTITUTE(実質収支比率等に係る経年分析!H$48,"▲","-")),2)</f>
        <v>6.56</v>
      </c>
      <c r="E19" s="168">
        <f>ROUND(VALUE(SUBSTITUTE(実質収支比率等に係る経年分析!I$48,"▲","-")),2)</f>
        <v>9.51</v>
      </c>
      <c r="F19" s="168">
        <f>ROUND(VALUE(SUBSTITUTE(実質収支比率等に係る経年分析!J$48,"▲","-")),2)</f>
        <v>8.35</v>
      </c>
    </row>
    <row r="20" spans="1:11" x14ac:dyDescent="0.2">
      <c r="A20" s="168" t="s">
        <v>57</v>
      </c>
      <c r="B20" s="168">
        <f>ROUND(VALUE(SUBSTITUTE(実質収支比率等に係る経年分析!F$47,"▲","-")),2)</f>
        <v>22.67</v>
      </c>
      <c r="C20" s="168">
        <f>ROUND(VALUE(SUBSTITUTE(実質収支比率等に係る経年分析!G$47,"▲","-")),2)</f>
        <v>19.53</v>
      </c>
      <c r="D20" s="168">
        <f>ROUND(VALUE(SUBSTITUTE(実質収支比率等に係る経年分析!H$47,"▲","-")),2)</f>
        <v>16.91</v>
      </c>
      <c r="E20" s="168">
        <f>ROUND(VALUE(SUBSTITUTE(実質収支比率等に係る経年分析!I$47,"▲","-")),2)</f>
        <v>14.75</v>
      </c>
      <c r="F20" s="168">
        <f>ROUND(VALUE(SUBSTITUTE(実質収支比率等に係る経年分析!J$47,"▲","-")),2)</f>
        <v>12.89</v>
      </c>
    </row>
    <row r="21" spans="1:11" x14ac:dyDescent="0.2">
      <c r="A21" s="168" t="s">
        <v>58</v>
      </c>
      <c r="B21" s="168">
        <f>IF(ISNUMBER(VALUE(SUBSTITUTE(実質収支比率等に係る経年分析!F$49,"▲","-"))),ROUND(VALUE(SUBSTITUTE(実質収支比率等に係る経年分析!F$49,"▲","-")),2),NA())</f>
        <v>-8.11</v>
      </c>
      <c r="C21" s="168">
        <f>IF(ISNUMBER(VALUE(SUBSTITUTE(実質収支比率等に係る経年分析!G$49,"▲","-"))),ROUND(VALUE(SUBSTITUTE(実質収支比率等に係る経年分析!G$49,"▲","-")),2),NA())</f>
        <v>-0.15</v>
      </c>
      <c r="D21" s="168">
        <f>IF(ISNUMBER(VALUE(SUBSTITUTE(実質収支比率等に係る経年分析!H$49,"▲","-"))),ROUND(VALUE(SUBSTITUTE(実質収支比率等に係る経年分析!H$49,"▲","-")),2),NA())</f>
        <v>-3.98</v>
      </c>
      <c r="E21" s="168">
        <f>IF(ISNUMBER(VALUE(SUBSTITUTE(実質収支比率等に係る経年分析!I$49,"▲","-"))),ROUND(VALUE(SUBSTITUTE(実質収支比率等に係る経年分析!I$49,"▲","-")),2),NA())</f>
        <v>1.68</v>
      </c>
      <c r="F21" s="168">
        <f>IF(ISNUMBER(VALUE(SUBSTITUTE(実質収支比率等に係る経年分析!J$49,"▲","-"))),ROUND(VALUE(SUBSTITUTE(実質収支比率等に係る経年分析!J$49,"▲","-")),2),NA())</f>
        <v>-3.41</v>
      </c>
    </row>
    <row r="24" spans="1:11" x14ac:dyDescent="0.2">
      <c r="A24" s="142" t="s">
        <v>59</v>
      </c>
    </row>
    <row r="25" spans="1:11" x14ac:dyDescent="0.2">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2">
      <c r="A26" s="169"/>
      <c r="B26" s="169" t="s">
        <v>60</v>
      </c>
      <c r="C26" s="169" t="s">
        <v>61</v>
      </c>
      <c r="D26" s="169" t="s">
        <v>60</v>
      </c>
      <c r="E26" s="169" t="s">
        <v>61</v>
      </c>
      <c r="F26" s="169" t="s">
        <v>60</v>
      </c>
      <c r="G26" s="169" t="s">
        <v>61</v>
      </c>
      <c r="H26" s="169" t="s">
        <v>60</v>
      </c>
      <c r="I26" s="169" t="s">
        <v>61</v>
      </c>
      <c r="J26" s="169" t="s">
        <v>60</v>
      </c>
      <c r="K26" s="169" t="s">
        <v>61</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0.23</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0.88</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0.28999999999999998</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0.21</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0.38</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国民健康保険特別会計(事業勘定)</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0.96</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1.38</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0.44</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0.38</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0.27</v>
      </c>
    </row>
    <row r="30" spans="1:11" x14ac:dyDescent="0.2">
      <c r="A30" s="169" t="str">
        <f>IF(連結実質赤字比率に係る赤字・黒字の構成分析!C$40="",NA(),連結実質赤字比率に係る赤字・黒字の構成分析!C$40)</f>
        <v>簡易水道事業会計</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0.63</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0.65</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0.72</v>
      </c>
    </row>
    <row r="31" spans="1:11" x14ac:dyDescent="0.2">
      <c r="A31" s="169" t="str">
        <f>IF(連結実質赤字比率に係る赤字・黒字の構成分析!C$39="",NA(),連結実質赤字比率に係る赤字・黒字の構成分析!C$39)</f>
        <v>野村介護老人保健施設事業会計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0.54</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0.63</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0.76</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0.89</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0.97</v>
      </c>
    </row>
    <row r="32" spans="1:11" x14ac:dyDescent="0.2">
      <c r="A32" s="169" t="str">
        <f>IF(連結実質赤字比率に係る赤字・黒字の構成分析!C$38="",NA(),連結実質赤字比率に係る赤字・黒字の構成分析!C$38)</f>
        <v>介護保険特別会計(保険事業勘定）</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0.47</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7.0000000000000007E-2</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0.36</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1.05</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1.57</v>
      </c>
    </row>
    <row r="33" spans="1:16" x14ac:dyDescent="0.2">
      <c r="A33" s="169" t="str">
        <f>IF(連結実質赤字比率に係る赤字・黒字の構成分析!C$37="",NA(),連結実質赤字比率に係る赤字・黒字の構成分析!C$37)</f>
        <v>公共下水道事業会計</v>
      </c>
      <c r="B33" s="169" t="e">
        <f>IF(ROUND(VALUE(SUBSTITUTE(連結実質赤字比率に係る赤字・黒字の構成分析!F$37,"▲", "-")), 2) &lt; 0, ABS(ROUND(VALUE(SUBSTITUTE(連結実質赤字比率に係る赤字・黒字の構成分析!F$37,"▲", "-")), 2)), NA())</f>
        <v>#VALUE!</v>
      </c>
      <c r="C33" s="169" t="e">
        <f>IF(ROUND(VALUE(SUBSTITUTE(連結実質赤字比率に係る赤字・黒字の構成分析!F$37,"▲", "-")), 2) &gt;= 0, ABS(ROUND(VALUE(SUBSTITUTE(連結実質赤字比率に係る赤字・黒字の構成分析!F$37,"▲", "-")), 2)), NA())</f>
        <v>#VALUE!</v>
      </c>
      <c r="D33" s="169" t="e">
        <f>IF(ROUND(VALUE(SUBSTITUTE(連結実質赤字比率に係る赤字・黒字の構成分析!G$37,"▲", "-")), 2) &lt; 0, ABS(ROUND(VALUE(SUBSTITUTE(連結実質赤字比率に係る赤字・黒字の構成分析!G$37,"▲", "-")), 2)), NA())</f>
        <v>#VALUE!</v>
      </c>
      <c r="E33" s="169" t="e">
        <f>IF(ROUND(VALUE(SUBSTITUTE(連結実質赤字比率に係る赤字・黒字の構成分析!G$37,"▲", "-")), 2) &gt;= 0, ABS(ROUND(VALUE(SUBSTITUTE(連結実質赤字比率に係る赤字・黒字の構成分析!G$37,"▲", "-")), 2)), NA())</f>
        <v>#VALUE!</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1.1000000000000001</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1.44</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1.89</v>
      </c>
    </row>
    <row r="34" spans="1:16" x14ac:dyDescent="0.2">
      <c r="A34" s="169" t="str">
        <f>IF(連結実質赤字比率に係る赤字・黒字の構成分析!C$36="",NA(),連結実質赤字比率に係る赤字・黒字の構成分析!C$36)</f>
        <v>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5.07</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4.92</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5.21</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4.8600000000000003</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4.42</v>
      </c>
    </row>
    <row r="35" spans="1:16" x14ac:dyDescent="0.2">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5.46</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8.6999999999999993</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6.39</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9.43</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8.25</v>
      </c>
    </row>
    <row r="36" spans="1:16" x14ac:dyDescent="0.2">
      <c r="A36" s="169" t="str">
        <f>IF(連結実質赤字比率に係る赤字・黒字の構成分析!C$34="",NA(),連結実質赤字比率に係る赤字・黒字の構成分析!C$34)</f>
        <v>病院事業会計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11.92</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12.52</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12.47</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12.09</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10.9</v>
      </c>
    </row>
    <row r="39" spans="1:16" x14ac:dyDescent="0.2">
      <c r="A39" s="142" t="s">
        <v>62</v>
      </c>
    </row>
    <row r="40" spans="1:16" x14ac:dyDescent="0.2">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2">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2">
      <c r="A42" s="170" t="s">
        <v>65</v>
      </c>
      <c r="B42" s="170"/>
      <c r="C42" s="170"/>
      <c r="D42" s="170">
        <f>'実質公債費比率（分子）の構造'!K$52</f>
        <v>3072</v>
      </c>
      <c r="E42" s="170"/>
      <c r="F42" s="170"/>
      <c r="G42" s="170">
        <f>'実質公債費比率（分子）の構造'!L$52</f>
        <v>3200</v>
      </c>
      <c r="H42" s="170"/>
      <c r="I42" s="170"/>
      <c r="J42" s="170">
        <f>'実質公債費比率（分子）の構造'!M$52</f>
        <v>3483</v>
      </c>
      <c r="K42" s="170"/>
      <c r="L42" s="170"/>
      <c r="M42" s="170">
        <f>'実質公債費比率（分子）の構造'!N$52</f>
        <v>3507</v>
      </c>
      <c r="N42" s="170"/>
      <c r="O42" s="170"/>
      <c r="P42" s="170">
        <f>'実質公債費比率（分子）の構造'!O$52</f>
        <v>3749</v>
      </c>
    </row>
    <row r="43" spans="1:16" x14ac:dyDescent="0.2">
      <c r="A43" s="170" t="s">
        <v>66</v>
      </c>
      <c r="B43" s="170">
        <f>'実質公債費比率（分子）の構造'!K$51</f>
        <v>0</v>
      </c>
      <c r="C43" s="170"/>
      <c r="D43" s="170"/>
      <c r="E43" s="170">
        <f>'実質公債費比率（分子）の構造'!L$51</f>
        <v>0</v>
      </c>
      <c r="F43" s="170"/>
      <c r="G43" s="170"/>
      <c r="H43" s="170">
        <f>'実質公債費比率（分子）の構造'!M$51</f>
        <v>0</v>
      </c>
      <c r="I43" s="170"/>
      <c r="J43" s="170"/>
      <c r="K43" s="170">
        <f>'実質公債費比率（分子）の構造'!N$51</f>
        <v>0</v>
      </c>
      <c r="L43" s="170"/>
      <c r="M43" s="170"/>
      <c r="N43" s="170">
        <f>'実質公債費比率（分子）の構造'!O$51</f>
        <v>0</v>
      </c>
      <c r="O43" s="170"/>
      <c r="P43" s="170"/>
    </row>
    <row r="44" spans="1:16" x14ac:dyDescent="0.2">
      <c r="A44" s="170" t="s">
        <v>67</v>
      </c>
      <c r="B44" s="170">
        <f>'実質公債費比率（分子）の構造'!K$50</f>
        <v>27</v>
      </c>
      <c r="C44" s="170"/>
      <c r="D44" s="170"/>
      <c r="E44" s="170">
        <f>'実質公債費比率（分子）の構造'!L$50</f>
        <v>23</v>
      </c>
      <c r="F44" s="170"/>
      <c r="G44" s="170"/>
      <c r="H44" s="170">
        <f>'実質公債費比率（分子）の構造'!M$50</f>
        <v>66</v>
      </c>
      <c r="I44" s="170"/>
      <c r="J44" s="170"/>
      <c r="K44" s="170">
        <f>'実質公債費比率（分子）の構造'!N$50</f>
        <v>48</v>
      </c>
      <c r="L44" s="170"/>
      <c r="M44" s="170"/>
      <c r="N44" s="170">
        <f>'実質公債費比率（分子）の構造'!O$50</f>
        <v>108</v>
      </c>
      <c r="O44" s="170"/>
      <c r="P44" s="170"/>
    </row>
    <row r="45" spans="1:16" x14ac:dyDescent="0.2">
      <c r="A45" s="170" t="s">
        <v>68</v>
      </c>
      <c r="B45" s="170">
        <f>'実質公債費比率（分子）の構造'!K$49</f>
        <v>1</v>
      </c>
      <c r="C45" s="170"/>
      <c r="D45" s="170"/>
      <c r="E45" s="170">
        <f>'実質公債費比率（分子）の構造'!L$49</f>
        <v>0</v>
      </c>
      <c r="F45" s="170"/>
      <c r="G45" s="170"/>
      <c r="H45" s="170">
        <f>'実質公債費比率（分子）の構造'!M$49</f>
        <v>0</v>
      </c>
      <c r="I45" s="170"/>
      <c r="J45" s="170"/>
      <c r="K45" s="170">
        <f>'実質公債費比率（分子）の構造'!N$49</f>
        <v>8</v>
      </c>
      <c r="L45" s="170"/>
      <c r="M45" s="170"/>
      <c r="N45" s="170">
        <f>'実質公債費比率（分子）の構造'!O$49</f>
        <v>14</v>
      </c>
      <c r="O45" s="170"/>
      <c r="P45" s="170"/>
    </row>
    <row r="46" spans="1:16" x14ac:dyDescent="0.2">
      <c r="A46" s="170" t="s">
        <v>69</v>
      </c>
      <c r="B46" s="170">
        <f>'実質公債費比率（分子）の構造'!K$48</f>
        <v>805</v>
      </c>
      <c r="C46" s="170"/>
      <c r="D46" s="170"/>
      <c r="E46" s="170">
        <f>'実質公債費比率（分子）の構造'!L$48</f>
        <v>822</v>
      </c>
      <c r="F46" s="170"/>
      <c r="G46" s="170"/>
      <c r="H46" s="170">
        <f>'実質公債費比率（分子）の構造'!M$48</f>
        <v>761</v>
      </c>
      <c r="I46" s="170"/>
      <c r="J46" s="170"/>
      <c r="K46" s="170">
        <f>'実質公債費比率（分子）の構造'!N$48</f>
        <v>769</v>
      </c>
      <c r="L46" s="170"/>
      <c r="M46" s="170"/>
      <c r="N46" s="170">
        <f>'実質公債費比率（分子）の構造'!O$48</f>
        <v>819</v>
      </c>
      <c r="O46" s="170"/>
      <c r="P46" s="170"/>
    </row>
    <row r="47" spans="1:16" x14ac:dyDescent="0.2">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72</v>
      </c>
      <c r="B49" s="170">
        <f>'実質公債費比率（分子）の構造'!K$45</f>
        <v>3431</v>
      </c>
      <c r="C49" s="170"/>
      <c r="D49" s="170"/>
      <c r="E49" s="170">
        <f>'実質公債費比率（分子）の構造'!L$45</f>
        <v>3629</v>
      </c>
      <c r="F49" s="170"/>
      <c r="G49" s="170"/>
      <c r="H49" s="170">
        <f>'実質公債費比率（分子）の構造'!M$45</f>
        <v>4039</v>
      </c>
      <c r="I49" s="170"/>
      <c r="J49" s="170"/>
      <c r="K49" s="170">
        <f>'実質公債費比率（分子）の構造'!N$45</f>
        <v>4295</v>
      </c>
      <c r="L49" s="170"/>
      <c r="M49" s="170"/>
      <c r="N49" s="170">
        <f>'実質公債費比率（分子）の構造'!O$45</f>
        <v>4419</v>
      </c>
      <c r="O49" s="170"/>
      <c r="P49" s="170"/>
    </row>
    <row r="50" spans="1:16" x14ac:dyDescent="0.2">
      <c r="A50" s="170" t="s">
        <v>73</v>
      </c>
      <c r="B50" s="170" t="e">
        <f>NA()</f>
        <v>#N/A</v>
      </c>
      <c r="C50" s="170">
        <f>IF(ISNUMBER('実質公債費比率（分子）の構造'!K$53),'実質公債費比率（分子）の構造'!K$53,NA())</f>
        <v>1192</v>
      </c>
      <c r="D50" s="170" t="e">
        <f>NA()</f>
        <v>#N/A</v>
      </c>
      <c r="E50" s="170" t="e">
        <f>NA()</f>
        <v>#N/A</v>
      </c>
      <c r="F50" s="170">
        <f>IF(ISNUMBER('実質公債費比率（分子）の構造'!L$53),'実質公債費比率（分子）の構造'!L$53,NA())</f>
        <v>1274</v>
      </c>
      <c r="G50" s="170" t="e">
        <f>NA()</f>
        <v>#N/A</v>
      </c>
      <c r="H50" s="170" t="e">
        <f>NA()</f>
        <v>#N/A</v>
      </c>
      <c r="I50" s="170">
        <f>IF(ISNUMBER('実質公債費比率（分子）の構造'!M$53),'実質公債費比率（分子）の構造'!M$53,NA())</f>
        <v>1383</v>
      </c>
      <c r="J50" s="170" t="e">
        <f>NA()</f>
        <v>#N/A</v>
      </c>
      <c r="K50" s="170" t="e">
        <f>NA()</f>
        <v>#N/A</v>
      </c>
      <c r="L50" s="170">
        <f>IF(ISNUMBER('実質公債費比率（分子）の構造'!N$53),'実質公債費比率（分子）の構造'!N$53,NA())</f>
        <v>1613</v>
      </c>
      <c r="M50" s="170" t="e">
        <f>NA()</f>
        <v>#N/A</v>
      </c>
      <c r="N50" s="170" t="e">
        <f>NA()</f>
        <v>#N/A</v>
      </c>
      <c r="O50" s="170">
        <f>IF(ISNUMBER('実質公債費比率（分子）の構造'!O$53),'実質公債費比率（分子）の構造'!O$53,NA())</f>
        <v>1611</v>
      </c>
      <c r="P50" s="170" t="e">
        <f>NA()</f>
        <v>#N/A</v>
      </c>
    </row>
    <row r="53" spans="1:16" x14ac:dyDescent="0.2">
      <c r="A53" s="142" t="s">
        <v>74</v>
      </c>
    </row>
    <row r="54" spans="1:16" x14ac:dyDescent="0.2">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2">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2">
      <c r="A56" s="169" t="s">
        <v>45</v>
      </c>
      <c r="B56" s="169"/>
      <c r="C56" s="169"/>
      <c r="D56" s="169">
        <f>'将来負担比率（分子）の構造'!I$52</f>
        <v>35188</v>
      </c>
      <c r="E56" s="169"/>
      <c r="F56" s="169"/>
      <c r="G56" s="169">
        <f>'将来負担比率（分子）の構造'!J$52</f>
        <v>35393</v>
      </c>
      <c r="H56" s="169"/>
      <c r="I56" s="169"/>
      <c r="J56" s="169">
        <f>'将来負担比率（分子）の構造'!K$52</f>
        <v>34522</v>
      </c>
      <c r="K56" s="169"/>
      <c r="L56" s="169"/>
      <c r="M56" s="169">
        <f>'将来負担比率（分子）の構造'!L$52</f>
        <v>33794</v>
      </c>
      <c r="N56" s="169"/>
      <c r="O56" s="169"/>
      <c r="P56" s="169">
        <f>'将来負担比率（分子）の構造'!M$52</f>
        <v>33811</v>
      </c>
    </row>
    <row r="57" spans="1:16" x14ac:dyDescent="0.2">
      <c r="A57" s="169" t="s">
        <v>44</v>
      </c>
      <c r="B57" s="169"/>
      <c r="C57" s="169"/>
      <c r="D57" s="169">
        <f>'将来負担比率（分子）の構造'!I$51</f>
        <v>359</v>
      </c>
      <c r="E57" s="169"/>
      <c r="F57" s="169"/>
      <c r="G57" s="169">
        <f>'将来負担比率（分子）の構造'!J$51</f>
        <v>389</v>
      </c>
      <c r="H57" s="169"/>
      <c r="I57" s="169"/>
      <c r="J57" s="169">
        <f>'将来負担比率（分子）の構造'!K$51</f>
        <v>803</v>
      </c>
      <c r="K57" s="169"/>
      <c r="L57" s="169"/>
      <c r="M57" s="169">
        <f>'将来負担比率（分子）の構造'!L$51</f>
        <v>978</v>
      </c>
      <c r="N57" s="169"/>
      <c r="O57" s="169"/>
      <c r="P57" s="169">
        <f>'将来負担比率（分子）の構造'!M$51</f>
        <v>1080</v>
      </c>
    </row>
    <row r="58" spans="1:16" x14ac:dyDescent="0.2">
      <c r="A58" s="169" t="s">
        <v>43</v>
      </c>
      <c r="B58" s="169"/>
      <c r="C58" s="169"/>
      <c r="D58" s="169">
        <f>'将来負担比率（分子）の構造'!I$50</f>
        <v>9595</v>
      </c>
      <c r="E58" s="169"/>
      <c r="F58" s="169"/>
      <c r="G58" s="169">
        <f>'将来負担比率（分子）の構造'!J$50</f>
        <v>8630</v>
      </c>
      <c r="H58" s="169"/>
      <c r="I58" s="169"/>
      <c r="J58" s="169">
        <f>'将来負担比率（分子）の構造'!K$50</f>
        <v>8705</v>
      </c>
      <c r="K58" s="169"/>
      <c r="L58" s="169"/>
      <c r="M58" s="169">
        <f>'将来負担比率（分子）の構造'!L$50</f>
        <v>8724</v>
      </c>
      <c r="N58" s="169"/>
      <c r="O58" s="169"/>
      <c r="P58" s="169">
        <f>'将来負担比率（分子）の構造'!M$50</f>
        <v>8163</v>
      </c>
    </row>
    <row r="59" spans="1:16" x14ac:dyDescent="0.2">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38</v>
      </c>
      <c r="B61" s="169">
        <f>'将来負担比率（分子）の構造'!I$46</f>
        <v>70</v>
      </c>
      <c r="C61" s="169"/>
      <c r="D61" s="169"/>
      <c r="E61" s="169">
        <f>'将来負担比率（分子）の構造'!J$46</f>
        <v>43</v>
      </c>
      <c r="F61" s="169"/>
      <c r="G61" s="169"/>
      <c r="H61" s="169">
        <f>'将来負担比率（分子）の構造'!K$46</f>
        <v>41</v>
      </c>
      <c r="I61" s="169"/>
      <c r="J61" s="169"/>
      <c r="K61" s="169">
        <f>'将来負担比率（分子）の構造'!L$46</f>
        <v>9</v>
      </c>
      <c r="L61" s="169"/>
      <c r="M61" s="169"/>
      <c r="N61" s="169">
        <f>'将来負担比率（分子）の構造'!M$46</f>
        <v>18</v>
      </c>
      <c r="O61" s="169"/>
      <c r="P61" s="169"/>
    </row>
    <row r="62" spans="1:16" x14ac:dyDescent="0.2">
      <c r="A62" s="169" t="s">
        <v>37</v>
      </c>
      <c r="B62" s="169">
        <f>'将来負担比率（分子）の構造'!I$45</f>
        <v>3335</v>
      </c>
      <c r="C62" s="169"/>
      <c r="D62" s="169"/>
      <c r="E62" s="169">
        <f>'将来負担比率（分子）の構造'!J$45</f>
        <v>3181</v>
      </c>
      <c r="F62" s="169"/>
      <c r="G62" s="169"/>
      <c r="H62" s="169">
        <f>'将来負担比率（分子）の構造'!K$45</f>
        <v>3219</v>
      </c>
      <c r="I62" s="169"/>
      <c r="J62" s="169"/>
      <c r="K62" s="169">
        <f>'将来負担比率（分子）の構造'!L$45</f>
        <v>3192</v>
      </c>
      <c r="L62" s="169"/>
      <c r="M62" s="169"/>
      <c r="N62" s="169">
        <f>'将来負担比率（分子）の構造'!M$45</f>
        <v>3084</v>
      </c>
      <c r="O62" s="169"/>
      <c r="P62" s="169"/>
    </row>
    <row r="63" spans="1:16" x14ac:dyDescent="0.2">
      <c r="A63" s="169" t="s">
        <v>36</v>
      </c>
      <c r="B63" s="169">
        <f>'将来負担比率（分子）の構造'!I$44</f>
        <v>23</v>
      </c>
      <c r="C63" s="169"/>
      <c r="D63" s="169"/>
      <c r="E63" s="169">
        <f>'将来負担比率（分子）の構造'!J$44</f>
        <v>54</v>
      </c>
      <c r="F63" s="169"/>
      <c r="G63" s="169"/>
      <c r="H63" s="169">
        <f>'将来負担比率（分子）の構造'!K$44</f>
        <v>131</v>
      </c>
      <c r="I63" s="169"/>
      <c r="J63" s="169"/>
      <c r="K63" s="169">
        <f>'将来負担比率（分子）の構造'!L$44</f>
        <v>122</v>
      </c>
      <c r="L63" s="169"/>
      <c r="M63" s="169"/>
      <c r="N63" s="169">
        <f>'将来負担比率（分子）の構造'!M$44</f>
        <v>106</v>
      </c>
      <c r="O63" s="169"/>
      <c r="P63" s="169"/>
    </row>
    <row r="64" spans="1:16" x14ac:dyDescent="0.2">
      <c r="A64" s="169" t="s">
        <v>35</v>
      </c>
      <c r="B64" s="169">
        <f>'将来負担比率（分子）の構造'!I$43</f>
        <v>9495</v>
      </c>
      <c r="C64" s="169"/>
      <c r="D64" s="169"/>
      <c r="E64" s="169">
        <f>'将来負担比率（分子）の構造'!J$43</f>
        <v>9580</v>
      </c>
      <c r="F64" s="169"/>
      <c r="G64" s="169"/>
      <c r="H64" s="169">
        <f>'将来負担比率（分子）の構造'!K$43</f>
        <v>9581</v>
      </c>
      <c r="I64" s="169"/>
      <c r="J64" s="169"/>
      <c r="K64" s="169">
        <f>'将来負担比率（分子）の構造'!L$43</f>
        <v>8738</v>
      </c>
      <c r="L64" s="169"/>
      <c r="M64" s="169"/>
      <c r="N64" s="169">
        <f>'将来負担比率（分子）の構造'!M$43</f>
        <v>8281</v>
      </c>
      <c r="O64" s="169"/>
      <c r="P64" s="169"/>
    </row>
    <row r="65" spans="1:16" x14ac:dyDescent="0.2">
      <c r="A65" s="169" t="s">
        <v>34</v>
      </c>
      <c r="B65" s="169">
        <f>'将来負担比率（分子）の構造'!I$42</f>
        <v>92</v>
      </c>
      <c r="C65" s="169"/>
      <c r="D65" s="169"/>
      <c r="E65" s="169">
        <f>'将来負担比率（分子）の構造'!J$42</f>
        <v>75</v>
      </c>
      <c r="F65" s="169"/>
      <c r="G65" s="169"/>
      <c r="H65" s="169">
        <f>'将来負担比率（分子）の構造'!K$42</f>
        <v>58</v>
      </c>
      <c r="I65" s="169"/>
      <c r="J65" s="169"/>
      <c r="K65" s="169">
        <f>'将来負担比率（分子）の構造'!L$42</f>
        <v>43</v>
      </c>
      <c r="L65" s="169"/>
      <c r="M65" s="169"/>
      <c r="N65" s="169">
        <f>'将来負担比率（分子）の構造'!M$42</f>
        <v>644</v>
      </c>
      <c r="O65" s="169"/>
      <c r="P65" s="169"/>
    </row>
    <row r="66" spans="1:16" x14ac:dyDescent="0.2">
      <c r="A66" s="169" t="s">
        <v>33</v>
      </c>
      <c r="B66" s="169">
        <f>'将来負担比率（分子）の構造'!I$41</f>
        <v>38543</v>
      </c>
      <c r="C66" s="169"/>
      <c r="D66" s="169"/>
      <c r="E66" s="169">
        <f>'将来負担比率（分子）の構造'!J$41</f>
        <v>40179</v>
      </c>
      <c r="F66" s="169"/>
      <c r="G66" s="169"/>
      <c r="H66" s="169">
        <f>'将来負担比率（分子）の構造'!K$41</f>
        <v>39916</v>
      </c>
      <c r="I66" s="169"/>
      <c r="J66" s="169"/>
      <c r="K66" s="169">
        <f>'将来負担比率（分子）の構造'!L$41</f>
        <v>39626</v>
      </c>
      <c r="L66" s="169"/>
      <c r="M66" s="169"/>
      <c r="N66" s="169">
        <f>'将来負担比率（分子）の構造'!M$41</f>
        <v>40017</v>
      </c>
      <c r="O66" s="169"/>
      <c r="P66" s="169"/>
    </row>
    <row r="67" spans="1:16" x14ac:dyDescent="0.2">
      <c r="A67" s="169" t="s">
        <v>77</v>
      </c>
      <c r="B67" s="169" t="e">
        <f>NA()</f>
        <v>#N/A</v>
      </c>
      <c r="C67" s="169">
        <f>IF(ISNUMBER('将来負担比率（分子）の構造'!I$53), IF('将来負担比率（分子）の構造'!I$53 &lt; 0, 0, '将来負担比率（分子）の構造'!I$53), NA())</f>
        <v>6416</v>
      </c>
      <c r="D67" s="169" t="e">
        <f>NA()</f>
        <v>#N/A</v>
      </c>
      <c r="E67" s="169" t="e">
        <f>NA()</f>
        <v>#N/A</v>
      </c>
      <c r="F67" s="169">
        <f>IF(ISNUMBER('将来負担比率（分子）の構造'!J$53), IF('将来負担比率（分子）の構造'!J$53 &lt; 0, 0, '将来負担比率（分子）の構造'!J$53), NA())</f>
        <v>8699</v>
      </c>
      <c r="G67" s="169" t="e">
        <f>NA()</f>
        <v>#N/A</v>
      </c>
      <c r="H67" s="169" t="e">
        <f>NA()</f>
        <v>#N/A</v>
      </c>
      <c r="I67" s="169">
        <f>IF(ISNUMBER('将来負担比率（分子）の構造'!K$53), IF('将来負担比率（分子）の構造'!K$53 &lt; 0, 0, '将来負担比率（分子）の構造'!K$53), NA())</f>
        <v>8916</v>
      </c>
      <c r="J67" s="169" t="e">
        <f>NA()</f>
        <v>#N/A</v>
      </c>
      <c r="K67" s="169" t="e">
        <f>NA()</f>
        <v>#N/A</v>
      </c>
      <c r="L67" s="169">
        <f>IF(ISNUMBER('将来負担比率（分子）の構造'!L$53), IF('将来負担比率（分子）の構造'!L$53 &lt; 0, 0, '将来負担比率（分子）の構造'!L$53), NA())</f>
        <v>8234</v>
      </c>
      <c r="M67" s="169" t="e">
        <f>NA()</f>
        <v>#N/A</v>
      </c>
      <c r="N67" s="169" t="e">
        <f>NA()</f>
        <v>#N/A</v>
      </c>
      <c r="O67" s="169">
        <f>IF(ISNUMBER('将来負担比率（分子）の構造'!M$53), IF('将来負担比率（分子）の構造'!M$53 &lt; 0, 0, '将来負担比率（分子）の構造'!M$53), NA())</f>
        <v>9096</v>
      </c>
      <c r="P67" s="169" t="e">
        <f>NA()</f>
        <v>#N/A</v>
      </c>
    </row>
    <row r="70" spans="1:16" x14ac:dyDescent="0.2">
      <c r="A70" s="171" t="s">
        <v>78</v>
      </c>
      <c r="B70" s="171"/>
      <c r="C70" s="171"/>
      <c r="D70" s="171"/>
      <c r="E70" s="171"/>
      <c r="F70" s="171"/>
    </row>
    <row r="71" spans="1:16" x14ac:dyDescent="0.2">
      <c r="A71" s="172"/>
      <c r="B71" s="172" t="str">
        <f>基金残高に係る経年分析!F54</f>
        <v>R02</v>
      </c>
      <c r="C71" s="172" t="str">
        <f>基金残高に係る経年分析!G54</f>
        <v>R03</v>
      </c>
      <c r="D71" s="172" t="str">
        <f>基金残高に係る経年分析!H54</f>
        <v>R04</v>
      </c>
    </row>
    <row r="72" spans="1:16" x14ac:dyDescent="0.2">
      <c r="A72" s="172" t="s">
        <v>79</v>
      </c>
      <c r="B72" s="173">
        <f>基金残高に係る経年分析!F55</f>
        <v>2649</v>
      </c>
      <c r="C72" s="173">
        <f>基金残高に係る経年分析!G55</f>
        <v>2403</v>
      </c>
      <c r="D72" s="173">
        <f>基金残高に係る経年分析!H55</f>
        <v>2066</v>
      </c>
    </row>
    <row r="73" spans="1:16" x14ac:dyDescent="0.2">
      <c r="A73" s="172" t="s">
        <v>80</v>
      </c>
      <c r="B73" s="173">
        <f>基金残高に係る経年分析!F56</f>
        <v>1115</v>
      </c>
      <c r="C73" s="173">
        <f>基金残高に係る経年分析!G56</f>
        <v>1274</v>
      </c>
      <c r="D73" s="173">
        <f>基金残高に係る経年分析!H56</f>
        <v>1124</v>
      </c>
    </row>
    <row r="74" spans="1:16" x14ac:dyDescent="0.2">
      <c r="A74" s="172" t="s">
        <v>81</v>
      </c>
      <c r="B74" s="173">
        <f>基金残高に係る経年分析!F57</f>
        <v>6492</v>
      </c>
      <c r="C74" s="173">
        <f>基金残高に係る経年分析!G57</f>
        <v>6454</v>
      </c>
      <c r="D74" s="173">
        <f>基金残高に係る経年分析!H57</f>
        <v>6269</v>
      </c>
    </row>
  </sheetData>
  <sheetProtection algorithmName="SHA-512" hashValue="naPWaefNuO4t8wtxzgHf9mM3OOyMK7kepcPwtxbNRsnNNUtSq3m1gYCkKdeWkjgg21MxT0nclnD9iAjJchnZjg==" saltValue="g7FhEqebEoNqZ7wxbOu/9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宮崎　輝和</cp:lastModifiedBy>
  <cp:lastPrinted>2024-03-22T02:10:10Z</cp:lastPrinted>
  <dcterms:created xsi:type="dcterms:W3CDTF">2024-02-05T03:08:24Z</dcterms:created>
  <dcterms:modified xsi:type="dcterms:W3CDTF">2024-09-24T00:57:14Z</dcterms:modified>
  <cp:category/>
</cp:coreProperties>
</file>