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https://seiyocity-my.sharepoint.com/personal/1712_city_seiyo_ehime_jp/Documents/デスクトップ/"/>
    </mc:Choice>
  </mc:AlternateContent>
  <xr:revisionPtr revIDLastSave="0" documentId="8_{1D2A92D5-26CB-4936-8D09-A4C3FBB65A18}" xr6:coauthVersionLast="47" xr6:coauthVersionMax="47" xr10:uidLastSave="{00000000-0000-0000-0000-000000000000}"/>
  <bookViews>
    <workbookView xWindow="-110" yWindow="-110" windowWidth="19420" windowHeight="1150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U38" i="10"/>
  <c r="C38" i="10"/>
  <c r="BE37" i="10"/>
  <c r="C37"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W34" i="10" l="1"/>
  <c r="BW35" i="10" s="1"/>
  <c r="BW36" i="10" s="1"/>
  <c r="BW37" i="10" s="1"/>
  <c r="BW38" i="10" s="1"/>
  <c r="BW39" i="10" s="1"/>
  <c r="BW40" i="10" s="1"/>
  <c r="BW41" i="10" s="1"/>
  <c r="BW42" i="10" s="1"/>
  <c r="BW43" i="10" s="1"/>
  <c r="CO34" i="10"/>
  <c r="CO35" i="10" s="1"/>
  <c r="CO36" i="10" s="1"/>
  <c r="CO37" i="10" s="1"/>
  <c r="CO38" i="10" s="1"/>
  <c r="CO39" i="10" s="1"/>
  <c r="CO40" i="10" s="1"/>
  <c r="CO41" i="10" s="1"/>
</calcChain>
</file>

<file path=xl/sharedStrings.xml><?xml version="1.0" encoding="utf-8"?>
<sst xmlns="http://schemas.openxmlformats.org/spreadsheetml/2006/main" count="1169" uniqueCount="596">
  <si>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</si>
  <si>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</si>
  <si>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</si>
  <si>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</si>
  <si>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</si>
  <si>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</si>
  <si>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</si>
  <si>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</si>
  <si>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</si>
  <si>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</si>
  <si>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</si>
  <si>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</si>
  <si>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</si>
  <si>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</si>
  <si>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</si>
  <si>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</si>
  <si>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</si>
  <si>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</si>
  <si>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</si>
  <si>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</si>
  <si>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</si>
  <si>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</si>
  <si>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</si>
  <si>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</si>
  <si>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</si>
  <si>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</si>
  <si>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</si>
  <si>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</si>
  <si>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</si>
  <si>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</si>
  <si>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</si>
  <si>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</si>
  <si>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</si>
  <si>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</si>
  <si>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</si>
  <si>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</si>
  <si>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</si>
  <si>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</si>
  <si>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</si>
  <si>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</si>
  <si>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</si>
  <si>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</si>
  <si>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</si>
  <si>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</si>
  <si>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</si>
  <si>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</si>
  <si>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</si>
  <si>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</si>
  <si>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</si>
  <si>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</si>
  <si>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</si>
  <si>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</si>
  <si>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</si>
  <si>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</si>
  <si>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</si>
  <si>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</si>
  <si>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</si>
  <si>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</si>
  <si>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</si>
  <si>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</si>
  <si>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</si>
  <si>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</si>
  <si>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</si>
  <si>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</si>
  <si>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</si>
  <si>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</si>
  <si>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</si>
  <si>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</si>
  <si>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</si>
  <si>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</si>
  <si>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</si>
  <si>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</si>
  <si>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</si>
  <si>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</si>
  <si>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</si>
  <si>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</si>
  <si>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</si>
  <si>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</si>
  <si>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</si>
  <si>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</si>
  <si>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</si>
  <si>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</si>
  <si>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</si>
  <si>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</si>
  <si>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</si>
  <si>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</si>
  <si>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</si>
  <si>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</si>
  <si>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</si>
  <si>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</si>
  <si>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</si>
  <si>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</si>
  <si>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</si>
  <si>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</si>
  <si>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</si>
  <si>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</si>
  <si>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</si>
  <si>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</si>
  <si>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</si>
  <si>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</si>
  <si>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</si>
  <si>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</si>
  <si>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</si>
  <si>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</si>
  <si>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</si>
  <si>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</si>
  <si>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</si>
  <si>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</si>
  <si>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</si>
  <si>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</si>
  <si>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</si>
  <si>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</si>
  <si>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</si>
  <si>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</si>
  <si>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</si>
  <si>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</si>
  <si>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</si>
  <si>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</si>
  <si>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</si>
  <si>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</si>
  <si>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</si>
  <si>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</si>
  <si>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</si>
  <si>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</si>
  <si>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</si>
  <si>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</si>
  <si>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</si>
  <si>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</si>
  <si>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</si>
  <si>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</si>
  <si>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</si>
  <si>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</si>
  <si>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</si>
  <si>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</si>
  <si>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</si>
  <si>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</si>
  <si>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</si>
  <si>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</si>
  <si>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</si>
  <si>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</si>
  <si>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</si>
  <si>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</si>
  <si>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</si>
  <si>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</si>
  <si>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</si>
  <si>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</si>
  <si>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</si>
  <si>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</si>
  <si>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</si>
  <si>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</si>
  <si>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</si>
  <si>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</si>
  <si>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</si>
  <si>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</si>
  <si>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</si>
  <si>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</si>
  <si>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</si>
  <si>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</si>
  <si>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</si>
  <si>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</si>
  <si>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</si>
  <si>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</si>
  <si>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</si>
  <si>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</si>
  <si>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</si>
  <si>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</si>
  <si>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</si>
  <si>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</si>
  <si>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</si>
  <si>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</si>
  <si>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</si>
  <si>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</si>
  <si>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</si>
  <si>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</si>
  <si>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</si>
  <si>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</si>
  <si>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</si>
  <si>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</si>
  <si>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</si>
  <si>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</si>
  <si>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</si>
  <si>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</si>
  <si>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</si>
  <si>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</si>
  <si>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</si>
  <si>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</si>
  <si>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</si>
  <si>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</si>
  <si>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</si>
  <si>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</si>
  <si>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</si>
  <si>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</si>
  <si>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</si>
  <si>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</si>
  <si>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</si>
  <si>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</si>
  <si>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</si>
  <si>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</si>
  <si>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</si>
  <si>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</si>
  <si>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</si>
  <si>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</si>
  <si>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</si>
  <si>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愛媛県西予市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</si>
  <si>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</si>
  <si>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</si>
  <si>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</si>
  <si>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</si>
  <si>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</si>
  <si>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</si>
  <si>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</si>
  <si>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</si>
  <si>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</si>
  <si>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</si>
  <si>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</si>
  <si>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</si>
  <si>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</si>
  <si>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</si>
  <si>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</si>
  <si>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</si>
  <si>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</si>
  <si>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</si>
  <si>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</si>
  <si>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</si>
  <si>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</si>
  <si>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</si>
  <si>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</si>
  <si>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</si>
  <si>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</si>
  <si>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</si>
  <si>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</si>
  <si>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</si>
  <si>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</si>
  <si>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</si>
  <si>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</si>
  <si>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</si>
  <si>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</si>
  <si>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</si>
  <si>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</si>
  <si>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</si>
  <si>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</si>
  <si>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</si>
  <si>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</si>
  <si>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</si>
  <si>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</si>
  <si>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</si>
  <si>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</si>
  <si>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</si>
  <si>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</si>
  <si>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</si>
  <si>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</si>
  <si>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</si>
  <si>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</si>
  <si>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</si>
  <si>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</si>
  <si>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</si>
  <si>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</si>
  <si>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</si>
  <si>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</si>
  <si>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</si>
  <si>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</si>
  <si>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</si>
  <si>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</si>
  <si>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</si>
  <si>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</si>
  <si>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</si>
  <si>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</si>
  <si>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</si>
  <si>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</si>
  <si>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</si>
  <si>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</si>
  <si>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</si>
  <si>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</si>
  <si>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</si>
  <si>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</si>
  <si>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</si>
  <si>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</si>
  <si>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</si>
  <si>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</si>
  <si>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</si>
  <si>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</si>
  <si>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</si>
  <si>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</si>
  <si>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</si>
  <si>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</si>
  <si>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</si>
  <si>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</si>
  <si>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</si>
  <si>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</si>
  <si>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</si>
  <si>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</si>
  <si>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</si>
  <si>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</si>
  <si>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</si>
  <si>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</si>
  <si>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</si>
  <si>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</si>
  <si>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</si>
  <si>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</si>
  <si>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</si>
  <si>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</si>
  <si>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</si>
  <si>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</si>
  <si>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</si>
  <si>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</si>
  <si>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</si>
  <si>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</si>
  <si>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</si>
  <si>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</si>
  <si>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</si>
  <si>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</si>
  <si>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</si>
  <si>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</si>
  <si>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</si>
  <si>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</si>
  <si>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</si>
  <si>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</si>
  <si>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</si>
  <si>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</si>
  <si>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</si>
  <si>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</si>
  <si>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</si>
  <si>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</si>
  <si>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</si>
  <si>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</si>
  <si>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</si>
  <si>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</si>
  <si>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</si>
  <si>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</si>
  <si>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</si>
  <si>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</si>
  <si>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</si>
  <si>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</si>
  <si>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</si>
  <si>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</si>
  <si>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</si>
  <si>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</si>
  <si>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</si>
  <si>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</si>
  <si>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</si>
  <si>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</si>
  <si>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</si>
  <si>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</si>
  <si>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</si>
  <si>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</si>
  <si>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</si>
  <si>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</si>
  <si>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</si>
  <si>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</si>
  <si>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</si>
  <si>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</si>
  <si>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</si>
  <si>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</si>
  <si>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</si>
  <si>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愛媛県西予市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</si>
  <si>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</si>
  <si>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</si>
  <si>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</si>
  <si>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</si>
  <si>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</si>
  <si>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</si>
  <si>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</si>
  <si>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</si>
  <si>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</si>
  <si>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</si>
  <si>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</si>
  <si>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</si>
  <si>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</si>
  <si>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</si>
  <si>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</si>
  <si>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</si>
  <si>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</si>
  <si>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</si>
  <si>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</si>
  <si>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</si>
  <si>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</si>
  <si>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</si>
  <si>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</si>
  <si>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</si>
  <si>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</si>
  <si>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</si>
  <si>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</si>
  <si>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</si>
  <si>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</si>
  <si>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</si>
  <si>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</si>
  <si>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</si>
  <si>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</si>
  <si>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</si>
  <si>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</si>
  <si>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</si>
  <si>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</si>
  <si>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</si>
  <si>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</si>
  <si>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</si>
  <si>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簡易水道事業会計</t>
    <phoneticPr fontId="5"/>
  </si>
  <si>
    <t>下水道事業会計</t>
    <phoneticPr fontId="5"/>
  </si>
  <si>
    <t>病院事業会計</t>
    <phoneticPr fontId="5"/>
  </si>
  <si>
    <t>野村介護老人保健施設事業会計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</si>
  <si>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</si>
  <si>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</si>
  <si>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</si>
  <si>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</si>
  <si>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</si>
  <si>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</si>
  <si>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</si>
  <si>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</si>
  <si>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</si>
  <si>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</si>
  <si>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</si>
  <si>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</si>
  <si>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</si>
  <si>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</si>
  <si>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</si>
  <si>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</si>
  <si>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</si>
  <si>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</si>
  <si>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</si>
  <si>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</si>
  <si>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</si>
  <si>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</si>
  <si>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</si>
  <si>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</si>
  <si>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</si>
  <si>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</si>
  <si>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</si>
  <si>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</si>
  <si>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</si>
  <si>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</si>
  <si>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</si>
  <si>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</si>
  <si>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</si>
  <si>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</si>
  <si>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</si>
  <si>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</si>
  <si>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</si>
  <si>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</si>
  <si>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</si>
  <si>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</si>
  <si>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</si>
  <si>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</si>
  <si>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</si>
  <si>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</si>
  <si>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</si>
  <si>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</si>
  <si>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</si>
  <si>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</si>
  <si>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</si>
  <si>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</si>
  <si>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</si>
  <si>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</si>
  <si>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</si>
  <si>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</si>
  <si>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</si>
  <si>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</si>
  <si>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</si>
  <si>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</si>
  <si>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</si>
  <si>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</si>
  <si>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</si>
  <si>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</si>
  <si>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</si>
  <si>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</si>
  <si>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</si>
  <si>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</si>
  <si>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</si>
  <si>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</si>
  <si>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</si>
  <si>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</si>
  <si>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</si>
  <si>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</si>
  <si>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</si>
  <si>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</si>
  <si>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</si>
  <si>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</si>
  <si>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</si>
  <si>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</si>
  <si>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</si>
  <si>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</si>
  <si>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</si>
  <si>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</si>
  <si>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</si>
  <si>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</si>
  <si>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</si>
  <si>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</si>
  <si>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</si>
  <si>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</si>
  <si>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</si>
  <si>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</si>
  <si>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</si>
  <si>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</si>
  <si>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</si>
  <si>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</si>
  <si>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</si>
  <si>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</si>
  <si>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</si>
  <si>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</si>
  <si>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</si>
  <si>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</si>
  <si>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</si>
  <si>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</si>
  <si>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</si>
  <si>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</si>
  <si>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</si>
  <si>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</si>
  <si>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</si>
  <si>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</si>
  <si>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</si>
  <si>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</si>
  <si>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</si>
  <si>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</si>
  <si>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</si>
  <si>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</si>
  <si>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</si>
  <si>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</si>
  <si>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</si>
  <si>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</si>
  <si>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</si>
  <si>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</si>
  <si>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</si>
  <si>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</si>
  <si>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</si>
  <si>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</si>
  <si>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</si>
  <si>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</si>
  <si>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</si>
  <si>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</si>
  <si>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</si>
  <si>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</si>
  <si>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</si>
  <si>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</si>
  <si>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</si>
  <si>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</si>
  <si>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</si>
  <si>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0.15</t>
  </si>
  <si>
    <t>▲ 3.98</t>
  </si>
  <si>
    <t>▲ 3.41</t>
  </si>
  <si>
    <t>▲ 2.32</t>
  </si>
  <si>
    <t>病院事業会計</t>
  </si>
  <si>
    <t>一般会計</t>
  </si>
  <si>
    <t>水道事業会計</t>
  </si>
  <si>
    <t>下水道事業会計</t>
  </si>
  <si>
    <t>野村介護老人保健施設事業会計</t>
  </si>
  <si>
    <t>介護保険特別会計(保険事業勘定）</t>
  </si>
  <si>
    <t>簡易水道事業会計</t>
  </si>
  <si>
    <t>育英会奨学資金貸付特別会計</t>
  </si>
  <si>
    <t>その他会計（赤字）</t>
  </si>
  <si>
    <t>その他会計（黒字）</t>
  </si>
  <si>
    <t>R01</t>
    <phoneticPr fontId="5"/>
  </si>
  <si>
    <t>R02</t>
    <phoneticPr fontId="5"/>
  </si>
  <si>
    <t>R03</t>
    <phoneticPr fontId="5"/>
  </si>
  <si>
    <t>R04</t>
    <phoneticPr fontId="5"/>
  </si>
  <si>
    <t>R05</t>
    <phoneticPr fontId="5"/>
  </si>
  <si>
    <t>-</t>
    <phoneticPr fontId="2"/>
  </si>
  <si>
    <t>あけはまシーサイドサンパーク（株）</t>
  </si>
  <si>
    <t>（株）どんぶり館</t>
  </si>
  <si>
    <t>（財）宇和文化会館</t>
  </si>
  <si>
    <t>西予ＣＡＴＶ（株）</t>
  </si>
  <si>
    <t>（株）グリーンヒル</t>
  </si>
  <si>
    <t>（株）エフシー</t>
  </si>
  <si>
    <t>（株）城川ファクトリー</t>
  </si>
  <si>
    <t>○</t>
  </si>
  <si>
    <t>八幡浜地区施設事務組合 一般会計</t>
    <rPh sb="12" eb="14">
      <t>イッパン</t>
    </rPh>
    <rPh sb="14" eb="16">
      <t>カイケイ</t>
    </rPh>
    <phoneticPr fontId="2"/>
  </si>
  <si>
    <t>八幡浜地区施設事務組合 消防事業特別会計</t>
  </si>
  <si>
    <t>八幡浜地区施設事務組合 し尿処理事業特別会計</t>
  </si>
  <si>
    <t>八幡浜地区施設事務組合 特別養護老人ホーム事業特別会計</t>
  </si>
  <si>
    <t>八幡浜・大洲地区広域市町村圏組合 一般会計</t>
    <rPh sb="17" eb="19">
      <t>イッパン</t>
    </rPh>
    <rPh sb="19" eb="21">
      <t>カイケイ</t>
    </rPh>
    <phoneticPr fontId="2"/>
  </si>
  <si>
    <t>八幡浜・大洲地区広域市町村圏組合 八幡浜・大洲地方拠点都市対策室特別会計</t>
  </si>
  <si>
    <t>八幡浜・大洲地区広域市町村圏組合 運動公園特別会計</t>
  </si>
  <si>
    <t>愛媛県市町総合事務組合 退職手当事業分</t>
  </si>
  <si>
    <t>愛媛県市町総合事務組合 消防補償事業分</t>
  </si>
  <si>
    <t>愛媛県市町総合事務組合 交通災害共済事業分</t>
  </si>
  <si>
    <t>愛媛県市町総合事務組合 自治会館事業分</t>
  </si>
  <si>
    <t>愛媛県市町総合事務組合 議員公務災害事業分</t>
  </si>
  <si>
    <t>愛媛県市町総合事務組合 共通経費分</t>
  </si>
  <si>
    <t>愛媛地方税滞納整理機構</t>
  </si>
  <si>
    <t>愛媛県後期高齢者医療広域連合 一般会計</t>
    <rPh sb="15" eb="17">
      <t>イッパン</t>
    </rPh>
    <rPh sb="17" eb="19">
      <t>カイケイ</t>
    </rPh>
    <phoneticPr fontId="2"/>
  </si>
  <si>
    <t>愛媛県後期高齢者医療広域連合 後期高齢者医療特別会計</t>
  </si>
  <si>
    <t>南予水道企業団</t>
  </si>
  <si>
    <t>西予市地域振興基金</t>
    <rPh sb="0" eb="3">
      <t>セイヨシ</t>
    </rPh>
    <rPh sb="3" eb="9">
      <t>チイキシンコウキキン</t>
    </rPh>
    <phoneticPr fontId="5"/>
  </si>
  <si>
    <t>西予市公共施設整備基金</t>
    <rPh sb="0" eb="3">
      <t>セイヨシ</t>
    </rPh>
    <rPh sb="3" eb="5">
      <t>コウキョウ</t>
    </rPh>
    <rPh sb="5" eb="7">
      <t>シセツ</t>
    </rPh>
    <rPh sb="7" eb="11">
      <t>セイビキキン</t>
    </rPh>
    <phoneticPr fontId="5"/>
  </si>
  <si>
    <t>西予市災害対策基金</t>
    <rPh sb="0" eb="3">
      <t>セイヨシ</t>
    </rPh>
    <rPh sb="3" eb="5">
      <t>サイガイ</t>
    </rPh>
    <rPh sb="5" eb="7">
      <t>タイサク</t>
    </rPh>
    <rPh sb="7" eb="9">
      <t>キキン</t>
    </rPh>
    <phoneticPr fontId="5"/>
  </si>
  <si>
    <t>西予市ふるさと応援基金</t>
    <rPh sb="0" eb="3">
      <t>セイヨシ</t>
    </rPh>
    <rPh sb="7" eb="9">
      <t>オウエン</t>
    </rPh>
    <rPh sb="9" eb="11">
      <t>キキン</t>
    </rPh>
    <phoneticPr fontId="5"/>
  </si>
  <si>
    <t>白水観音水トゥファ保全給水設備維持管理事業基金</t>
    <rPh sb="0" eb="2">
      <t>シラミズ</t>
    </rPh>
    <rPh sb="2" eb="4">
      <t>カンノン</t>
    </rPh>
    <rPh sb="4" eb="5">
      <t>ミズ</t>
    </rPh>
    <rPh sb="9" eb="11">
      <t>ホゼン</t>
    </rPh>
    <rPh sb="11" eb="13">
      <t>キュウスイ</t>
    </rPh>
    <rPh sb="13" eb="15">
      <t>セツビ</t>
    </rPh>
    <rPh sb="15" eb="17">
      <t>イジ</t>
    </rPh>
    <rPh sb="17" eb="19">
      <t>カンリ</t>
    </rPh>
    <rPh sb="19" eb="21">
      <t>ジギョウ</t>
    </rPh>
    <rPh sb="21" eb="23">
      <t>キキン</t>
    </rPh>
    <phoneticPr fontId="5"/>
  </si>
  <si>
    <t>八幡浜地区施設事務組合 一次救急休日・夜間診療所事業特別会計</t>
    <rPh sb="16" eb="18">
      <t>キュウジツ</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</si>
  <si>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</si>
  <si>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</si>
  <si>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</si>
  <si>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</si>
  <si>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</si>
  <si>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実質公債費比率は類似団体平均を上回っており、令和４年度から0.6ポイント悪化している。
　今後も、大型事業等の過疎対策事業債及び合併特例事業債の元金償還金、債務負担行為に基づく支出予定額の増加を見込んでおり、将来負担比率の増加とともに実質公債費比率も上昇することが想定される。将来負担比率、実質公債費比率は類似団体平均が減少傾向にある一方で、本市は増加傾向にあるため、行財政改革を推進し、投資的経費の抑制、地方債の計画管理による残高の抑制を図り、将来持続可能な財政構造の確立に取り組んでいく。</t>
    <rPh sb="133" eb="135">
      <t>ソウテイ</t>
    </rPh>
    <rPh sb="175" eb="179">
      <t>ゾウカケイコウ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</si>
  <si>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</si>
  <si>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</si>
  <si>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</si>
  <si>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将来負担比率については、類似団体平均を上回っており、令和４年度から5.3ポイント改善している。これは、令和４年度において、地方債現在高及び公営企業債等繰入見込額が令和４年度と比べ減少したためである。今後は、充当可能な特定歳入である基金が減少し、将来負担比率は上昇する見込みである。有形固定資産減価償却率について類似団体平均を下回っている主な要因としては、消防施設40.9％、図書館が1</t>
    </r>
    <r>
      <rPr>
        <sz val="11"/>
        <rFont val="ＭＳ 明朝"/>
        <family val="3"/>
        <charset val="128"/>
      </rPr>
      <t>8</t>
    </r>
    <r>
      <rPr>
        <sz val="11"/>
        <rFont val="ＭＳ Ｐゴシック"/>
        <family val="3"/>
        <charset val="128"/>
      </rPr>
      <t>.3％、庁舎が32.7％と類似団体平均を下回っていることが挙げられる。しかしながら福祉施設の有形固定資産減価償却率は97.7％、体育館・プールは75.2％と、老朽化が著しく、これら施設は類似団体と比較して有形固定資産減価償却率が特に上回っており、公共施設等総合管理計画に基づき、除却・更新など老朽化対策に取り組んでいく。</t>
    </r>
    <rPh sb="41" eb="43">
      <t>カイゼン</t>
    </rPh>
    <rPh sb="68" eb="69">
      <t>オヨ</t>
    </rPh>
    <rPh sb="90" eb="92">
      <t>ゲンショウ</t>
    </rPh>
    <rPh sb="178" eb="182">
      <t>ショウボウシセツ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</si>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</sst>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name val="ＭＳ 明朝"/>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0B86B5B-47AA-4197-9FFA-3B3E8BA5D4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6E86-44E4-B725-A889B6051A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151692</c:v>
                </c:pt>
                <c:pt idx="1">
                  <c:v>133271</c:v>
                </c:pt>
                <c:pt idx="2">
                  <c:v>136425</c:v>
                </c:pt>
                <c:pt idx="3">
                  <c:v>196275</c:v>
                </c:pt>
                <c:pt idx="4">
                  <c:v>127989</c:v>
                </c:pt>
              </c:numCache>
            </c:numRef>
          </c:val>
          <c:smooth val="0"/>
          <c:extLst>
            <c:ext xmlns:c16="http://schemas.microsoft.com/office/drawing/2014/chart" uri="{C3380CC4-5D6E-409C-BE32-E72D297353CC}">
              <c16:uniqueId val="{00000001-6E86-44E4-B725-A889B6051A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8.85</c:v>
                </c:pt>
                <c:pt idx="1">
                  <c:v>6.56</c:v>
                </c:pt>
                <c:pt idx="2">
                  <c:v>9.51</c:v>
                </c:pt>
                <c:pt idx="3">
                  <c:v>8.35</c:v>
                </c:pt>
                <c:pt idx="4">
                  <c:v>7.1</c:v>
                </c:pt>
              </c:numCache>
            </c:numRef>
          </c:val>
          <c:extLst>
            <c:ext xmlns:c16="http://schemas.microsoft.com/office/drawing/2014/chart" uri="{C3380CC4-5D6E-409C-BE32-E72D297353CC}">
              <c16:uniqueId val="{00000000-B655-41D0-BDFB-5EDD24DEFC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19.53</c:v>
                </c:pt>
                <c:pt idx="1">
                  <c:v>16.91</c:v>
                </c:pt>
                <c:pt idx="2">
                  <c:v>14.75</c:v>
                </c:pt>
                <c:pt idx="3">
                  <c:v>12.89</c:v>
                </c:pt>
                <c:pt idx="4">
                  <c:v>11.66</c:v>
                </c:pt>
              </c:numCache>
            </c:numRef>
          </c:val>
          <c:extLst>
            <c:ext xmlns:c16="http://schemas.microsoft.com/office/drawing/2014/chart" uri="{C3380CC4-5D6E-409C-BE32-E72D297353CC}">
              <c16:uniqueId val="{00000001-B655-41D0-BDFB-5EDD24DEFC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-0.15</c:v>
                </c:pt>
                <c:pt idx="1">
                  <c:v>-3.98</c:v>
                </c:pt>
                <c:pt idx="2">
                  <c:v>1.68</c:v>
                </c:pt>
                <c:pt idx="3">
                  <c:v>-3.41</c:v>
                </c:pt>
                <c:pt idx="4">
                  <c:v>-2.3199999999999998</c:v>
                </c:pt>
              </c:numCache>
            </c:numRef>
          </c:val>
          <c:smooth val="0"/>
          <c:extLst>
            <c:ext xmlns:c16="http://schemas.microsoft.com/office/drawing/2014/chart" uri="{C3380CC4-5D6E-409C-BE32-E72D297353CC}">
              <c16:uniqueId val="{00000002-B655-41D0-BDFB-5EDD24DEFC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2.12</c:v>
                </c:pt>
                <c:pt idx="2">
                  <c:v>#N/A</c:v>
                </c:pt>
                <c:pt idx="3">
                  <c:v>1.67</c:v>
                </c:pt>
                <c:pt idx="4">
                  <c:v>#N/A</c:v>
                </c:pt>
                <c:pt idx="5">
                  <c:v>1.97</c:v>
                </c:pt>
                <c:pt idx="6">
                  <c:v>#N/A</c:v>
                </c:pt>
                <c:pt idx="7">
                  <c:v>2.46</c:v>
                </c:pt>
                <c:pt idx="8">
                  <c:v>#N/A</c:v>
                </c:pt>
                <c:pt idx="9">
                  <c:v>0.09</c:v>
                </c:pt>
              </c:numCache>
            </c:numRef>
          </c:val>
          <c:extLst>
            <c:ext xmlns:c16="http://schemas.microsoft.com/office/drawing/2014/chart" uri="{C3380CC4-5D6E-409C-BE32-E72D297353CC}">
              <c16:uniqueId val="{00000000-D5B6-44CA-AA34-88632853E9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B6-44CA-AA34-88632853E909}"/>
            </c:ext>
          </c:extLst>
        </c:ser>
        <c:ser>
          <c:idx val="2"/>
          <c:order val="2"/>
          <c:tx>
            <c:strRef>
              <c:f>データシート!$A$29</c:f>
              <c:strCache>
                <c:ptCount val="1"/>
                <c:pt idx="0">
                  <c:v>育英会奨学資金貸付特別会計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0.16</c:v>
                </c:pt>
                <c:pt idx="4">
                  <c:v>#N/A</c:v>
                </c:pt>
                <c:pt idx="5">
                  <c:v>7.0000000000000007E-2</c:v>
                </c:pt>
                <c:pt idx="6">
                  <c:v>#N/A</c:v>
                </c:pt>
                <c:pt idx="7">
                  <c:v>0.09</c:v>
                </c:pt>
                <c:pt idx="8">
                  <c:v>#N/A</c:v>
                </c:pt>
                <c:pt idx="9">
                  <c:v>0.09</c:v>
                </c:pt>
              </c:numCache>
            </c:numRef>
          </c:val>
          <c:extLst>
            <c:ext xmlns:c16="http://schemas.microsoft.com/office/drawing/2014/chart" uri="{C3380CC4-5D6E-409C-BE32-E72D297353CC}">
              <c16:uniqueId val="{00000002-D5B6-44CA-AA34-88632853E909}"/>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0.63</c:v>
                </c:pt>
                <c:pt idx="4">
                  <c:v>#N/A</c:v>
                </c:pt>
                <c:pt idx="5">
                  <c:v>0.65</c:v>
                </c:pt>
                <c:pt idx="6">
                  <c:v>#N/A</c:v>
                </c:pt>
                <c:pt idx="7">
                  <c:v>0.72</c:v>
                </c:pt>
                <c:pt idx="8">
                  <c:v>#N/A</c:v>
                </c:pt>
                <c:pt idx="9">
                  <c:v>0.77</c:v>
                </c:pt>
              </c:numCache>
            </c:numRef>
          </c:val>
          <c:extLst>
            <c:ext xmlns:c16="http://schemas.microsoft.com/office/drawing/2014/chart" uri="{C3380CC4-5D6E-409C-BE32-E72D297353CC}">
              <c16:uniqueId val="{00000003-D5B6-44CA-AA34-88632853E909}"/>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0.36</c:v>
                </c:pt>
                <c:pt idx="4">
                  <c:v>#N/A</c:v>
                </c:pt>
                <c:pt idx="5">
                  <c:v>1.05</c:v>
                </c:pt>
                <c:pt idx="6">
                  <c:v>#N/A</c:v>
                </c:pt>
                <c:pt idx="7">
                  <c:v>1.57</c:v>
                </c:pt>
                <c:pt idx="8">
                  <c:v>#N/A</c:v>
                </c:pt>
                <c:pt idx="9">
                  <c:v>1.03</c:v>
                </c:pt>
              </c:numCache>
            </c:numRef>
          </c:val>
          <c:extLst>
            <c:ext xmlns:c16="http://schemas.microsoft.com/office/drawing/2014/chart" uri="{C3380CC4-5D6E-409C-BE32-E72D297353CC}">
              <c16:uniqueId val="{00000004-D5B6-44CA-AA34-88632853E909}"/>
            </c:ext>
          </c:extLst>
        </c:ser>
        <c:ser>
          <c:idx val="5"/>
          <c:order val="5"/>
          <c:tx>
            <c:strRef>
              <c:f>データシート!$A$32</c:f>
              <c:strCache>
                <c:ptCount val="1"/>
                <c:pt idx="0">
                  <c:v>野村介護老人保健施設事業会計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0.76</c:v>
                </c:pt>
                <c:pt idx="4">
                  <c:v>#N/A</c:v>
                </c:pt>
                <c:pt idx="5">
                  <c:v>0.89</c:v>
                </c:pt>
                <c:pt idx="6">
                  <c:v>#N/A</c:v>
                </c:pt>
                <c:pt idx="7">
                  <c:v>0.97</c:v>
                </c:pt>
                <c:pt idx="8">
                  <c:v>#N/A</c:v>
                </c:pt>
                <c:pt idx="9">
                  <c:v>1.04</c:v>
                </c:pt>
              </c:numCache>
            </c:numRef>
          </c:val>
          <c:extLst>
            <c:ext xmlns:c16="http://schemas.microsoft.com/office/drawing/2014/chart" uri="{C3380CC4-5D6E-409C-BE32-E72D297353CC}">
              <c16:uniqueId val="{00000005-D5B6-44CA-AA34-88632853E90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2.42</c:v>
                </c:pt>
              </c:numCache>
            </c:numRef>
          </c:val>
          <c:extLst>
            <c:ext xmlns:c16="http://schemas.microsoft.com/office/drawing/2014/chart" uri="{C3380CC4-5D6E-409C-BE32-E72D297353CC}">
              <c16:uniqueId val="{00000006-D5B6-44CA-AA34-88632853E90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4.92</c:v>
                </c:pt>
                <c:pt idx="2">
                  <c:v>#N/A</c:v>
                </c:pt>
                <c:pt idx="3">
                  <c:v>5.21</c:v>
                </c:pt>
                <c:pt idx="4">
                  <c:v>#N/A</c:v>
                </c:pt>
                <c:pt idx="5">
                  <c:v>4.8600000000000003</c:v>
                </c:pt>
                <c:pt idx="6">
                  <c:v>#N/A</c:v>
                </c:pt>
                <c:pt idx="7">
                  <c:v>4.42</c:v>
                </c:pt>
                <c:pt idx="8">
                  <c:v>#N/A</c:v>
                </c:pt>
                <c:pt idx="9">
                  <c:v>4.03</c:v>
                </c:pt>
              </c:numCache>
            </c:numRef>
          </c:val>
          <c:extLst>
            <c:ext xmlns:c16="http://schemas.microsoft.com/office/drawing/2014/chart" uri="{C3380CC4-5D6E-409C-BE32-E72D297353CC}">
              <c16:uniqueId val="{00000007-D5B6-44CA-AA34-88632853E90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8.6999999999999993</c:v>
                </c:pt>
                <c:pt idx="2">
                  <c:v>#N/A</c:v>
                </c:pt>
                <c:pt idx="3">
                  <c:v>6.39</c:v>
                </c:pt>
                <c:pt idx="4">
                  <c:v>#N/A</c:v>
                </c:pt>
                <c:pt idx="5">
                  <c:v>9.43</c:v>
                </c:pt>
                <c:pt idx="6">
                  <c:v>#N/A</c:v>
                </c:pt>
                <c:pt idx="7">
                  <c:v>8.25</c:v>
                </c:pt>
                <c:pt idx="8">
                  <c:v>#N/A</c:v>
                </c:pt>
                <c:pt idx="9">
                  <c:v>7.01</c:v>
                </c:pt>
              </c:numCache>
            </c:numRef>
          </c:val>
          <c:extLst>
            <c:ext xmlns:c16="http://schemas.microsoft.com/office/drawing/2014/chart" uri="{C3380CC4-5D6E-409C-BE32-E72D297353CC}">
              <c16:uniqueId val="{00000008-D5B6-44CA-AA34-88632853E90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12.52</c:v>
                </c:pt>
                <c:pt idx="2">
                  <c:v>#N/A</c:v>
                </c:pt>
                <c:pt idx="3">
                  <c:v>12.47</c:v>
                </c:pt>
                <c:pt idx="4">
                  <c:v>#N/A</c:v>
                </c:pt>
                <c:pt idx="5">
                  <c:v>12.09</c:v>
                </c:pt>
                <c:pt idx="6">
                  <c:v>#N/A</c:v>
                </c:pt>
                <c:pt idx="7">
                  <c:v>10.9</c:v>
                </c:pt>
                <c:pt idx="8">
                  <c:v>#N/A</c:v>
                </c:pt>
                <c:pt idx="9">
                  <c:v>9.65</c:v>
                </c:pt>
              </c:numCache>
            </c:numRef>
          </c:val>
          <c:extLst>
            <c:ext xmlns:c16="http://schemas.microsoft.com/office/drawing/2014/chart" uri="{C3380CC4-5D6E-409C-BE32-E72D297353CC}">
              <c16:uniqueId val="{00000009-D5B6-44CA-AA34-88632853E9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3200</c:v>
                </c:pt>
                <c:pt idx="5">
                  <c:v>3483</c:v>
                </c:pt>
                <c:pt idx="8">
                  <c:v>3507</c:v>
                </c:pt>
                <c:pt idx="11">
                  <c:v>3749</c:v>
                </c:pt>
                <c:pt idx="14">
                  <c:v>3631</c:v>
                </c:pt>
              </c:numCache>
            </c:numRef>
          </c:val>
          <c:extLst>
            <c:ext xmlns:c16="http://schemas.microsoft.com/office/drawing/2014/chart" uri="{C3380CC4-5D6E-409C-BE32-E72D297353CC}">
              <c16:uniqueId val="{00000000-1808-4E2A-97D9-48174C6528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08-4E2A-97D9-48174C6528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66</c:v>
                </c:pt>
                <c:pt idx="6">
                  <c:v>48</c:v>
                </c:pt>
                <c:pt idx="9">
                  <c:v>108</c:v>
                </c:pt>
                <c:pt idx="12">
                  <c:v>99</c:v>
                </c:pt>
              </c:numCache>
            </c:numRef>
          </c:val>
          <c:extLst>
            <c:ext xmlns:c16="http://schemas.microsoft.com/office/drawing/2014/chart" uri="{C3380CC4-5D6E-409C-BE32-E72D297353CC}">
              <c16:uniqueId val="{00000002-1808-4E2A-97D9-48174C6528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8</c:v>
                </c:pt>
                <c:pt idx="9">
                  <c:v>14</c:v>
                </c:pt>
                <c:pt idx="12">
                  <c:v>14</c:v>
                </c:pt>
              </c:numCache>
            </c:numRef>
          </c:val>
          <c:extLst>
            <c:ext xmlns:c16="http://schemas.microsoft.com/office/drawing/2014/chart" uri="{C3380CC4-5D6E-409C-BE32-E72D297353CC}">
              <c16:uniqueId val="{00000003-1808-4E2A-97D9-48174C6528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822</c:v>
                </c:pt>
                <c:pt idx="3">
                  <c:v>761</c:v>
                </c:pt>
                <c:pt idx="6">
                  <c:v>769</c:v>
                </c:pt>
                <c:pt idx="9">
                  <c:v>819</c:v>
                </c:pt>
                <c:pt idx="12">
                  <c:v>751</c:v>
                </c:pt>
              </c:numCache>
            </c:numRef>
          </c:val>
          <c:extLst>
            <c:ext xmlns:c16="http://schemas.microsoft.com/office/drawing/2014/chart" uri="{C3380CC4-5D6E-409C-BE32-E72D297353CC}">
              <c16:uniqueId val="{00000004-1808-4E2A-97D9-48174C6528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08-4E2A-97D9-48174C6528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08-4E2A-97D9-48174C6528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3629</c:v>
                </c:pt>
                <c:pt idx="3">
                  <c:v>4039</c:v>
                </c:pt>
                <c:pt idx="6">
                  <c:v>4295</c:v>
                </c:pt>
                <c:pt idx="9">
                  <c:v>4419</c:v>
                </c:pt>
                <c:pt idx="12">
                  <c:v>4423</c:v>
                </c:pt>
              </c:numCache>
            </c:numRef>
          </c:val>
          <c:extLst>
            <c:ext xmlns:c16="http://schemas.microsoft.com/office/drawing/2014/chart" uri="{C3380CC4-5D6E-409C-BE32-E72D297353CC}">
              <c16:uniqueId val="{00000007-1808-4E2A-97D9-48174C6528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1274</c:v>
                </c:pt>
                <c:pt idx="2">
                  <c:v>#N/A</c:v>
                </c:pt>
                <c:pt idx="3">
                  <c:v>#N/A</c:v>
                </c:pt>
                <c:pt idx="4">
                  <c:v>1383</c:v>
                </c:pt>
                <c:pt idx="5">
                  <c:v>#N/A</c:v>
                </c:pt>
                <c:pt idx="6">
                  <c:v>#N/A</c:v>
                </c:pt>
                <c:pt idx="7">
                  <c:v>1613</c:v>
                </c:pt>
                <c:pt idx="8">
                  <c:v>#N/A</c:v>
                </c:pt>
                <c:pt idx="9">
                  <c:v>#N/A</c:v>
                </c:pt>
                <c:pt idx="10">
                  <c:v>1611</c:v>
                </c:pt>
                <c:pt idx="11">
                  <c:v>#N/A</c:v>
                </c:pt>
                <c:pt idx="12">
                  <c:v>#N/A</c:v>
                </c:pt>
                <c:pt idx="13">
                  <c:v>1656</c:v>
                </c:pt>
                <c:pt idx="14">
                  <c:v>#N/A</c:v>
                </c:pt>
              </c:numCache>
            </c:numRef>
          </c:val>
          <c:smooth val="0"/>
          <c:extLst>
            <c:ext xmlns:c16="http://schemas.microsoft.com/office/drawing/2014/chart" uri="{C3380CC4-5D6E-409C-BE32-E72D297353CC}">
              <c16:uniqueId val="{00000008-1808-4E2A-97D9-48174C6528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35393</c:v>
                </c:pt>
                <c:pt idx="5">
                  <c:v>34522</c:v>
                </c:pt>
                <c:pt idx="8">
                  <c:v>33794</c:v>
                </c:pt>
                <c:pt idx="11">
                  <c:v>33811</c:v>
                </c:pt>
                <c:pt idx="14">
                  <c:v>32465</c:v>
                </c:pt>
              </c:numCache>
            </c:numRef>
          </c:val>
          <c:extLst>
            <c:ext xmlns:c16="http://schemas.microsoft.com/office/drawing/2014/chart" uri="{C3380CC4-5D6E-409C-BE32-E72D297353CC}">
              <c16:uniqueId val="{00000000-0EB5-4D4E-A188-5E1280B405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389</c:v>
                </c:pt>
                <c:pt idx="5">
                  <c:v>803</c:v>
                </c:pt>
                <c:pt idx="8">
                  <c:v>978</c:v>
                </c:pt>
                <c:pt idx="11">
                  <c:v>1080</c:v>
                </c:pt>
                <c:pt idx="14">
                  <c:v>758</c:v>
                </c:pt>
              </c:numCache>
            </c:numRef>
          </c:val>
          <c:extLst>
            <c:ext xmlns:c16="http://schemas.microsoft.com/office/drawing/2014/chart" uri="{C3380CC4-5D6E-409C-BE32-E72D297353CC}">
              <c16:uniqueId val="{00000001-0EB5-4D4E-A188-5E1280B405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8630</c:v>
                </c:pt>
                <c:pt idx="5">
                  <c:v>8705</c:v>
                </c:pt>
                <c:pt idx="8">
                  <c:v>8724</c:v>
                </c:pt>
                <c:pt idx="11">
                  <c:v>8163</c:v>
                </c:pt>
                <c:pt idx="14">
                  <c:v>8125</c:v>
                </c:pt>
              </c:numCache>
            </c:numRef>
          </c:val>
          <c:extLst>
            <c:ext xmlns:c16="http://schemas.microsoft.com/office/drawing/2014/chart" uri="{C3380CC4-5D6E-409C-BE32-E72D297353CC}">
              <c16:uniqueId val="{00000002-0EB5-4D4E-A188-5E1280B405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B5-4D4E-A188-5E1280B405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B5-4D4E-A188-5E1280B405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43</c:v>
                </c:pt>
                <c:pt idx="3">
                  <c:v>41</c:v>
                </c:pt>
                <c:pt idx="6">
                  <c:v>9</c:v>
                </c:pt>
                <c:pt idx="9">
                  <c:v>18</c:v>
                </c:pt>
                <c:pt idx="12">
                  <c:v>18</c:v>
                </c:pt>
              </c:numCache>
            </c:numRef>
          </c:val>
          <c:extLst>
            <c:ext xmlns:c16="http://schemas.microsoft.com/office/drawing/2014/chart" uri="{C3380CC4-5D6E-409C-BE32-E72D297353CC}">
              <c16:uniqueId val="{00000005-0EB5-4D4E-A188-5E1280B405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3181</c:v>
                </c:pt>
                <c:pt idx="3">
                  <c:v>3219</c:v>
                </c:pt>
                <c:pt idx="6">
                  <c:v>3192</c:v>
                </c:pt>
                <c:pt idx="9">
                  <c:v>3084</c:v>
                </c:pt>
                <c:pt idx="12">
                  <c:v>3105</c:v>
                </c:pt>
              </c:numCache>
            </c:numRef>
          </c:val>
          <c:extLst>
            <c:ext xmlns:c16="http://schemas.microsoft.com/office/drawing/2014/chart" uri="{C3380CC4-5D6E-409C-BE32-E72D297353CC}">
              <c16:uniqueId val="{00000006-0EB5-4D4E-A188-5E1280B405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c:v>
                </c:pt>
                <c:pt idx="3">
                  <c:v>131</c:v>
                </c:pt>
                <c:pt idx="6">
                  <c:v>122</c:v>
                </c:pt>
                <c:pt idx="9">
                  <c:v>106</c:v>
                </c:pt>
                <c:pt idx="12">
                  <c:v>92</c:v>
                </c:pt>
              </c:numCache>
            </c:numRef>
          </c:val>
          <c:extLst>
            <c:ext xmlns:c16="http://schemas.microsoft.com/office/drawing/2014/chart" uri="{C3380CC4-5D6E-409C-BE32-E72D297353CC}">
              <c16:uniqueId val="{00000007-0EB5-4D4E-A188-5E1280B405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9580</c:v>
                </c:pt>
                <c:pt idx="3">
                  <c:v>9581</c:v>
                </c:pt>
                <c:pt idx="6">
                  <c:v>8738</c:v>
                </c:pt>
                <c:pt idx="9">
                  <c:v>8281</c:v>
                </c:pt>
                <c:pt idx="12">
                  <c:v>7769</c:v>
                </c:pt>
              </c:numCache>
            </c:numRef>
          </c:val>
          <c:extLst>
            <c:ext xmlns:c16="http://schemas.microsoft.com/office/drawing/2014/chart" uri="{C3380CC4-5D6E-409C-BE32-E72D297353CC}">
              <c16:uniqueId val="{00000008-0EB5-4D4E-A188-5E1280B405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75</c:v>
                </c:pt>
                <c:pt idx="3">
                  <c:v>58</c:v>
                </c:pt>
                <c:pt idx="6">
                  <c:v>43</c:v>
                </c:pt>
                <c:pt idx="9">
                  <c:v>644</c:v>
                </c:pt>
                <c:pt idx="12">
                  <c:v>559</c:v>
                </c:pt>
              </c:numCache>
            </c:numRef>
          </c:val>
          <c:extLst>
            <c:ext xmlns:c16="http://schemas.microsoft.com/office/drawing/2014/chart" uri="{C3380CC4-5D6E-409C-BE32-E72D297353CC}">
              <c16:uniqueId val="{00000009-0EB5-4D4E-A188-5E1280B405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40179</c:v>
                </c:pt>
                <c:pt idx="3">
                  <c:v>39916</c:v>
                </c:pt>
                <c:pt idx="6">
                  <c:v>39626</c:v>
                </c:pt>
                <c:pt idx="9">
                  <c:v>40017</c:v>
                </c:pt>
                <c:pt idx="12">
                  <c:v>38396</c:v>
                </c:pt>
              </c:numCache>
            </c:numRef>
          </c:val>
          <c:extLst>
            <c:ext xmlns:c16="http://schemas.microsoft.com/office/drawing/2014/chart" uri="{C3380CC4-5D6E-409C-BE32-E72D297353CC}">
              <c16:uniqueId val="{0000000A-0EB5-4D4E-A188-5E1280B405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8699</c:v>
                </c:pt>
                <c:pt idx="2">
                  <c:v>#N/A</c:v>
                </c:pt>
                <c:pt idx="3">
                  <c:v>#N/A</c:v>
                </c:pt>
                <c:pt idx="4">
                  <c:v>8916</c:v>
                </c:pt>
                <c:pt idx="5">
                  <c:v>#N/A</c:v>
                </c:pt>
                <c:pt idx="6">
                  <c:v>#N/A</c:v>
                </c:pt>
                <c:pt idx="7">
                  <c:v>8234</c:v>
                </c:pt>
                <c:pt idx="8">
                  <c:v>#N/A</c:v>
                </c:pt>
                <c:pt idx="9">
                  <c:v>#N/A</c:v>
                </c:pt>
                <c:pt idx="10">
                  <c:v>9096</c:v>
                </c:pt>
                <c:pt idx="11">
                  <c:v>#N/A</c:v>
                </c:pt>
                <c:pt idx="12">
                  <c:v>#N/A</c:v>
                </c:pt>
                <c:pt idx="13">
                  <c:v>8592</c:v>
                </c:pt>
                <c:pt idx="14">
                  <c:v>#N/A</c:v>
                </c:pt>
              </c:numCache>
            </c:numRef>
          </c:val>
          <c:smooth val="0"/>
          <c:extLst>
            <c:ext xmlns:c16="http://schemas.microsoft.com/office/drawing/2014/chart" uri="{C3380CC4-5D6E-409C-BE32-E72D297353CC}">
              <c16:uniqueId val="{0000000B-0EB5-4D4E-A188-5E1280B405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2403</c:v>
                </c:pt>
                <c:pt idx="1">
                  <c:v>2066</c:v>
                </c:pt>
                <c:pt idx="2">
                  <c:v>1882</c:v>
                </c:pt>
              </c:numCache>
            </c:numRef>
          </c:val>
          <c:extLst>
            <c:ext xmlns:c16="http://schemas.microsoft.com/office/drawing/2014/chart" uri="{C3380CC4-5D6E-409C-BE32-E72D297353CC}">
              <c16:uniqueId val="{00000000-236C-4990-B120-6C52DFABB1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1274</c:v>
                </c:pt>
                <c:pt idx="1">
                  <c:v>1124</c:v>
                </c:pt>
                <c:pt idx="2">
                  <c:v>1324</c:v>
                </c:pt>
              </c:numCache>
            </c:numRef>
          </c:val>
          <c:extLst>
            <c:ext xmlns:c16="http://schemas.microsoft.com/office/drawing/2014/chart" uri="{C3380CC4-5D6E-409C-BE32-E72D297353CC}">
              <c16:uniqueId val="{00000001-236C-4990-B120-6C52DFABB1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6454</c:v>
                </c:pt>
                <c:pt idx="1">
                  <c:v>6269</c:v>
                </c:pt>
                <c:pt idx="2">
                  <c:v>6074</c:v>
                </c:pt>
              </c:numCache>
            </c:numRef>
          </c:val>
          <c:extLst>
            <c:ext xmlns:c16="http://schemas.microsoft.com/office/drawing/2014/chart" uri="{C3380CC4-5D6E-409C-BE32-E72D297353CC}">
              <c16:uniqueId val="{00000002-236C-4990-B120-6C52DFABB1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538669966448023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{A5A3E492-F7C2-4AE6-AE95-3F2C789075B8}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C2D-4253-8AEE-305CAA3FB215}"/>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{CD719405-CEAC-44D9-A91D-3EF2A5DE9CC6}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CC2D-4253-8AEE-305CAA3FB215}"/>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{D5A48693-730E-4137-B9C1-6E9F5BE244CB}</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CC2D-4253-8AEE-305CAA3FB215}"/>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{6F40DD93-77C8-4DDF-8ABA-61E3F5D148AF}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CC2D-4253-8AEE-305CAA3FB215}"/>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{C05A4768-8A7A-450B-83A0-664B97A7F394}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CC2D-4253-8AEE-305CAA3FB215}"/>
                </c:ext>
              </c:extLst>
            </c:dLbl>
            <c:dLbl>
              <c:idx val="8"/>
              <c:layout>
                <c:manualLayout>
                  <c:x val="-1.849283133402056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{F54A8DC2-1BEB-43FC-9BD8-3AED706BCE9C}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C2D-4253-8AEE-305CAA3FB2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{DB418D4D-5238-4337-8E37-8A84C2A32A12}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C2D-4253-8AEE-305CAA3FB2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{C4887536-C402-4E89-BBFA-FAF58AD2DD81}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C2D-4253-8AEE-305CAA3FB2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{46B264E2-5C01-4736-82F0-0D55FDEDF373}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C2D-4253-8AEE-305CAA3FB2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56.8</c:v>
                </c:pt>
                <c:pt idx="16">
                  <c:v>57</c:v>
                </c:pt>
                <c:pt idx="24">
                  <c:v>57.6</c:v>
                </c:pt>
                <c:pt idx="32">
                  <c:v>58.3</c:v>
                </c:pt>
              </c:numCache>
            </c:numRef>
          </c:xVal>
          <c:yVal>
            <c:numRef>
              <c:f>公会計指標分析・財政指標組合せ分析表!$BP$51:$DC$51</c:f>
              <c:numCache>
                <c:formatCode>#,##0.0;"▲ "#,##0.0</c:formatCode>
                <c:ptCount val="40"/>
                <c:pt idx="0">
                  <c:v>72.400000000000006</c:v>
                </c:pt>
                <c:pt idx="8">
                  <c:v>72.900000000000006</c:v>
                </c:pt>
                <c:pt idx="16">
                  <c:v>64.099999999999994</c:v>
                </c:pt>
                <c:pt idx="24">
                  <c:v>73.7</c:v>
                </c:pt>
                <c:pt idx="32">
                  <c:v>68.400000000000006</c:v>
                </c:pt>
              </c:numCache>
            </c:numRef>
          </c:yVal>
          <c:smooth val="0"/>
          <c:extLst>
            <c:ext xmlns:c16="http://schemas.microsoft.com/office/drawing/2014/chart" uri="{C3380CC4-5D6E-409C-BE32-E72D297353CC}">
              <c16:uniqueId val="{00000009-CC2D-4253-8AEE-305CAA3FB2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{337118E8-9831-4AAD-B4B7-BBF09D58E8D9}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C2D-4253-8AEE-305CAA3FB215}"/>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{186BB50D-B1BA-46B5-BDDD-7F272D57875C}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CC2D-4253-8AEE-305CAA3FB215}"/>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{75301E3D-546D-41D1-9EA8-1E1544ACF413}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CC2D-4253-8AEE-305CAA3FB215}"/>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{695AF0B6-C119-4263-A564-44399DE3C95F}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CC2D-4253-8AEE-305CAA3FB215}"/>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{AF924B47-4F23-48C0-A4A1-2E39913D3F8F}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CC2D-4253-8AEE-305CAA3FB21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{1873DEF6-9F7C-4D2A-9019-535BDEAF83A5}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C2D-4253-8AEE-305CAA3FB21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{81FC7954-1593-40D2-8D63-F571719D0ABB}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C2D-4253-8AEE-305CAA3FB21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{728E4843-7A3B-41EF-A5B1-407FA3C3FB84}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C2D-4253-8AEE-305CAA3FB21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{89AAB5FC-EE83-45EF-BB53-C5510C014573}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C2D-4253-8AEE-305CAA3FB2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C2D-4253-8AEE-305CAA3FB215}"/>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{85ABC14A-BF9A-4C72-B974-F3E3585C485A}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CB7-48C3-9CC2-5E26E74AC611}"/>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{7373637D-498B-4B73-BAEF-66F710527272}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FCB7-48C3-9CC2-5E26E74AC611}"/>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{9A83BC78-042B-448F-8A67-8FE8F0617E17}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FCB7-48C3-9CC2-5E26E74AC611}"/>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{705BC0FD-9AFD-4E7E-BDBE-B996C30BF0FD}</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FCB7-48C3-9CC2-5E26E74AC611}"/>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{0AA10B8B-DBDC-4F64-9085-CD87FE514204}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FCB7-48C3-9CC2-5E26E74AC61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{4F73ADF3-E82A-4DC7-97F4-4E75F399B82F}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CB7-48C3-9CC2-5E26E74AC61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{3AC50FFF-FE41-4FCB-B377-E613ECCE20A4}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CB7-48C3-9CC2-5E26E74AC61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{576CF2CF-062D-4A94-A977-97F9414924CF}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CB7-48C3-9CC2-5E26E74AC61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{FF58CC3D-BDAA-4DAD-9C9F-0E52CD085705}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CB7-48C3-9CC2-5E26E74AC6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10.5</c:v>
                </c:pt>
                <c:pt idx="16">
                  <c:v>11.4</c:v>
                </c:pt>
                <c:pt idx="24">
                  <c:v>12.3</c:v>
                </c:pt>
                <c:pt idx="32">
                  <c:v>12.9</c:v>
                </c:pt>
              </c:numCache>
            </c:numRef>
          </c:xVal>
          <c:yVal>
            <c:numRef>
              <c:f>公会計指標分析・財政指標組合せ分析表!$BP$73:$DC$73</c:f>
              <c:numCache>
                <c:formatCode>#,##0.0;"▲ "#,##0.0</c:formatCode>
                <c:ptCount val="40"/>
                <c:pt idx="0">
                  <c:v>72.400000000000006</c:v>
                </c:pt>
                <c:pt idx="8">
                  <c:v>72.900000000000006</c:v>
                </c:pt>
                <c:pt idx="16">
                  <c:v>64.099999999999994</c:v>
                </c:pt>
                <c:pt idx="24">
                  <c:v>73.7</c:v>
                </c:pt>
                <c:pt idx="32">
                  <c:v>68.400000000000006</c:v>
                </c:pt>
              </c:numCache>
            </c:numRef>
          </c:yVal>
          <c:smooth val="0"/>
          <c:extLst>
            <c:ext xmlns:c16="http://schemas.microsoft.com/office/drawing/2014/chart" uri="{C3380CC4-5D6E-409C-BE32-E72D297353CC}">
              <c16:uniqueId val="{00000009-FCB7-48C3-9CC2-5E26E74AC6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{BAA05E88-318B-4425-ADE9-B191ADF87FAC}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CB7-48C3-9CC2-5E26E74AC611}"/>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{F76C8BB0-CF19-4F50-A7F5-66DDD41CCC05}</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FCB7-48C3-9CC2-5E26E74AC611}"/>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{082D5E6D-D917-4B52-B298-1354C1DA44D6}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FCB7-48C3-9CC2-5E26E74AC611}"/>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{D01F0399-C384-491B-858F-84A3CA8229BD}</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FCB7-48C3-9CC2-5E26E74AC611}"/>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{C942E0A5-8DF5-4108-BE00-E397CD11D3E1}</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FCB7-48C3-9CC2-5E26E74AC61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{FFDB8172-7743-44F2-9738-D0D0E8762118}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CB7-48C3-9CC2-5E26E74AC61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{FF4DCCC5-E705-4C0D-A433-945A4AC1782E}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CB7-48C3-9CC2-5E26E74AC61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{61B236C8-6C88-45A2-8536-D40BD082C092}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CB7-48C3-9CC2-5E26E74AC61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{ABBD3B2A-3AEF-474A-8589-D3C1B7AE92FA}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CB7-48C3-9CC2-5E26E74AC6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FCB7-48C3-9CC2-5E26E74AC611}"/>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元利償還金について、令和２年度緊急防災・減災事業債、平成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旧合併特例事業債等の元金償還が開始となり、償還完了額に対し元金償還額が大きく高止まりとなっていることによる。元金償還額は令和６年度に一時的に減少するものの、今後も高水準で推移し、算定分子は増加する見込みであるため、地方債の新規発行枠設定による抑制等を図り、指標の増加を抑え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上昇要因である一般会計等に係る地方債の現在高については、令和５年度の地方債の新規借入の抑制により、償還額に対して借入額が少なくなったことで現在高が大きく減少し、公営企業債等繰入見込額についても、病院事業の元金の現在高が減少となった。これらのことから算定分子が減少となった。今後も控除財源である充当可能基金の減少等により、将来負担比率は増加する見込みであるため、引き続き行財政改革を推進し、投資的経費の抑制、地方債の計画管理による残高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年７月豪雨災害を受けた復旧・復興に要する経費、扶助費・補助費等の増のほか、新型コロナウイルス感染症及び物価高騰対応により収支バランスの調整を図るため財政調整基金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億円、野村支所庁舎建設にかかる庁舎建設事業基金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億円、消防本部署庁舎建設にかかる消防財政調整基金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億円を取り崩したものの、ふるさと納税寄付金の収入増によりふるさと応援基金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億円増などの要因等により基金全体としては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えの終了による地方交付税の減少及び近年の大型事業の実施による地方債残高の増加に伴う公債費の増加により、収支の財源不足分を財政調整基金で補填するとともに、公債費の増加分について減債基金を償還財源とする傾向が続く見通しである。災害対応等に備え財政調整基金の確保維持が急務であり、歳入見合いの収支バランスに努めるととともに、長期的な対応となるが公債費の圧縮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年度より市債枠を設定を行い対応を進めている。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令和５年度から開始された地域づくり活動センターの経費として地域振興基金を毎年度一定額を取り崩すこととしており、その他の基金についても減少していく見込みである。中長期的な収支バランスによる財政改革に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においては、災害対策、公共施設の整備など、特定の目的を計画的に達成するため、各種特定目的基金を設置している。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学校施設整備基金、庁舎建築事業基金等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特定目的基金全体の令和５年度末残高は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％減）となった。主に地域振興基金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億円、消防財政調整基金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億円の増などとなっている。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うち地域振興基金については、令和５年度から開始された地域づくり活動センターに関連する経費として今も後継続的に取り崩す予定としているとともに、消防本部署庁舎の大型建設事業等に関連し公共施設整備基金・消防関連基金の取り崩しを計画しており、取り崩しが続くもの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減）となった。この要因として、前年度決算に伴う余剰金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年７月豪雨災害を受けた復旧・復興に要する経費、扶助費・補助費等の増のほか、前年度に引き続き新型コロナウイルス感染症対応に加え、物価高騰対応による収支バランスの調整により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億円を取り崩し収支均衡を図ったためである。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当市の中長期的な財政見通しにおいて、財政調整基金は毎年度一定額取り崩す計画であるが、平成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対して大幅に減額している状況にあり、災害時における柔軟な財政出動に備え、一定程度の確保は必要な状況にある。また、今後も続く公債費の増加が財政を圧迫する状況にあるため、市債枠の設定により後年度の公債費の縮減等を図るともに歳出予算の全体的な削減に努め、収支バランスの適正化により財政調整基金の取り崩しを圧縮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％増）となった。公債費の増加による償還財源として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億円を取り崩しており、決算及び交付税措置等による積立が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億円であったことから増額となったものである。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当市の公債費については、近年、養護老人ホーム三楽園建設事業等の大型建設事業の実施により、令和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年度に償還のピークを迎える予定となっており、地方債残高の増加による公債費の増加が財政を圧迫する見通しである。今後も増加する公債費に対応するため、毎年度３億円程度を取り崩す計画としている。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569F917-AB5E-45FA-BBBB-2DE945A8AF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2B82C64-9CA1-4C57-8F41-3605E974AC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DABA626-7DE6-489B-986A-58E0276FBC9B}"/>
            </a:ext>
          </a:extLst>
        </xdr:cNvPr>
        <xdr:cNvSpPr/>
      </xdr:nvSpPr>
      <xdr:spPr>
        <a:xfrm>
          <a:off x="352425" y="66675"/>
          <a:ext cx="113982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C33FD1E-A70A-45B5-A044-57F4BFDCAABF}"/>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9176875-398D-40BB-B899-C292494AA22B}"/>
            </a:ext>
          </a:extLst>
        </xdr:cNvPr>
        <xdr:cNvSpPr/>
      </xdr:nvSpPr>
      <xdr:spPr>
        <a:xfrm>
          <a:off x="15351125"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3EE53A2-C160-4FEC-8475-E24B8C5B9107}"/>
            </a:ext>
          </a:extLst>
        </xdr:cNvPr>
        <xdr:cNvSpPr/>
      </xdr:nvSpPr>
      <xdr:spPr>
        <a:xfrm>
          <a:off x="15379700"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F008F15-7FFF-408C-9DC6-7B9E484FA6F7}"/>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0A3E642-F14D-41B6-A344-533A3EBD079B}"/>
            </a:ext>
          </a:extLst>
        </xdr:cNvPr>
        <xdr:cNvSpPr/>
      </xdr:nvSpPr>
      <xdr:spPr>
        <a:xfrm>
          <a:off x="12846050"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7B905A3-63E7-4703-8549-32B98EB45C48}"/>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6C849CA-8E92-4376-9C2F-A07B9BCDBF5D}"/>
            </a:ext>
          </a:extLst>
        </xdr:cNvPr>
        <xdr:cNvSpPr/>
      </xdr:nvSpPr>
      <xdr:spPr>
        <a:xfrm>
          <a:off x="438150"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DC50C12-C2B2-4834-AF7F-7C58584E0D9B}"/>
            </a:ext>
          </a:extLst>
        </xdr:cNvPr>
        <xdr:cNvSpPr/>
      </xdr:nvSpPr>
      <xdr:spPr>
        <a:xfrm>
          <a:off x="558800"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A55EF4E-5B31-407A-968C-19C0C0BDDE49}"/>
            </a:ext>
          </a:extLst>
        </xdr:cNvPr>
        <xdr:cNvSpPr/>
      </xdr:nvSpPr>
      <xdr:spPr>
        <a:xfrm>
          <a:off x="1758950"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D5D6F89-1A9D-4641-ABF4-D4BA26CDEF8E}"/>
            </a:ext>
          </a:extLst>
        </xdr:cNvPr>
        <xdr:cNvSpPr/>
      </xdr:nvSpPr>
      <xdr:spPr>
        <a:xfrm>
          <a:off x="2959100"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4097DA0-8A54-4F5F-AFC4-CCFA1526694B}"/>
            </a:ext>
          </a:extLst>
        </xdr:cNvPr>
        <xdr:cNvSpPr/>
      </xdr:nvSpPr>
      <xdr:spPr>
        <a:xfrm>
          <a:off x="4330700"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FF74D1D-F549-4A25-B564-605BB06C60FD}"/>
            </a:ext>
          </a:extLst>
        </xdr:cNvPr>
        <xdr:cNvSpPr/>
      </xdr:nvSpPr>
      <xdr:spPr>
        <a:xfrm>
          <a:off x="6159500"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5E6AF7E-3E34-453F-A51F-61A966DE2E7A}"/>
            </a:ext>
          </a:extLst>
        </xdr:cNvPr>
        <xdr:cNvSpPr/>
      </xdr:nvSpPr>
      <xdr:spPr>
        <a:xfrm>
          <a:off x="7359650"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57614B3-E896-4B7E-B399-625F29B01BAF}"/>
            </a:ext>
          </a:extLst>
        </xdr:cNvPr>
        <xdr:cNvSpPr/>
      </xdr:nvSpPr>
      <xdr:spPr>
        <a:xfrm>
          <a:off x="4330700"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6D37FE5-BD75-48B6-9248-96AC2F84ADF7}"/>
            </a:ext>
          </a:extLst>
        </xdr:cNvPr>
        <xdr:cNvSpPr/>
      </xdr:nvSpPr>
      <xdr:spPr>
        <a:xfrm>
          <a:off x="6216650"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A810007-4832-453D-BD61-9B73E9AF8441}"/>
            </a:ext>
          </a:extLst>
        </xdr:cNvPr>
        <xdr:cNvSpPr/>
      </xdr:nvSpPr>
      <xdr:spPr>
        <a:xfrm>
          <a:off x="9979025"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607DD24-669C-4304-BB0B-24B6A59AC438}"/>
            </a:ext>
          </a:extLst>
        </xdr:cNvPr>
        <xdr:cNvSpPr/>
      </xdr:nvSpPr>
      <xdr:spPr>
        <a:xfrm>
          <a:off x="10207625"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27395A7-3216-4938-9887-B4D0ABF56757}"/>
            </a:ext>
          </a:extLst>
        </xdr:cNvPr>
        <xdr:cNvSpPr/>
      </xdr:nvSpPr>
      <xdr:spPr>
        <a:xfrm>
          <a:off x="10207625"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AA551A3-A183-48C7-B672-D69EBFEDE812}"/>
            </a:ext>
          </a:extLst>
        </xdr:cNvPr>
        <xdr:cNvSpPr/>
      </xdr:nvSpPr>
      <xdr:spPr>
        <a:xfrm>
          <a:off x="10207625"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AEBD6C5-5F14-42EA-9C07-8E76E9A0D332}"/>
            </a:ext>
          </a:extLst>
        </xdr:cNvPr>
        <xdr:cNvCxnSpPr/>
      </xdr:nvCxnSpPr>
      <xdr:spPr>
        <a:xfrm flipH="1">
          <a:off x="10045700"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A288D2A-B4D0-49E9-AE9D-89AC63877455}"/>
            </a:ext>
          </a:extLst>
        </xdr:cNvPr>
        <xdr:cNvSpPr/>
      </xdr:nvSpPr>
      <xdr:spPr>
        <a:xfrm>
          <a:off x="10096500"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9CF197E-C68F-42C7-A179-60341CECF649}"/>
            </a:ext>
          </a:extLst>
        </xdr:cNvPr>
        <xdr:cNvSpPr/>
      </xdr:nvSpPr>
      <xdr:spPr>
        <a:xfrm>
          <a:off x="10096500"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71CE15E-1C23-4D54-BCB4-269683B8A6B9}"/>
            </a:ext>
          </a:extLst>
        </xdr:cNvPr>
        <xdr:cNvCxnSpPr/>
      </xdr:nvCxnSpPr>
      <xdr:spPr>
        <a:xfrm>
          <a:off x="10144125"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EA42882-237C-4C3E-874C-1935C15105D1}"/>
            </a:ext>
          </a:extLst>
        </xdr:cNvPr>
        <xdr:cNvCxnSpPr/>
      </xdr:nvCxnSpPr>
      <xdr:spPr>
        <a:xfrm>
          <a:off x="10064750"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F54980D-FEF6-407B-AD21-87487C3AEDC3}"/>
            </a:ext>
          </a:extLst>
        </xdr:cNvPr>
        <xdr:cNvCxnSpPr/>
      </xdr:nvCxnSpPr>
      <xdr:spPr>
        <a:xfrm flipV="1">
          <a:off x="10144125"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F01F341-5466-45DE-A3F1-C8F44258B285}"/>
            </a:ext>
          </a:extLst>
        </xdr:cNvPr>
        <xdr:cNvCxnSpPr/>
      </xdr:nvCxnSpPr>
      <xdr:spPr>
        <a:xfrm>
          <a:off x="10064750"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8D7CFCC-202D-4FE2-9AC8-BB06B1C8AB25}"/>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79165C1-EC96-409A-938F-8C50FB6CEA90}"/>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BCCEE09-3F26-4EEE-93EA-6D0A02CC136A}"/>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8A8F200-DB98-4AB1-A58F-6C6F0B16E1AE}"/>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0BF4117-A9DC-43D3-880D-0A5D6D7387FE}"/>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D0F924E-C631-41E6-B733-BAF436E05EF6}"/>
            </a:ext>
          </a:extLst>
        </xdr:cNvPr>
        <xdr:cNvSpPr/>
      </xdr:nvSpPr>
      <xdr:spPr>
        <a:xfrm>
          <a:off x="1149350"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B7EF155-09A2-4221-8971-C4B900CEF16F}"/>
            </a:ext>
          </a:extLst>
        </xdr:cNvPr>
        <xdr:cNvSpPr/>
      </xdr:nvSpPr>
      <xdr:spPr>
        <a:xfrm>
          <a:off x="1801989"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0989084-A91D-4AC7-819B-7DE50BF40ECA}"/>
            </a:ext>
          </a:extLst>
        </xdr:cNvPr>
        <xdr:cNvSpPr/>
      </xdr:nvSpPr>
      <xdr:spPr>
        <a:xfrm>
          <a:off x="3458839"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84A3963-34C1-4F3D-AD4D-8E424E694500}"/>
            </a:ext>
          </a:extLst>
        </xdr:cNvPr>
        <xdr:cNvSpPr/>
      </xdr:nvSpPr>
      <xdr:spPr>
        <a:xfrm>
          <a:off x="492125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D9B109F-ACD9-48A2-9658-A5E34766C278}"/>
            </a:ext>
          </a:extLst>
        </xdr:cNvPr>
        <xdr:cNvSpPr/>
      </xdr:nvSpPr>
      <xdr:spPr>
        <a:xfrm>
          <a:off x="492125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928A0A6-6ADE-43EF-B22E-87F202A2AEDB}"/>
            </a:ext>
          </a:extLst>
        </xdr:cNvPr>
        <xdr:cNvSpPr/>
      </xdr:nvSpPr>
      <xdr:spPr>
        <a:xfrm>
          <a:off x="629285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A47530D-A22C-45F4-9194-33AAD1161D5F}"/>
            </a:ext>
          </a:extLst>
        </xdr:cNvPr>
        <xdr:cNvSpPr/>
      </xdr:nvSpPr>
      <xdr:spPr>
        <a:xfrm>
          <a:off x="629285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6AC33DA-D2D8-4608-AA25-C4F27AF7E4D2}"/>
            </a:ext>
          </a:extLst>
        </xdr:cNvPr>
        <xdr:cNvSpPr/>
      </xdr:nvSpPr>
      <xdr:spPr>
        <a:xfrm>
          <a:off x="77882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E7F324B-16BD-47AE-805A-20159F25480A}"/>
            </a:ext>
          </a:extLst>
        </xdr:cNvPr>
        <xdr:cNvSpPr/>
      </xdr:nvSpPr>
      <xdr:spPr>
        <a:xfrm>
          <a:off x="77882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F0329D0-F42C-4326-A992-DCC4258D064E}"/>
            </a:ext>
          </a:extLst>
        </xdr:cNvPr>
        <xdr:cNvSpPr/>
      </xdr:nvSpPr>
      <xdr:spPr>
        <a:xfrm>
          <a:off x="1149350"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BB99A34-0F85-419D-A34E-86DAF8E6ED0B}"/>
            </a:ext>
          </a:extLst>
        </xdr:cNvPr>
        <xdr:cNvSpPr/>
      </xdr:nvSpPr>
      <xdr:spPr>
        <a:xfrm>
          <a:off x="52165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C573184-C63E-4429-8A9A-22DF79A897F7}"/>
            </a:ext>
          </a:extLst>
        </xdr:cNvPr>
        <xdr:cNvSpPr/>
      </xdr:nvSpPr>
      <xdr:spPr>
        <a:xfrm>
          <a:off x="52165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2FF3F32-9670-4793-9595-917E2A014E3B}"/>
            </a:ext>
          </a:extLst>
        </xdr:cNvPr>
        <xdr:cNvSpPr txBox="1"/>
      </xdr:nvSpPr>
      <xdr:spPr>
        <a:xfrm>
          <a:off x="527367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a:t>
          </a:r>
          <a:r>
            <a:rPr kumimoji="1" lang="en-US" altLang="ja-JP" sz="1100">
              <a:latin typeface="ＭＳ Ｐゴシック" panose="020B0600070205080204" pitchFamily="50" charset="-128"/>
              <a:ea typeface="ＭＳ Ｐゴシック" panose="020B0600070205080204" pitchFamily="50" charset="-128"/>
            </a:rPr>
            <a:t>514.34㎢</a:t>
          </a:r>
          <a:r>
            <a:rPr kumimoji="1" lang="ja-JP" altLang="en-US" sz="1100">
              <a:latin typeface="ＭＳ Ｐゴシック" panose="020B0600070205080204" pitchFamily="50" charset="-128"/>
              <a:ea typeface="ＭＳ Ｐゴシック" panose="020B0600070205080204" pitchFamily="50" charset="-128"/>
            </a:rPr>
            <a:t>に及ぶ広範な区域に、旧５町ごとに目的が重複する施設等があり老朽化が著しいため、平成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年度に策定した公共施設等総合管理計画に基づき、施設の統廃合を検討し、集約化・複合化・除却を進めている。令和５年度も老朽化した施設の除却等に努めたが、有形固定資産減価償却率は昨年度より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ポイント悪化した。類似団体平均と比較して下回っているが、年々悪化していくことが予想されることから、令和４年度に策定した個別施設計画に基づき適正な施設マネジメントに努める。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CFA2957-4D45-49BF-B5BD-1A45511E14D9}"/>
            </a:ext>
          </a:extLst>
        </xdr:cNvPr>
        <xdr:cNvSpPr txBox="1"/>
      </xdr:nvSpPr>
      <xdr:spPr>
        <a:xfrm>
          <a:off x="1120775"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A48C3BD-36B3-42BF-8BBD-57DE0AF1BFFA}"/>
            </a:ext>
          </a:extLst>
        </xdr:cNvPr>
        <xdr:cNvCxnSpPr/>
      </xdr:nvCxnSpPr>
      <xdr:spPr>
        <a:xfrm>
          <a:off x="1149350"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531D5BD-2314-4104-BF12-06F1BBBEF626}"/>
            </a:ext>
          </a:extLst>
        </xdr:cNvPr>
        <xdr:cNvSpPr txBox="1"/>
      </xdr:nvSpPr>
      <xdr:spPr>
        <a:xfrm>
          <a:off x="732311"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D303A5C-D107-4567-92BC-4802EBE188D2}"/>
            </a:ext>
          </a:extLst>
        </xdr:cNvPr>
        <xdr:cNvCxnSpPr/>
      </xdr:nvCxnSpPr>
      <xdr:spPr>
        <a:xfrm>
          <a:off x="1149350"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98158A-B73F-46E7-976E-DDC6AFD1FE8E}"/>
            </a:ext>
          </a:extLst>
        </xdr:cNvPr>
        <xdr:cNvSpPr txBox="1"/>
      </xdr:nvSpPr>
      <xdr:spPr>
        <a:xfrm>
          <a:off x="732311"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3E8B3AE-04ED-4859-96EC-A3A3D77736C7}"/>
            </a:ext>
          </a:extLst>
        </xdr:cNvPr>
        <xdr:cNvCxnSpPr/>
      </xdr:nvCxnSpPr>
      <xdr:spPr>
        <a:xfrm>
          <a:off x="1149350"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CBD356B-2C47-4D83-8AFD-3EA4B4A3D7F6}"/>
            </a:ext>
          </a:extLst>
        </xdr:cNvPr>
        <xdr:cNvSpPr txBox="1"/>
      </xdr:nvSpPr>
      <xdr:spPr>
        <a:xfrm>
          <a:off x="780431"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C949F0E-7A6C-40ED-89BF-77E20CB1D6D6}"/>
            </a:ext>
          </a:extLst>
        </xdr:cNvPr>
        <xdr:cNvCxnSpPr/>
      </xdr:nvCxnSpPr>
      <xdr:spPr>
        <a:xfrm>
          <a:off x="1149350"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A14E5C4-52B1-4F01-976E-8C012728CE14}"/>
            </a:ext>
          </a:extLst>
        </xdr:cNvPr>
        <xdr:cNvSpPr txBox="1"/>
      </xdr:nvSpPr>
      <xdr:spPr>
        <a:xfrm>
          <a:off x="780431"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5940FEA-0394-48BC-B4FF-648E6311A3C0}"/>
            </a:ext>
          </a:extLst>
        </xdr:cNvPr>
        <xdr:cNvCxnSpPr/>
      </xdr:nvCxnSpPr>
      <xdr:spPr>
        <a:xfrm>
          <a:off x="1149350"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7FFEC38-1A7D-424E-B660-D5159850CB18}"/>
            </a:ext>
          </a:extLst>
        </xdr:cNvPr>
        <xdr:cNvSpPr txBox="1"/>
      </xdr:nvSpPr>
      <xdr:spPr>
        <a:xfrm>
          <a:off x="780431"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2F65822-70D1-438E-91E0-42EAFA664D4B}"/>
            </a:ext>
          </a:extLst>
        </xdr:cNvPr>
        <xdr:cNvCxnSpPr/>
      </xdr:nvCxnSpPr>
      <xdr:spPr>
        <a:xfrm>
          <a:off x="1149350"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6F6B3E5-151A-457E-AA26-232B4960B509}"/>
            </a:ext>
          </a:extLst>
        </xdr:cNvPr>
        <xdr:cNvSpPr txBox="1"/>
      </xdr:nvSpPr>
      <xdr:spPr>
        <a:xfrm>
          <a:off x="780431"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EF8AE30-508B-444C-9AEA-B850C335EA23}"/>
            </a:ext>
          </a:extLst>
        </xdr:cNvPr>
        <xdr:cNvCxnSpPr/>
      </xdr:nvCxnSpPr>
      <xdr:spPr>
        <a:xfrm>
          <a:off x="1149350"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499AC9B2-0526-46EB-B31F-8D09E3418792}"/>
            </a:ext>
          </a:extLst>
        </xdr:cNvPr>
        <xdr:cNvSpPr txBox="1"/>
      </xdr:nvSpPr>
      <xdr:spPr>
        <a:xfrm>
          <a:off x="809503" y="3865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9050C07-3774-4316-8D2D-02DAC508A800}"/>
            </a:ext>
          </a:extLst>
        </xdr:cNvPr>
        <xdr:cNvSpPr/>
      </xdr:nvSpPr>
      <xdr:spPr>
        <a:xfrm>
          <a:off x="1149350"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DA76F471-B89F-4BCE-B98E-EE05F93F1CC1}"/>
            </a:ext>
          </a:extLst>
        </xdr:cNvPr>
        <xdr:cNvCxnSpPr/>
      </xdr:nvCxnSpPr>
      <xdr:spPr>
        <a:xfrm flipV="1">
          <a:off x="4297045" y="423746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77A89550-ED99-4E6F-9F2C-C3DBC34716E0}"/>
            </a:ext>
          </a:extLst>
        </xdr:cNvPr>
        <xdr:cNvSpPr txBox="1"/>
      </xdr:nvSpPr>
      <xdr:spPr>
        <a:xfrm>
          <a:off x="4349750" y="543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E89D934A-59E4-49C0-B8EB-EBA1CA00E06F}"/>
            </a:ext>
          </a:extLst>
        </xdr:cNvPr>
        <xdr:cNvCxnSpPr/>
      </xdr:nvCxnSpPr>
      <xdr:spPr>
        <a:xfrm>
          <a:off x="4206875" y="54284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F0FB7257-69C3-45EB-B042-5EFACC2B40A2}"/>
            </a:ext>
          </a:extLst>
        </xdr:cNvPr>
        <xdr:cNvSpPr txBox="1"/>
      </xdr:nvSpPr>
      <xdr:spPr>
        <a:xfrm>
          <a:off x="4349750" y="403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D111278B-FD50-4AF7-908A-F8E07A2EEEEB}"/>
            </a:ext>
          </a:extLst>
        </xdr:cNvPr>
        <xdr:cNvCxnSpPr/>
      </xdr:nvCxnSpPr>
      <xdr:spPr>
        <a:xfrm>
          <a:off x="4206875" y="42374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8F66F7A3-00D1-476F-9B04-8081F73747A6}"/>
            </a:ext>
          </a:extLst>
        </xdr:cNvPr>
        <xdr:cNvSpPr txBox="1"/>
      </xdr:nvSpPr>
      <xdr:spPr>
        <a:xfrm>
          <a:off x="4349750" y="498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F02E176F-DC1D-49EE-B8F8-C045A46C7249}"/>
            </a:ext>
          </a:extLst>
        </xdr:cNvPr>
        <xdr:cNvSpPr/>
      </xdr:nvSpPr>
      <xdr:spPr>
        <a:xfrm>
          <a:off x="4244975" y="5008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63A59DEB-2131-4788-9276-0089086884DB}"/>
            </a:ext>
          </a:extLst>
        </xdr:cNvPr>
        <xdr:cNvSpPr/>
      </xdr:nvSpPr>
      <xdr:spPr>
        <a:xfrm>
          <a:off x="3606800" y="49986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B053BAF5-4E83-4E9D-A0FC-E90C95A2C56C}"/>
            </a:ext>
          </a:extLst>
        </xdr:cNvPr>
        <xdr:cNvSpPr/>
      </xdr:nvSpPr>
      <xdr:spPr>
        <a:xfrm>
          <a:off x="2921000" y="49694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AD2DDA74-C08C-4507-A374-ACBE510BE78F}"/>
            </a:ext>
          </a:extLst>
        </xdr:cNvPr>
        <xdr:cNvSpPr/>
      </xdr:nvSpPr>
      <xdr:spPr>
        <a:xfrm>
          <a:off x="2235200" y="49550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1662E367-827C-48D3-A8F3-4BE31DAF9E26}"/>
            </a:ext>
          </a:extLst>
        </xdr:cNvPr>
        <xdr:cNvSpPr/>
      </xdr:nvSpPr>
      <xdr:spPr>
        <a:xfrm>
          <a:off x="1549400" y="494559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BDD2B98-F27D-4515-984A-C10FA66F9919}"/>
            </a:ext>
          </a:extLst>
        </xdr:cNvPr>
        <xdr:cNvSpPr txBox="1"/>
      </xdr:nvSpPr>
      <xdr:spPr>
        <a:xfrm>
          <a:off x="41402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A045106-D477-40D8-BEAE-92821DBD078B}"/>
            </a:ext>
          </a:extLst>
        </xdr:cNvPr>
        <xdr:cNvSpPr txBox="1"/>
      </xdr:nvSpPr>
      <xdr:spPr>
        <a:xfrm>
          <a:off x="35020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DEF4379-74B4-4DD3-B583-201BB1C7785A}"/>
            </a:ext>
          </a:extLst>
        </xdr:cNvPr>
        <xdr:cNvSpPr txBox="1"/>
      </xdr:nvSpPr>
      <xdr:spPr>
        <a:xfrm>
          <a:off x="28162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8391D7A-1694-4DA6-820C-9FA0D15F3F9E}"/>
            </a:ext>
          </a:extLst>
        </xdr:cNvPr>
        <xdr:cNvSpPr txBox="1"/>
      </xdr:nvSpPr>
      <xdr:spPr>
        <a:xfrm>
          <a:off x="21304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D4B158-31A4-45B9-A3D8-FA8CC8FE3936}"/>
            </a:ext>
          </a:extLst>
        </xdr:cNvPr>
        <xdr:cNvSpPr txBox="1"/>
      </xdr:nvSpPr>
      <xdr:spPr>
        <a:xfrm>
          <a:off x="14446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36089</xdr:rowOff>
    </xdr:from>
    <xdr:to>
      <xdr:col>23</xdr:col>
      <xdr:colOff>136525</xdr:colOff>
      <xdr:row>30</xdr:row>
      <xdr:rowOff>137689</xdr:rowOff>
    </xdr:to>
    <xdr:sp macro="" textlink="">
      <xdr:nvSpPr>
        <xdr:cNvPr id="81" name="楕円 80">
          <a:extLst>
            <a:ext uri="{FF2B5EF4-FFF2-40B4-BE49-F238E27FC236}">
              <a16:creationId xmlns:a16="http://schemas.microsoft.com/office/drawing/2014/main" id="{501541A6-2D91-46F8-99E0-0CEB9E3E297A}"/>
            </a:ext>
          </a:extLst>
        </xdr:cNvPr>
        <xdr:cNvSpPr/>
      </xdr:nvSpPr>
      <xdr:spPr>
        <a:xfrm>
          <a:off x="4244975" y="48938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58966</xdr:rowOff>
    </xdr:from>
    <xdr:ext cx="405111" cy="259045"/>
    <xdr:sp macro="" textlink="">
      <xdr:nvSpPr>
        <xdr:cNvPr id="82" name="有形固定資産減価償却率該当値テキスト">
          <a:extLst>
            <a:ext uri="{FF2B5EF4-FFF2-40B4-BE49-F238E27FC236}">
              <a16:creationId xmlns:a16="http://schemas.microsoft.com/office/drawing/2014/main" id="{0ED33088-AD3C-4AB5-A839-D58A426BD2CF}"/>
            </a:ext>
          </a:extLst>
        </xdr:cNvPr>
        <xdr:cNvSpPr txBox="1"/>
      </xdr:nvSpPr>
      <xdr:spPr>
        <a:xfrm>
          <a:off x="4349750" y="475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3" name="楕円 82">
          <a:extLst>
            <a:ext uri="{FF2B5EF4-FFF2-40B4-BE49-F238E27FC236}">
              <a16:creationId xmlns:a16="http://schemas.microsoft.com/office/drawing/2014/main" id="{E6E77E12-2CAA-47AF-A7C3-F502BC000DAE}"/>
            </a:ext>
          </a:extLst>
        </xdr:cNvPr>
        <xdr:cNvSpPr/>
      </xdr:nvSpPr>
      <xdr:spPr>
        <a:xfrm>
          <a:off x="3606800" y="4884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86889</xdr:rowOff>
    </xdr:to>
    <xdr:cxnSp macro="">
      <xdr:nvCxnSpPr>
        <xdr:cNvPr id="84" name="直線コネクタ 83">
          <a:extLst>
            <a:ext uri="{FF2B5EF4-FFF2-40B4-BE49-F238E27FC236}">
              <a16:creationId xmlns:a16="http://schemas.microsoft.com/office/drawing/2014/main" id="{522B5488-265E-4971-B564-0A5FBBCB2173}"/>
            </a:ext>
          </a:extLst>
        </xdr:cNvPr>
        <xdr:cNvCxnSpPr/>
      </xdr:nvCxnSpPr>
      <xdr:spPr>
        <a:xfrm>
          <a:off x="3663950" y="4932045"/>
          <a:ext cx="62865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12700</xdr:rowOff>
    </xdr:from>
    <xdr:to>
      <xdr:col>15</xdr:col>
      <xdr:colOff>187325</xdr:colOff>
      <xdr:row>30</xdr:row>
      <xdr:rowOff>114300</xdr:rowOff>
    </xdr:to>
    <xdr:sp macro="" textlink="">
      <xdr:nvSpPr>
        <xdr:cNvPr id="85" name="楕円 84">
          <a:extLst>
            <a:ext uri="{FF2B5EF4-FFF2-40B4-BE49-F238E27FC236}">
              <a16:creationId xmlns:a16="http://schemas.microsoft.com/office/drawing/2014/main" id="{8BA3F82E-7BE5-4950-B422-3B24883D5282}"/>
            </a:ext>
          </a:extLst>
        </xdr:cNvPr>
        <xdr:cNvSpPr/>
      </xdr:nvSpPr>
      <xdr:spPr>
        <a:xfrm>
          <a:off x="2921000" y="48672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74295</xdr:rowOff>
    </xdr:to>
    <xdr:cxnSp macro="">
      <xdr:nvCxnSpPr>
        <xdr:cNvPr id="86" name="直線コネクタ 85">
          <a:extLst>
            <a:ext uri="{FF2B5EF4-FFF2-40B4-BE49-F238E27FC236}">
              <a16:creationId xmlns:a16="http://schemas.microsoft.com/office/drawing/2014/main" id="{880CBD9E-1B3B-45A0-B18D-46AB0AAFB6A4}"/>
            </a:ext>
          </a:extLst>
        </xdr:cNvPr>
        <xdr:cNvCxnSpPr/>
      </xdr:nvCxnSpPr>
      <xdr:spPr>
        <a:xfrm>
          <a:off x="2978150" y="4924425"/>
          <a:ext cx="6858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a:extLst>
            <a:ext uri="{FF2B5EF4-FFF2-40B4-BE49-F238E27FC236}">
              <a16:creationId xmlns:a16="http://schemas.microsoft.com/office/drawing/2014/main" id="{ECA5299A-3A04-4683-A028-04237E95F28A}"/>
            </a:ext>
          </a:extLst>
        </xdr:cNvPr>
        <xdr:cNvSpPr/>
      </xdr:nvSpPr>
      <xdr:spPr>
        <a:xfrm>
          <a:off x="2235200" y="48700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63500</xdr:rowOff>
    </xdr:to>
    <xdr:cxnSp macro="">
      <xdr:nvCxnSpPr>
        <xdr:cNvPr id="88" name="直線コネクタ 87">
          <a:extLst>
            <a:ext uri="{FF2B5EF4-FFF2-40B4-BE49-F238E27FC236}">
              <a16:creationId xmlns:a16="http://schemas.microsoft.com/office/drawing/2014/main" id="{336BD892-BBB3-4F83-8804-F20DC8540C9B}"/>
            </a:ext>
          </a:extLst>
        </xdr:cNvPr>
        <xdr:cNvCxnSpPr/>
      </xdr:nvCxnSpPr>
      <xdr:spPr>
        <a:xfrm>
          <a:off x="2292350" y="4917652"/>
          <a:ext cx="68580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9102</xdr:rowOff>
    </xdr:from>
    <xdr:to>
      <xdr:col>7</xdr:col>
      <xdr:colOff>187325</xdr:colOff>
      <xdr:row>30</xdr:row>
      <xdr:rowOff>110702</xdr:rowOff>
    </xdr:to>
    <xdr:sp macro="" textlink="">
      <xdr:nvSpPr>
        <xdr:cNvPr id="89" name="楕円 88">
          <a:extLst>
            <a:ext uri="{FF2B5EF4-FFF2-40B4-BE49-F238E27FC236}">
              <a16:creationId xmlns:a16="http://schemas.microsoft.com/office/drawing/2014/main" id="{DE8D1D7A-E3DA-461E-81B3-CCB8D5E4ABEB}"/>
            </a:ext>
          </a:extLst>
        </xdr:cNvPr>
        <xdr:cNvSpPr/>
      </xdr:nvSpPr>
      <xdr:spPr>
        <a:xfrm>
          <a:off x="1549400" y="48700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59902</xdr:rowOff>
    </xdr:from>
    <xdr:to>
      <xdr:col>11</xdr:col>
      <xdr:colOff>136525</xdr:colOff>
      <xdr:row>30</xdr:row>
      <xdr:rowOff>59902</xdr:rowOff>
    </xdr:to>
    <xdr:cxnSp macro="">
      <xdr:nvCxnSpPr>
        <xdr:cNvPr id="90" name="直線コネクタ 89">
          <a:extLst>
            <a:ext uri="{FF2B5EF4-FFF2-40B4-BE49-F238E27FC236}">
              <a16:creationId xmlns:a16="http://schemas.microsoft.com/office/drawing/2014/main" id="{86551CE2-050C-42C9-85FC-09DC55463C67}"/>
            </a:ext>
          </a:extLst>
        </xdr:cNvPr>
        <xdr:cNvCxnSpPr/>
      </xdr:nvCxnSpPr>
      <xdr:spPr>
        <a:xfrm>
          <a:off x="1606550" y="4917652"/>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8AF1DC28-7A1A-4129-821F-6CA644E1E9E5}"/>
            </a:ext>
          </a:extLst>
        </xdr:cNvPr>
        <xdr:cNvSpPr txBox="1"/>
      </xdr:nvSpPr>
      <xdr:spPr>
        <a:xfrm>
          <a:off x="3464569" y="508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37355579-EA55-4538-80C1-8F9B6FE77375}"/>
            </a:ext>
          </a:extLst>
        </xdr:cNvPr>
        <xdr:cNvSpPr txBox="1"/>
      </xdr:nvSpPr>
      <xdr:spPr>
        <a:xfrm>
          <a:off x="2788294" y="504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BB9519E6-9CC5-4226-BAA7-BD7AC702717D}"/>
            </a:ext>
          </a:extLst>
        </xdr:cNvPr>
        <xdr:cNvSpPr txBox="1"/>
      </xdr:nvSpPr>
      <xdr:spPr>
        <a:xfrm>
          <a:off x="2102494" y="503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5501AA53-EB6F-45B7-8271-D46C594B7FCB}"/>
            </a:ext>
          </a:extLst>
        </xdr:cNvPr>
        <xdr:cNvSpPr txBox="1"/>
      </xdr:nvSpPr>
      <xdr:spPr>
        <a:xfrm>
          <a:off x="1416694" y="502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95" name="n_1mainValue有形固定資産減価償却率">
          <a:extLst>
            <a:ext uri="{FF2B5EF4-FFF2-40B4-BE49-F238E27FC236}">
              <a16:creationId xmlns:a16="http://schemas.microsoft.com/office/drawing/2014/main" id="{5AF6B4A5-3475-40E5-9329-D4F32475B334}"/>
            </a:ext>
          </a:extLst>
        </xdr:cNvPr>
        <xdr:cNvSpPr txBox="1"/>
      </xdr:nvSpPr>
      <xdr:spPr>
        <a:xfrm>
          <a:off x="3464569" y="46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130827</xdr:rowOff>
    </xdr:from>
    <xdr:ext cx="405111" cy="259045"/>
    <xdr:sp macro="" textlink="">
      <xdr:nvSpPr>
        <xdr:cNvPr id="96" name="n_2mainValue有形固定資産減価償却率">
          <a:extLst>
            <a:ext uri="{FF2B5EF4-FFF2-40B4-BE49-F238E27FC236}">
              <a16:creationId xmlns:a16="http://schemas.microsoft.com/office/drawing/2014/main" id="{810FC3E4-9DC6-4768-932C-B3B0D2D0F9E5}"/>
            </a:ext>
          </a:extLst>
        </xdr:cNvPr>
        <xdr:cNvSpPr txBox="1"/>
      </xdr:nvSpPr>
      <xdr:spPr>
        <a:xfrm>
          <a:off x="2788294" y="46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a:extLst>
            <a:ext uri="{FF2B5EF4-FFF2-40B4-BE49-F238E27FC236}">
              <a16:creationId xmlns:a16="http://schemas.microsoft.com/office/drawing/2014/main" id="{9C046D40-76F0-4921-8C42-96E7A5071EAE}"/>
            </a:ext>
          </a:extLst>
        </xdr:cNvPr>
        <xdr:cNvSpPr txBox="1"/>
      </xdr:nvSpPr>
      <xdr:spPr>
        <a:xfrm>
          <a:off x="2102494" y="4657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8" name="n_4mainValue有形固定資産減価償却率">
          <a:extLst>
            <a:ext uri="{FF2B5EF4-FFF2-40B4-BE49-F238E27FC236}">
              <a16:creationId xmlns:a16="http://schemas.microsoft.com/office/drawing/2014/main" id="{CC181BE3-EA95-4C58-A723-EC4A36E6B91E}"/>
            </a:ext>
          </a:extLst>
        </xdr:cNvPr>
        <xdr:cNvSpPr txBox="1"/>
      </xdr:nvSpPr>
      <xdr:spPr>
        <a:xfrm>
          <a:off x="1416694" y="4657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18053C9-C0FF-4BDE-9C4E-26D9273C3EBE}"/>
            </a:ext>
          </a:extLst>
        </xdr:cNvPr>
        <xdr:cNvSpPr/>
      </xdr:nvSpPr>
      <xdr:spPr>
        <a:xfrm>
          <a:off x="10188575"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F6BEA65-0A52-417A-98EF-EA19D17149BC}"/>
            </a:ext>
          </a:extLst>
        </xdr:cNvPr>
        <xdr:cNvSpPr/>
      </xdr:nvSpPr>
      <xdr:spPr>
        <a:xfrm>
          <a:off x="11144518"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8F281C7-798B-46EE-BEDF-CDB1A3CF84F3}"/>
            </a:ext>
          </a:extLst>
        </xdr:cNvPr>
        <xdr:cNvSpPr/>
      </xdr:nvSpPr>
      <xdr:spPr>
        <a:xfrm>
          <a:off x="12437015"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A12488E-19FB-493E-A52C-6B997CB2F99B}"/>
            </a:ext>
          </a:extLst>
        </xdr:cNvPr>
        <xdr:cNvSpPr/>
      </xdr:nvSpPr>
      <xdr:spPr>
        <a:xfrm>
          <a:off x="139604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AA50DE7-311D-4D15-A903-66BC311D0BA1}"/>
            </a:ext>
          </a:extLst>
        </xdr:cNvPr>
        <xdr:cNvSpPr/>
      </xdr:nvSpPr>
      <xdr:spPr>
        <a:xfrm>
          <a:off x="139604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399B555-662C-4F92-9905-8295FE80DAFD}"/>
            </a:ext>
          </a:extLst>
        </xdr:cNvPr>
        <xdr:cNvSpPr/>
      </xdr:nvSpPr>
      <xdr:spPr>
        <a:xfrm>
          <a:off x="153320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DC908BA-C0C8-4ECF-87AD-9B3373A5C4B1}"/>
            </a:ext>
          </a:extLst>
        </xdr:cNvPr>
        <xdr:cNvSpPr/>
      </xdr:nvSpPr>
      <xdr:spPr>
        <a:xfrm>
          <a:off x="153320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E55D2CB-24C0-4CB1-A6EF-CA2A951BF32B}"/>
            </a:ext>
          </a:extLst>
        </xdr:cNvPr>
        <xdr:cNvSpPr/>
      </xdr:nvSpPr>
      <xdr:spPr>
        <a:xfrm>
          <a:off x="1680845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E2432D2-EB6C-4269-9AC5-A02FB771BCDA}"/>
            </a:ext>
          </a:extLst>
        </xdr:cNvPr>
        <xdr:cNvSpPr/>
      </xdr:nvSpPr>
      <xdr:spPr>
        <a:xfrm>
          <a:off x="1680845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22B6F91-8765-4E60-9259-A9DEC6EBB14C}"/>
            </a:ext>
          </a:extLst>
        </xdr:cNvPr>
        <xdr:cNvSpPr/>
      </xdr:nvSpPr>
      <xdr:spPr>
        <a:xfrm>
          <a:off x="10188575"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C7781B1-8709-4513-9BD2-FB77502123A1}"/>
            </a:ext>
          </a:extLst>
        </xdr:cNvPr>
        <xdr:cNvSpPr/>
      </xdr:nvSpPr>
      <xdr:spPr>
        <a:xfrm>
          <a:off x="1423670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FB191AE-F43A-4E01-A4F7-9D91ADBE2528}"/>
            </a:ext>
          </a:extLst>
        </xdr:cNvPr>
        <xdr:cNvSpPr/>
      </xdr:nvSpPr>
      <xdr:spPr>
        <a:xfrm>
          <a:off x="1423670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02D6E12-2D9B-45C1-B3BE-91791D517004}"/>
            </a:ext>
          </a:extLst>
        </xdr:cNvPr>
        <xdr:cNvSpPr txBox="1"/>
      </xdr:nvSpPr>
      <xdr:spPr>
        <a:xfrm>
          <a:off x="143129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債務償還比率は類似団体平均を上回っており、主な要因として本市は税収が乏しく財政基盤が脆弱である一方で、地方債残高は高止まりしている。近年は、平成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７月豪雨災害の復興経費やコロナ対策、物価高騰対策等の経費のため財政調整基金を取り崩したことで、充当可能財源が減少した。令和５年度は地方債残高の減少等により債務償還比率は改善したが、今後は大型事業等の実施により地方債残高は増加する見込みであり、債務償還比率も上昇することが予想される。このため、行財政改革を推進し、地方債を財源とする投資的経費の抑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8937263-F069-40AF-9602-F7070A2AB40A}"/>
            </a:ext>
          </a:extLst>
        </xdr:cNvPr>
        <xdr:cNvSpPr txBox="1"/>
      </xdr:nvSpPr>
      <xdr:spPr>
        <a:xfrm>
          <a:off x="10150475"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B5619B8-9E6E-4ECF-919D-271A9D2E49EC}"/>
            </a:ext>
          </a:extLst>
        </xdr:cNvPr>
        <xdr:cNvCxnSpPr/>
      </xdr:nvCxnSpPr>
      <xdr:spPr>
        <a:xfrm>
          <a:off x="10188575"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625EA27-21F9-42D6-A28B-70EC634F599F}"/>
            </a:ext>
          </a:extLst>
        </xdr:cNvPr>
        <xdr:cNvSpPr txBox="1"/>
      </xdr:nvSpPr>
      <xdr:spPr>
        <a:xfrm>
          <a:off x="9699401"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977CF1C-9FF9-4D6D-80AD-A7E921D2A243}"/>
            </a:ext>
          </a:extLst>
        </xdr:cNvPr>
        <xdr:cNvCxnSpPr/>
      </xdr:nvCxnSpPr>
      <xdr:spPr>
        <a:xfrm>
          <a:off x="10188575"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9C8E728-34AA-4607-B917-BDA0FC52B24F}"/>
            </a:ext>
          </a:extLst>
        </xdr:cNvPr>
        <xdr:cNvSpPr txBox="1"/>
      </xdr:nvSpPr>
      <xdr:spPr>
        <a:xfrm>
          <a:off x="9699401"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9D02707-0CDC-4466-B565-8E2EC12DF0E0}"/>
            </a:ext>
          </a:extLst>
        </xdr:cNvPr>
        <xdr:cNvCxnSpPr/>
      </xdr:nvCxnSpPr>
      <xdr:spPr>
        <a:xfrm>
          <a:off x="10188575"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199B0A6-A411-4E5D-B347-CA174BC16342}"/>
            </a:ext>
          </a:extLst>
        </xdr:cNvPr>
        <xdr:cNvSpPr txBox="1"/>
      </xdr:nvSpPr>
      <xdr:spPr>
        <a:xfrm>
          <a:off x="9752486"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1575851-0132-4ED9-83CB-96804D7DA153}"/>
            </a:ext>
          </a:extLst>
        </xdr:cNvPr>
        <xdr:cNvCxnSpPr/>
      </xdr:nvCxnSpPr>
      <xdr:spPr>
        <a:xfrm>
          <a:off x="10188575"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2C910D8-355E-4568-B48F-6D5B2F70E3FB}"/>
            </a:ext>
          </a:extLst>
        </xdr:cNvPr>
        <xdr:cNvSpPr txBox="1"/>
      </xdr:nvSpPr>
      <xdr:spPr>
        <a:xfrm>
          <a:off x="9752486"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B3A68DC-A650-4B7E-82EF-8361FDF3EEE4}"/>
            </a:ext>
          </a:extLst>
        </xdr:cNvPr>
        <xdr:cNvCxnSpPr/>
      </xdr:nvCxnSpPr>
      <xdr:spPr>
        <a:xfrm>
          <a:off x="10188575"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58BF6081-B527-4A04-BC68-55E70B146686}"/>
            </a:ext>
          </a:extLst>
        </xdr:cNvPr>
        <xdr:cNvSpPr txBox="1"/>
      </xdr:nvSpPr>
      <xdr:spPr>
        <a:xfrm>
          <a:off x="9752486"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B5A30D6-D786-4B4B-A69F-CA7DBDB6E95F}"/>
            </a:ext>
          </a:extLst>
        </xdr:cNvPr>
        <xdr:cNvCxnSpPr/>
      </xdr:nvCxnSpPr>
      <xdr:spPr>
        <a:xfrm>
          <a:off x="10188575"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E3CCBA97-F286-4C2A-B9FE-69A476F6AD06}"/>
            </a:ext>
          </a:extLst>
        </xdr:cNvPr>
        <xdr:cNvSpPr txBox="1"/>
      </xdr:nvSpPr>
      <xdr:spPr>
        <a:xfrm>
          <a:off x="9858253"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F889F81-1526-4334-B906-0E4C98B86903}"/>
            </a:ext>
          </a:extLst>
        </xdr:cNvPr>
        <xdr:cNvCxnSpPr/>
      </xdr:nvCxnSpPr>
      <xdr:spPr>
        <a:xfrm>
          <a:off x="10188575"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A09E4C5-7E0D-4710-9574-15C0167DBD84}"/>
            </a:ext>
          </a:extLst>
        </xdr:cNvPr>
        <xdr:cNvSpPr/>
      </xdr:nvSpPr>
      <xdr:spPr>
        <a:xfrm>
          <a:off x="10188575"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C4EABB93-D5F3-40C4-BDE7-EED5071559EC}"/>
            </a:ext>
          </a:extLst>
        </xdr:cNvPr>
        <xdr:cNvCxnSpPr/>
      </xdr:nvCxnSpPr>
      <xdr:spPr>
        <a:xfrm flipV="1">
          <a:off x="13317220" y="429683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A9253E81-38DE-4D4A-93AD-066B4CFC9C5C}"/>
            </a:ext>
          </a:extLst>
        </xdr:cNvPr>
        <xdr:cNvSpPr txBox="1"/>
      </xdr:nvSpPr>
      <xdr:spPr>
        <a:xfrm>
          <a:off x="13369925" y="56299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C0D22204-A0B2-4A31-ADB9-510D077FC1C6}"/>
            </a:ext>
          </a:extLst>
        </xdr:cNvPr>
        <xdr:cNvCxnSpPr/>
      </xdr:nvCxnSpPr>
      <xdr:spPr>
        <a:xfrm>
          <a:off x="13246100" y="5626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991A48A-EA21-4533-8843-4384E299F882}"/>
            </a:ext>
          </a:extLst>
        </xdr:cNvPr>
        <xdr:cNvSpPr txBox="1"/>
      </xdr:nvSpPr>
      <xdr:spPr>
        <a:xfrm>
          <a:off x="13369925"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1E97E4D-671D-4934-8E00-C4A330544073}"/>
            </a:ext>
          </a:extLst>
        </xdr:cNvPr>
        <xdr:cNvCxnSpPr/>
      </xdr:nvCxnSpPr>
      <xdr:spPr>
        <a:xfrm>
          <a:off x="13246100"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948A9864-8E9A-45DA-A6CF-9AAEDC9AC14A}"/>
            </a:ext>
          </a:extLst>
        </xdr:cNvPr>
        <xdr:cNvSpPr txBox="1"/>
      </xdr:nvSpPr>
      <xdr:spPr>
        <a:xfrm>
          <a:off x="13369925" y="4724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DC98246C-FCF3-4721-80DB-B350D5A39C77}"/>
            </a:ext>
          </a:extLst>
        </xdr:cNvPr>
        <xdr:cNvSpPr/>
      </xdr:nvSpPr>
      <xdr:spPr>
        <a:xfrm>
          <a:off x="13284200" y="4860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E22CAE34-4A22-4079-9347-8D04631F826F}"/>
            </a:ext>
          </a:extLst>
        </xdr:cNvPr>
        <xdr:cNvSpPr/>
      </xdr:nvSpPr>
      <xdr:spPr>
        <a:xfrm>
          <a:off x="12636500" y="48669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5FD199D-6325-4EFC-8EAF-390A9067EF79}"/>
            </a:ext>
          </a:extLst>
        </xdr:cNvPr>
        <xdr:cNvSpPr/>
      </xdr:nvSpPr>
      <xdr:spPr>
        <a:xfrm>
          <a:off x="11950700" y="4839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E03481F5-2EB5-414B-B091-89EAA6F7ABB0}"/>
            </a:ext>
          </a:extLst>
        </xdr:cNvPr>
        <xdr:cNvSpPr/>
      </xdr:nvSpPr>
      <xdr:spPr>
        <a:xfrm>
          <a:off x="11264900" y="50022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1DDFE62C-1602-4CD4-B9A8-30B030201B1F}"/>
            </a:ext>
          </a:extLst>
        </xdr:cNvPr>
        <xdr:cNvSpPr/>
      </xdr:nvSpPr>
      <xdr:spPr>
        <a:xfrm>
          <a:off x="10579100" y="50508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F123126-991E-41FF-BF7E-8565BD10B4EA}"/>
            </a:ext>
          </a:extLst>
        </xdr:cNvPr>
        <xdr:cNvSpPr txBox="1"/>
      </xdr:nvSpPr>
      <xdr:spPr>
        <a:xfrm>
          <a:off x="1316037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4428CB6-B7C7-4FD9-9943-A38A1EC6F0D0}"/>
            </a:ext>
          </a:extLst>
        </xdr:cNvPr>
        <xdr:cNvSpPr txBox="1"/>
      </xdr:nvSpPr>
      <xdr:spPr>
        <a:xfrm>
          <a:off x="125222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3C32DF7-96B2-41F1-AA16-371DF23707E1}"/>
            </a:ext>
          </a:extLst>
        </xdr:cNvPr>
        <xdr:cNvSpPr txBox="1"/>
      </xdr:nvSpPr>
      <xdr:spPr>
        <a:xfrm>
          <a:off x="118364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08EC7CA-5AA8-4FD9-8EBD-7D4C636E11BD}"/>
            </a:ext>
          </a:extLst>
        </xdr:cNvPr>
        <xdr:cNvSpPr txBox="1"/>
      </xdr:nvSpPr>
      <xdr:spPr>
        <a:xfrm>
          <a:off x="111506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F4F8863-0DBB-4E90-8E04-1B80A8BDA31D}"/>
            </a:ext>
          </a:extLst>
        </xdr:cNvPr>
        <xdr:cNvSpPr txBox="1"/>
      </xdr:nvSpPr>
      <xdr:spPr>
        <a:xfrm>
          <a:off x="104648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64467</xdr:rowOff>
    </xdr:from>
    <xdr:to>
      <xdr:col>76</xdr:col>
      <xdr:colOff>73025</xdr:colOff>
      <xdr:row>31</xdr:row>
      <xdr:rowOff>166067</xdr:rowOff>
    </xdr:to>
    <xdr:sp macro="" textlink="">
      <xdr:nvSpPr>
        <xdr:cNvPr id="143" name="楕円 142">
          <a:extLst>
            <a:ext uri="{FF2B5EF4-FFF2-40B4-BE49-F238E27FC236}">
              <a16:creationId xmlns:a16="http://schemas.microsoft.com/office/drawing/2014/main" id="{AFDC066A-A534-4FF7-B720-3C22D56689F4}"/>
            </a:ext>
          </a:extLst>
        </xdr:cNvPr>
        <xdr:cNvSpPr/>
      </xdr:nvSpPr>
      <xdr:spPr>
        <a:xfrm>
          <a:off x="13284200" y="50873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42894</xdr:rowOff>
    </xdr:from>
    <xdr:ext cx="469744" cy="259045"/>
    <xdr:sp macro="" textlink="">
      <xdr:nvSpPr>
        <xdr:cNvPr id="144" name="債務償還比率該当値テキスト">
          <a:extLst>
            <a:ext uri="{FF2B5EF4-FFF2-40B4-BE49-F238E27FC236}">
              <a16:creationId xmlns:a16="http://schemas.microsoft.com/office/drawing/2014/main" id="{3559EB92-B19F-4C54-B747-ADF3EACD8609}"/>
            </a:ext>
          </a:extLst>
        </xdr:cNvPr>
        <xdr:cNvSpPr txBox="1"/>
      </xdr:nvSpPr>
      <xdr:spPr>
        <a:xfrm>
          <a:off x="13369925" y="506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92533</xdr:rowOff>
    </xdr:from>
    <xdr:to>
      <xdr:col>72</xdr:col>
      <xdr:colOff>123825</xdr:colOff>
      <xdr:row>32</xdr:row>
      <xdr:rowOff>22683</xdr:rowOff>
    </xdr:to>
    <xdr:sp macro="" textlink="">
      <xdr:nvSpPr>
        <xdr:cNvPr id="145" name="楕円 144">
          <a:extLst>
            <a:ext uri="{FF2B5EF4-FFF2-40B4-BE49-F238E27FC236}">
              <a16:creationId xmlns:a16="http://schemas.microsoft.com/office/drawing/2014/main" id="{3C8414A3-256B-4A5D-9C73-A80ACD389563}"/>
            </a:ext>
          </a:extLst>
        </xdr:cNvPr>
        <xdr:cNvSpPr/>
      </xdr:nvSpPr>
      <xdr:spPr>
        <a:xfrm>
          <a:off x="12636500" y="51122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115267</xdr:rowOff>
    </xdr:from>
    <xdr:to>
      <xdr:col>76</xdr:col>
      <xdr:colOff>22225</xdr:colOff>
      <xdr:row>31</xdr:row>
      <xdr:rowOff>143333</xdr:rowOff>
    </xdr:to>
    <xdr:cxnSp macro="">
      <xdr:nvCxnSpPr>
        <xdr:cNvPr id="146" name="直線コネクタ 145">
          <a:extLst>
            <a:ext uri="{FF2B5EF4-FFF2-40B4-BE49-F238E27FC236}">
              <a16:creationId xmlns:a16="http://schemas.microsoft.com/office/drawing/2014/main" id="{E73ACB58-2864-42C8-8367-3145E04B514E}"/>
            </a:ext>
          </a:extLst>
        </xdr:cNvPr>
        <xdr:cNvCxnSpPr/>
      </xdr:nvCxnSpPr>
      <xdr:spPr>
        <a:xfrm flipV="1">
          <a:off x="12684125" y="5134942"/>
          <a:ext cx="638175"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160472</xdr:rowOff>
    </xdr:from>
    <xdr:to>
      <xdr:col>68</xdr:col>
      <xdr:colOff>123825</xdr:colOff>
      <xdr:row>31</xdr:row>
      <xdr:rowOff>90622</xdr:rowOff>
    </xdr:to>
    <xdr:sp macro="" textlink="">
      <xdr:nvSpPr>
        <xdr:cNvPr id="147" name="楕円 146">
          <a:extLst>
            <a:ext uri="{FF2B5EF4-FFF2-40B4-BE49-F238E27FC236}">
              <a16:creationId xmlns:a16="http://schemas.microsoft.com/office/drawing/2014/main" id="{FFD07676-A028-4250-A9EF-5E5499E42D65}"/>
            </a:ext>
          </a:extLst>
        </xdr:cNvPr>
        <xdr:cNvSpPr/>
      </xdr:nvSpPr>
      <xdr:spPr>
        <a:xfrm>
          <a:off x="11950700" y="50213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39822</xdr:rowOff>
    </xdr:from>
    <xdr:to>
      <xdr:col>72</xdr:col>
      <xdr:colOff>73025</xdr:colOff>
      <xdr:row>31</xdr:row>
      <xdr:rowOff>143333</xdr:rowOff>
    </xdr:to>
    <xdr:cxnSp macro="">
      <xdr:nvCxnSpPr>
        <xdr:cNvPr id="148" name="直線コネクタ 147">
          <a:extLst>
            <a:ext uri="{FF2B5EF4-FFF2-40B4-BE49-F238E27FC236}">
              <a16:creationId xmlns:a16="http://schemas.microsoft.com/office/drawing/2014/main" id="{CEE6A611-932A-4992-85DF-49D8786794EC}"/>
            </a:ext>
          </a:extLst>
        </xdr:cNvPr>
        <xdr:cNvCxnSpPr/>
      </xdr:nvCxnSpPr>
      <xdr:spPr>
        <a:xfrm>
          <a:off x="11998325" y="5059497"/>
          <a:ext cx="685800" cy="10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1806</xdr:rowOff>
    </xdr:from>
    <xdr:to>
      <xdr:col>64</xdr:col>
      <xdr:colOff>123825</xdr:colOff>
      <xdr:row>32</xdr:row>
      <xdr:rowOff>103406</xdr:rowOff>
    </xdr:to>
    <xdr:sp macro="" textlink="">
      <xdr:nvSpPr>
        <xdr:cNvPr id="149" name="楕円 148">
          <a:extLst>
            <a:ext uri="{FF2B5EF4-FFF2-40B4-BE49-F238E27FC236}">
              <a16:creationId xmlns:a16="http://schemas.microsoft.com/office/drawing/2014/main" id="{606DD3B7-D392-4051-9F43-FDEB80ACA217}"/>
            </a:ext>
          </a:extLst>
        </xdr:cNvPr>
        <xdr:cNvSpPr/>
      </xdr:nvSpPr>
      <xdr:spPr>
        <a:xfrm>
          <a:off x="11264900" y="51834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39822</xdr:rowOff>
    </xdr:from>
    <xdr:to>
      <xdr:col>68</xdr:col>
      <xdr:colOff>73025</xdr:colOff>
      <xdr:row>32</xdr:row>
      <xdr:rowOff>52606</xdr:rowOff>
    </xdr:to>
    <xdr:cxnSp macro="">
      <xdr:nvCxnSpPr>
        <xdr:cNvPr id="150" name="直線コネクタ 149">
          <a:extLst>
            <a:ext uri="{FF2B5EF4-FFF2-40B4-BE49-F238E27FC236}">
              <a16:creationId xmlns:a16="http://schemas.microsoft.com/office/drawing/2014/main" id="{A432AF61-273B-4CB2-B1B6-3FDA2D0A482B}"/>
            </a:ext>
          </a:extLst>
        </xdr:cNvPr>
        <xdr:cNvCxnSpPr/>
      </xdr:nvCxnSpPr>
      <xdr:spPr>
        <a:xfrm flipV="1">
          <a:off x="11312525" y="5059497"/>
          <a:ext cx="685800" cy="1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65737</xdr:rowOff>
    </xdr:from>
    <xdr:to>
      <xdr:col>60</xdr:col>
      <xdr:colOff>123825</xdr:colOff>
      <xdr:row>32</xdr:row>
      <xdr:rowOff>167337</xdr:rowOff>
    </xdr:to>
    <xdr:sp macro="" textlink="">
      <xdr:nvSpPr>
        <xdr:cNvPr id="151" name="楕円 150">
          <a:extLst>
            <a:ext uri="{FF2B5EF4-FFF2-40B4-BE49-F238E27FC236}">
              <a16:creationId xmlns:a16="http://schemas.microsoft.com/office/drawing/2014/main" id="{382E6503-84CB-453C-A451-D2AD0581D127}"/>
            </a:ext>
          </a:extLst>
        </xdr:cNvPr>
        <xdr:cNvSpPr/>
      </xdr:nvSpPr>
      <xdr:spPr>
        <a:xfrm>
          <a:off x="10579100" y="5250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52606</xdr:rowOff>
    </xdr:from>
    <xdr:to>
      <xdr:col>64</xdr:col>
      <xdr:colOff>73025</xdr:colOff>
      <xdr:row>32</xdr:row>
      <xdr:rowOff>116537</xdr:rowOff>
    </xdr:to>
    <xdr:cxnSp macro="">
      <xdr:nvCxnSpPr>
        <xdr:cNvPr id="152" name="直線コネクタ 151">
          <a:extLst>
            <a:ext uri="{FF2B5EF4-FFF2-40B4-BE49-F238E27FC236}">
              <a16:creationId xmlns:a16="http://schemas.microsoft.com/office/drawing/2014/main" id="{A31DB8F4-87F3-4F21-B927-F29705004A49}"/>
            </a:ext>
          </a:extLst>
        </xdr:cNvPr>
        <xdr:cNvCxnSpPr/>
      </xdr:nvCxnSpPr>
      <xdr:spPr>
        <a:xfrm flipV="1">
          <a:off x="10626725" y="5231031"/>
          <a:ext cx="685800" cy="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C810C57-C65A-4555-BD3A-70C351214DA9}"/>
            </a:ext>
          </a:extLst>
        </xdr:cNvPr>
        <xdr:cNvSpPr txBox="1"/>
      </xdr:nvSpPr>
      <xdr:spPr>
        <a:xfrm>
          <a:off x="12455602" y="46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F2967B4E-031B-4458-A7F4-9CDCFABAAE2D}"/>
            </a:ext>
          </a:extLst>
        </xdr:cNvPr>
        <xdr:cNvSpPr txBox="1"/>
      </xdr:nvSpPr>
      <xdr:spPr>
        <a:xfrm>
          <a:off x="11779327" y="462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50711A37-A304-4BE1-8BA5-CC8F05881525}"/>
            </a:ext>
          </a:extLst>
        </xdr:cNvPr>
        <xdr:cNvSpPr txBox="1"/>
      </xdr:nvSpPr>
      <xdr:spPr>
        <a:xfrm>
          <a:off x="11093527" y="47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85229A0D-9725-4F73-9885-152288616ACA}"/>
            </a:ext>
          </a:extLst>
        </xdr:cNvPr>
        <xdr:cNvSpPr txBox="1"/>
      </xdr:nvSpPr>
      <xdr:spPr>
        <a:xfrm>
          <a:off x="10407727" y="484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13810</xdr:rowOff>
    </xdr:from>
    <xdr:ext cx="469744" cy="259045"/>
    <xdr:sp macro="" textlink="">
      <xdr:nvSpPr>
        <xdr:cNvPr id="157" name="n_1mainValue債務償還比率">
          <a:extLst>
            <a:ext uri="{FF2B5EF4-FFF2-40B4-BE49-F238E27FC236}">
              <a16:creationId xmlns:a16="http://schemas.microsoft.com/office/drawing/2014/main" id="{4D077B1C-86C7-4193-B1FF-D2AA2CB90BD3}"/>
            </a:ext>
          </a:extLst>
        </xdr:cNvPr>
        <xdr:cNvSpPr txBox="1"/>
      </xdr:nvSpPr>
      <xdr:spPr>
        <a:xfrm>
          <a:off x="12455602" y="519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81749</xdr:rowOff>
    </xdr:from>
    <xdr:ext cx="469744" cy="259045"/>
    <xdr:sp macro="" textlink="">
      <xdr:nvSpPr>
        <xdr:cNvPr id="158" name="n_2mainValue債務償還比率">
          <a:extLst>
            <a:ext uri="{FF2B5EF4-FFF2-40B4-BE49-F238E27FC236}">
              <a16:creationId xmlns:a16="http://schemas.microsoft.com/office/drawing/2014/main" id="{6D7CFBFF-2A6D-4CF1-BF63-EF003D224B70}"/>
            </a:ext>
          </a:extLst>
        </xdr:cNvPr>
        <xdr:cNvSpPr txBox="1"/>
      </xdr:nvSpPr>
      <xdr:spPr>
        <a:xfrm>
          <a:off x="11779327" y="510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94533</xdr:rowOff>
    </xdr:from>
    <xdr:ext cx="469744" cy="259045"/>
    <xdr:sp macro="" textlink="">
      <xdr:nvSpPr>
        <xdr:cNvPr id="159" name="n_3mainValue債務償還比率">
          <a:extLst>
            <a:ext uri="{FF2B5EF4-FFF2-40B4-BE49-F238E27FC236}">
              <a16:creationId xmlns:a16="http://schemas.microsoft.com/office/drawing/2014/main" id="{9E0709F4-1C01-4AE7-8088-A7152BD2EC90}"/>
            </a:ext>
          </a:extLst>
        </xdr:cNvPr>
        <xdr:cNvSpPr txBox="1"/>
      </xdr:nvSpPr>
      <xdr:spPr>
        <a:xfrm>
          <a:off x="11093527" y="52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158464</xdr:rowOff>
    </xdr:from>
    <xdr:ext cx="469744" cy="259045"/>
    <xdr:sp macro="" textlink="">
      <xdr:nvSpPr>
        <xdr:cNvPr id="160" name="n_4mainValue債務償還比率">
          <a:extLst>
            <a:ext uri="{FF2B5EF4-FFF2-40B4-BE49-F238E27FC236}">
              <a16:creationId xmlns:a16="http://schemas.microsoft.com/office/drawing/2014/main" id="{B965A86F-40B4-4D34-8449-37488E27A506}"/>
            </a:ext>
          </a:extLst>
        </xdr:cNvPr>
        <xdr:cNvSpPr txBox="1"/>
      </xdr:nvSpPr>
      <xdr:spPr>
        <a:xfrm>
          <a:off x="10407727" y="53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55A5999-97EE-4EFA-B7FE-753E537D98DF}"/>
            </a:ext>
          </a:extLst>
        </xdr:cNvPr>
        <xdr:cNvSpPr/>
      </xdr:nvSpPr>
      <xdr:spPr>
        <a:xfrm>
          <a:off x="1149350"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C625982-BA61-43A9-9137-003308CB1CE0}"/>
            </a:ext>
          </a:extLst>
        </xdr:cNvPr>
        <xdr:cNvSpPr/>
      </xdr:nvSpPr>
      <xdr:spPr>
        <a:xfrm>
          <a:off x="1149350"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0E5DB3B-3B58-45EC-B742-2EA0FF077E04}"/>
            </a:ext>
          </a:extLst>
        </xdr:cNvPr>
        <xdr:cNvSpPr txBox="1"/>
      </xdr:nvSpPr>
      <xdr:spPr>
        <a:xfrm>
          <a:off x="825500"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C4B8CCC-67CF-4E03-80FE-59AA815AF6BD}"/>
            </a:ext>
          </a:extLst>
        </xdr:cNvPr>
        <xdr:cNvSpPr txBox="1"/>
      </xdr:nvSpPr>
      <xdr:spPr>
        <a:xfrm>
          <a:off x="6292850"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B969C2E-206C-4203-A587-C608CE6500F8}"/>
            </a:ext>
          </a:extLst>
        </xdr:cNvPr>
        <xdr:cNvSpPr txBox="1"/>
      </xdr:nvSpPr>
      <xdr:spPr>
        <a:xfrm>
          <a:off x="825500"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33B1A7A-244D-427C-9055-9007337E44A8}"/>
            </a:ext>
          </a:extLst>
        </xdr:cNvPr>
        <xdr:cNvSpPr txBox="1"/>
      </xdr:nvSpPr>
      <xdr:spPr>
        <a:xfrm>
          <a:off x="6292850"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6B1914-C62E-4F87-B38A-EBAB50C3A100}"/>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32E209-6C7F-4107-A2A5-3C39FD923900}"/>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736DFA-A008-4515-9FF9-ED4F3B188F52}"/>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82FA9C-A083-4769-95D5-4713D61C71F1}"/>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5BA6FA-7DD7-4F41-9E5F-63A91D9F9EB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A5A085-B31B-4FC2-9F65-44AD4BC79BAE}"/>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688F4F-2FE4-4621-95B0-94676F1ADA2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08D9D0-F3B6-4086-95BA-6F98E4A33BDD}"/>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77492C-87BB-4AB1-AF84-F57A872569E1}"/>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CD4917-7188-4CA5-8D76-98EAE1B6334B}"/>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961094-C9FA-4429-B0B8-223AE96FF34F}"/>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2655D4-C297-43A6-87C5-320D59AD10F9}"/>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60E8DC-E7D8-46BB-A952-F03D6A5E3EB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A6223F-0EE8-4980-8CD0-37D71C253EA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7CEDC6-86D9-47AA-BCFA-ECFF434A4484}"/>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22E9A82-47DE-43FE-895E-93FB2DA9D53F}"/>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918FDA-A57F-4DF7-8B97-FDFDEBBD60A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DD5725-AD78-46D1-A0DB-A76399DFDD54}"/>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22442E-F1AE-426B-9DC4-2682A97C6B89}"/>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67AD7A-075F-4D1A-BE62-58E5BEABB4F0}"/>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6FEBB8-4FC4-4465-8C11-B4459F493D4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F2A91C-0F43-4301-9012-84781D624828}"/>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BD032B-7C93-4F00-AA4D-4EBFC1B540BF}"/>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C1184E-1C3E-45D6-A1BE-7DDC52CEE1C0}"/>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8BFB04-A90E-4223-B347-B6CA34F1DF1E}"/>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585E22-2952-4953-AF00-EA939520F662}"/>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BE1A3B-AA34-4A57-9BE3-94CCE05401E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62F2AC-8C65-42EB-B9B3-ECB467B777E2}"/>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79EB87-1A52-411B-85CA-6C2B19F6D6BD}"/>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3C99CD-0D25-421E-9721-383E564BCF52}"/>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F9F491-1AA9-489F-BFD0-20594CE7E8AC}"/>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394F2A-0405-4E4E-AFD5-BA7C9F287B68}"/>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DAB424-489B-4327-9929-03F5809145C1}"/>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4FB72C-F352-4C14-9613-2D6A15A3B1CF}"/>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F94B0C-F394-44C7-A5D4-4D1CB8277A42}"/>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61C526-EC71-407A-A69B-28EAD2E2902E}"/>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1F31C3-D86E-432B-B283-59788F71BEC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DD7799-B4F2-4D4B-91F2-34DCFE7A9A79}"/>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533339-B809-4D9F-9ECB-1A4BB6C40A58}"/>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97E1C6-9252-4BAB-965A-5FADAC708976}"/>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D9898D-D9A4-43D2-BD76-ACBAC9EF9E1B}"/>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FBD2AD-0FB2-4787-9DB1-A928BD472B18}"/>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B2144E-A29D-4287-BA0B-CCBF7CE4273D}"/>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D400D3E-7B8F-44A4-B556-8A2B2F904BD2}"/>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350E9CD-BC51-4E42-89C5-FE1A8BAEE63E}"/>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76FE97-685E-466B-A662-14ADDC56A78B}"/>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035B45-3D93-40C7-A66D-FAD9155AD71C}"/>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AD214DA-C4E9-423E-B448-7825EAE5DF19}"/>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B24E182-9AF6-44C0-8902-AFC48184FD50}"/>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104AF2-AA77-4AC1-941A-224C72693702}"/>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8F74A0-F6E3-4E34-9439-B92D5FD562EC}"/>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6886CBB-9387-4A74-8D88-AC371E4F5C71}"/>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0851F6-4A54-4B06-AD5E-E49AA8AA4BCD}"/>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C3F7E1-2931-40C6-8119-FAC06B2E586D}"/>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895F45-6FF8-4AA0-8F72-BE6F36CC6B40}"/>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AFAA0232-223F-4F8B-99E7-63A9DE0A21FC}"/>
            </a:ext>
          </a:extLst>
        </xdr:cNvPr>
        <xdr:cNvCxnSpPr/>
      </xdr:nvCxnSpPr>
      <xdr:spPr>
        <a:xfrm flipV="1">
          <a:off x="4180840" y="548767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9800D63-2A11-400C-ACD6-A9E7E72B007A}"/>
            </a:ext>
          </a:extLst>
        </xdr:cNvPr>
        <xdr:cNvSpPr txBox="1"/>
      </xdr:nvSpPr>
      <xdr:spPr>
        <a:xfrm>
          <a:off x="4219575"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F9E9B7E5-5123-4C20-9B00-EFEDF519A024}"/>
            </a:ext>
          </a:extLst>
        </xdr:cNvPr>
        <xdr:cNvCxnSpPr/>
      </xdr:nvCxnSpPr>
      <xdr:spPr>
        <a:xfrm>
          <a:off x="4105275" y="6793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8217E0BF-181E-44D2-8327-98A892F4D628}"/>
            </a:ext>
          </a:extLst>
        </xdr:cNvPr>
        <xdr:cNvSpPr txBox="1"/>
      </xdr:nvSpPr>
      <xdr:spPr>
        <a:xfrm>
          <a:off x="4219575" y="52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CA6917B8-FD3B-41DE-A0A8-DAD08DE368CA}"/>
            </a:ext>
          </a:extLst>
        </xdr:cNvPr>
        <xdr:cNvCxnSpPr/>
      </xdr:nvCxnSpPr>
      <xdr:spPr>
        <a:xfrm>
          <a:off x="4105275" y="5487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9F8530FC-07CB-4072-BBB4-EF58B17EC464}"/>
            </a:ext>
          </a:extLst>
        </xdr:cNvPr>
        <xdr:cNvSpPr txBox="1"/>
      </xdr:nvSpPr>
      <xdr:spPr>
        <a:xfrm>
          <a:off x="4219575"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E86F626-A56A-4292-9E5F-51F15463FC97}"/>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A45FEC89-F048-47E2-8A28-6D4AF7DCE6C6}"/>
            </a:ext>
          </a:extLst>
        </xdr:cNvPr>
        <xdr:cNvSpPr/>
      </xdr:nvSpPr>
      <xdr:spPr>
        <a:xfrm>
          <a:off x="3381375" y="6170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A778CDC-FDDE-4746-A170-C1C358A697AF}"/>
            </a:ext>
          </a:extLst>
        </xdr:cNvPr>
        <xdr:cNvSpPr/>
      </xdr:nvSpPr>
      <xdr:spPr>
        <a:xfrm>
          <a:off x="2571750" y="616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D75236DD-841A-4D44-9905-CF9A0CFDFE53}"/>
            </a:ext>
          </a:extLst>
        </xdr:cNvPr>
        <xdr:cNvSpPr/>
      </xdr:nvSpPr>
      <xdr:spPr>
        <a:xfrm>
          <a:off x="1781175" y="6125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8F9463B-5D66-49CD-9E27-710121E06B19}"/>
            </a:ext>
          </a:extLst>
        </xdr:cNvPr>
        <xdr:cNvSpPr/>
      </xdr:nvSpPr>
      <xdr:spPr>
        <a:xfrm>
          <a:off x="981075" y="6104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FEBBB2-D82B-410A-8FC9-13A06EBFB96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FEAE33-978C-48DA-A56F-7445DB45329E}"/>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0C1C9A-3ABF-4B64-8315-764D944118DC}"/>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89BF93-C74C-486D-BC61-103F828ED3FE}"/>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7C61E1-A876-4296-8369-A791430E6343}"/>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3" name="楕円 72">
          <a:extLst>
            <a:ext uri="{FF2B5EF4-FFF2-40B4-BE49-F238E27FC236}">
              <a16:creationId xmlns:a16="http://schemas.microsoft.com/office/drawing/2014/main" id="{9EF46EAD-6E4E-42D4-AA77-5FDDFDD931E9}"/>
            </a:ext>
          </a:extLst>
        </xdr:cNvPr>
        <xdr:cNvSpPr/>
      </xdr:nvSpPr>
      <xdr:spPr>
        <a:xfrm>
          <a:off x="4124325" y="6069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4" name="【道路】&#10;有形固定資産減価償却率該当値テキスト">
          <a:extLst>
            <a:ext uri="{FF2B5EF4-FFF2-40B4-BE49-F238E27FC236}">
              <a16:creationId xmlns:a16="http://schemas.microsoft.com/office/drawing/2014/main" id="{04418948-C467-4154-8BFE-3643E127C878}"/>
            </a:ext>
          </a:extLst>
        </xdr:cNvPr>
        <xdr:cNvSpPr txBox="1"/>
      </xdr:nvSpPr>
      <xdr:spPr>
        <a:xfrm>
          <a:off x="4219575"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5" name="楕円 74">
          <a:extLst>
            <a:ext uri="{FF2B5EF4-FFF2-40B4-BE49-F238E27FC236}">
              <a16:creationId xmlns:a16="http://schemas.microsoft.com/office/drawing/2014/main" id="{96AD2877-55CF-4DB0-B66D-427E012BB6DD}"/>
            </a:ext>
          </a:extLst>
        </xdr:cNvPr>
        <xdr:cNvSpPr/>
      </xdr:nvSpPr>
      <xdr:spPr>
        <a:xfrm>
          <a:off x="3381375" y="60363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129540</xdr:rowOff>
    </xdr:to>
    <xdr:cxnSp macro="">
      <xdr:nvCxnSpPr>
        <xdr:cNvPr id="76" name="直線コネクタ 75">
          <a:extLst>
            <a:ext uri="{FF2B5EF4-FFF2-40B4-BE49-F238E27FC236}">
              <a16:creationId xmlns:a16="http://schemas.microsoft.com/office/drawing/2014/main" id="{813FA361-45D5-4EF3-9854-4F4B25C31657}"/>
            </a:ext>
          </a:extLst>
        </xdr:cNvPr>
        <xdr:cNvCxnSpPr/>
      </xdr:nvCxnSpPr>
      <xdr:spPr>
        <a:xfrm>
          <a:off x="3429000" y="6093460"/>
          <a:ext cx="7524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id="{7247604C-FBFF-4F47-8691-CA6A6E4146E9}"/>
            </a:ext>
          </a:extLst>
        </xdr:cNvPr>
        <xdr:cNvSpPr/>
      </xdr:nvSpPr>
      <xdr:spPr>
        <a:xfrm>
          <a:off x="2571750" y="60172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99060</xdr:rowOff>
    </xdr:to>
    <xdr:cxnSp macro="">
      <xdr:nvCxnSpPr>
        <xdr:cNvPr id="78" name="直線コネクタ 77">
          <a:extLst>
            <a:ext uri="{FF2B5EF4-FFF2-40B4-BE49-F238E27FC236}">
              <a16:creationId xmlns:a16="http://schemas.microsoft.com/office/drawing/2014/main" id="{BA83A4B5-1122-4D95-872C-3B0117D6E9CF}"/>
            </a:ext>
          </a:extLst>
        </xdr:cNvPr>
        <xdr:cNvCxnSpPr/>
      </xdr:nvCxnSpPr>
      <xdr:spPr>
        <a:xfrm>
          <a:off x="2619375" y="6074410"/>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EE0A7BC6-47B1-4DFC-8E12-A417BC408C35}"/>
            </a:ext>
          </a:extLst>
        </xdr:cNvPr>
        <xdr:cNvSpPr/>
      </xdr:nvSpPr>
      <xdr:spPr>
        <a:xfrm>
          <a:off x="1781175" y="600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id="{A0CD6F42-0C0E-4A82-A040-60740D6301C7}"/>
            </a:ext>
          </a:extLst>
        </xdr:cNvPr>
        <xdr:cNvCxnSpPr/>
      </xdr:nvCxnSpPr>
      <xdr:spPr>
        <a:xfrm>
          <a:off x="1828800" y="6048375"/>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153035</xdr:rowOff>
    </xdr:from>
    <xdr:to>
      <xdr:col>6</xdr:col>
      <xdr:colOff>38100</xdr:colOff>
      <xdr:row>37</xdr:row>
      <xdr:rowOff>83185</xdr:rowOff>
    </xdr:to>
    <xdr:sp macro="" textlink="">
      <xdr:nvSpPr>
        <xdr:cNvPr id="81" name="楕円 80">
          <a:extLst>
            <a:ext uri="{FF2B5EF4-FFF2-40B4-BE49-F238E27FC236}">
              <a16:creationId xmlns:a16="http://schemas.microsoft.com/office/drawing/2014/main" id="{93B886D5-3E43-4536-842A-0BECB8F42188}"/>
            </a:ext>
          </a:extLst>
        </xdr:cNvPr>
        <xdr:cNvSpPr/>
      </xdr:nvSpPr>
      <xdr:spPr>
        <a:xfrm>
          <a:off x="981075" y="5982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32385</xdr:rowOff>
    </xdr:from>
    <xdr:to>
      <xdr:col>10</xdr:col>
      <xdr:colOff>114300</xdr:colOff>
      <xdr:row>37</xdr:row>
      <xdr:rowOff>57150</xdr:rowOff>
    </xdr:to>
    <xdr:cxnSp macro="">
      <xdr:nvCxnSpPr>
        <xdr:cNvPr id="82" name="直線コネクタ 81">
          <a:extLst>
            <a:ext uri="{FF2B5EF4-FFF2-40B4-BE49-F238E27FC236}">
              <a16:creationId xmlns:a16="http://schemas.microsoft.com/office/drawing/2014/main" id="{9BB358E0-434B-4B62-9C82-849996A48059}"/>
            </a:ext>
          </a:extLst>
        </xdr:cNvPr>
        <xdr:cNvCxnSpPr/>
      </xdr:nvCxnSpPr>
      <xdr:spPr>
        <a:xfrm>
          <a:off x="1028700" y="6020435"/>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A32D2272-86ED-4B1D-ADC1-0FCFE5D853CE}"/>
            </a:ext>
          </a:extLst>
        </xdr:cNvPr>
        <xdr:cNvSpPr txBox="1"/>
      </xdr:nvSpPr>
      <xdr:spPr>
        <a:xfrm>
          <a:off x="32391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C84D6C30-CEA3-4393-A29D-6D3FAC743BE2}"/>
            </a:ext>
          </a:extLst>
        </xdr:cNvPr>
        <xdr:cNvSpPr txBox="1"/>
      </xdr:nvSpPr>
      <xdr:spPr>
        <a:xfrm>
          <a:off x="2439044" y="625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9D3BBAE4-028E-415B-9EF6-B38587E60262}"/>
            </a:ext>
          </a:extLst>
        </xdr:cNvPr>
        <xdr:cNvSpPr txBox="1"/>
      </xdr:nvSpPr>
      <xdr:spPr>
        <a:xfrm>
          <a:off x="1648469"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33E124A4-FD91-4C09-9EB0-84ECEF2175F0}"/>
            </a:ext>
          </a:extLst>
        </xdr:cNvPr>
        <xdr:cNvSpPr txBox="1"/>
      </xdr:nvSpPr>
      <xdr:spPr>
        <a:xfrm>
          <a:off x="848369"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7" name="n_1mainValue【道路】&#10;有形固定資産減価償却率">
          <a:extLst>
            <a:ext uri="{FF2B5EF4-FFF2-40B4-BE49-F238E27FC236}">
              <a16:creationId xmlns:a16="http://schemas.microsoft.com/office/drawing/2014/main" id="{1BF0AB03-43C5-467A-9F16-2F48CF168E3B}"/>
            </a:ext>
          </a:extLst>
        </xdr:cNvPr>
        <xdr:cNvSpPr txBox="1"/>
      </xdr:nvSpPr>
      <xdr:spPr>
        <a:xfrm>
          <a:off x="323914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04882AEA-40DB-4FC7-A547-41947C1DE588}"/>
            </a:ext>
          </a:extLst>
        </xdr:cNvPr>
        <xdr:cNvSpPr txBox="1"/>
      </xdr:nvSpPr>
      <xdr:spPr>
        <a:xfrm>
          <a:off x="2439044"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8A48D6D6-7D6C-4A8F-9B57-EB8488A37CBD}"/>
            </a:ext>
          </a:extLst>
        </xdr:cNvPr>
        <xdr:cNvSpPr txBox="1"/>
      </xdr:nvSpPr>
      <xdr:spPr>
        <a:xfrm>
          <a:off x="1648469"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99712</xdr:rowOff>
    </xdr:from>
    <xdr:ext cx="405111" cy="259045"/>
    <xdr:sp macro="" textlink="">
      <xdr:nvSpPr>
        <xdr:cNvPr id="90" name="n_4mainValue【道路】&#10;有形固定資産減価償却率">
          <a:extLst>
            <a:ext uri="{FF2B5EF4-FFF2-40B4-BE49-F238E27FC236}">
              <a16:creationId xmlns:a16="http://schemas.microsoft.com/office/drawing/2014/main" id="{E9202C2A-4549-43F9-A3CB-6B17FC3430DB}"/>
            </a:ext>
          </a:extLst>
        </xdr:cNvPr>
        <xdr:cNvSpPr txBox="1"/>
      </xdr:nvSpPr>
      <xdr:spPr>
        <a:xfrm>
          <a:off x="848369" y="577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93EAE62-0E1C-4C2D-B0B7-C84C1D94AC1C}"/>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767D290-2C76-4E10-B8D9-A7EB07A34E2F}"/>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B5D17B8-28F0-48DD-80D1-CA0859C60897}"/>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21A4D17-0369-4BCF-8DC4-610F345691E2}"/>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D121973-3642-46FF-9C32-8DDE1D7BDD8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1E53661-40BA-4DD6-8597-5ECC2F799861}"/>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582231F-5940-42D8-8B40-ADD8AAA56F91}"/>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4C27556-D801-4432-AC1B-FAF9A08030FD}"/>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EE4DF0E-4361-4BEA-BB7F-E58A26435E37}"/>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E02E169-4017-4061-8E6A-AA3F7ADFDD20}"/>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60AB154-C256-49F7-A736-E04CBAD2F51B}"/>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9E2E2D-264E-4FF2-BE87-3CA4810E3633}"/>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C1C78F9-48B3-4EC2-9BF3-6733B5086973}"/>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0CF09DE-C98A-4104-BDDC-23B7A957B83A}"/>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1ED9F3B-BD93-4DC6-BF88-6E708F6BD25C}"/>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D6F9A90-7BB4-46E8-B223-8C229404745B}"/>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681410A-5175-4465-86A4-5CE783F65B57}"/>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B8EA766-0FC8-42D1-B2A2-85AE197DF8A2}"/>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D92C4CA-538B-4A0F-9D99-B94376EA05B6}"/>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EE11130-1D8B-4E31-8816-54AD65AB7266}"/>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C5B5C42-BFC4-4C4B-9CD5-1FFC57465534}"/>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E06AA7D-7633-4B4E-81BB-3511C4DE61A6}"/>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ADBD435-C4FE-4151-B2C5-ADC8D9569D08}"/>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EDD3F902-647F-4123-A199-60D4099ABA11}"/>
            </a:ext>
          </a:extLst>
        </xdr:cNvPr>
        <xdr:cNvCxnSpPr/>
      </xdr:nvCxnSpPr>
      <xdr:spPr>
        <a:xfrm flipV="1">
          <a:off x="9429115" y="5450573"/>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7D02A7B-180E-40C6-9DAC-44C837AAB99C}"/>
            </a:ext>
          </a:extLst>
        </xdr:cNvPr>
        <xdr:cNvSpPr txBox="1"/>
      </xdr:nvSpPr>
      <xdr:spPr>
        <a:xfrm>
          <a:off x="9467850" y="68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C6E937E6-9DFA-47FC-9956-80342136CC77}"/>
            </a:ext>
          </a:extLst>
        </xdr:cNvPr>
        <xdr:cNvCxnSpPr/>
      </xdr:nvCxnSpPr>
      <xdr:spPr>
        <a:xfrm>
          <a:off x="9363075" y="6832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B490C89A-B186-4E30-851F-EFC77E9A8B94}"/>
            </a:ext>
          </a:extLst>
        </xdr:cNvPr>
        <xdr:cNvSpPr txBox="1"/>
      </xdr:nvSpPr>
      <xdr:spPr>
        <a:xfrm>
          <a:off x="9467850" y="52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AAAF3134-9DA6-43E0-AE16-FFD0D646AB6B}"/>
            </a:ext>
          </a:extLst>
        </xdr:cNvPr>
        <xdr:cNvCxnSpPr/>
      </xdr:nvCxnSpPr>
      <xdr:spPr>
        <a:xfrm>
          <a:off x="9363075" y="54505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DC693F7F-C3A6-41BE-A821-F6C0BD3EDF2E}"/>
            </a:ext>
          </a:extLst>
        </xdr:cNvPr>
        <xdr:cNvSpPr txBox="1"/>
      </xdr:nvSpPr>
      <xdr:spPr>
        <a:xfrm>
          <a:off x="9467850" y="62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71798BA-5625-4151-9271-E6BE4C71CB90}"/>
            </a:ext>
          </a:extLst>
        </xdr:cNvPr>
        <xdr:cNvSpPr/>
      </xdr:nvSpPr>
      <xdr:spPr>
        <a:xfrm>
          <a:off x="9401175" y="629627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D1605F3-C640-434D-8D1A-484EEA62E5F4}"/>
            </a:ext>
          </a:extLst>
        </xdr:cNvPr>
        <xdr:cNvSpPr/>
      </xdr:nvSpPr>
      <xdr:spPr>
        <a:xfrm>
          <a:off x="8639175" y="63029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C36BF3BC-0135-4490-BD04-28DC73860630}"/>
            </a:ext>
          </a:extLst>
        </xdr:cNvPr>
        <xdr:cNvSpPr/>
      </xdr:nvSpPr>
      <xdr:spPr>
        <a:xfrm>
          <a:off x="7839075" y="6313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DEC38260-644E-446F-A081-D9667AF9B2D8}"/>
            </a:ext>
          </a:extLst>
        </xdr:cNvPr>
        <xdr:cNvSpPr/>
      </xdr:nvSpPr>
      <xdr:spPr>
        <a:xfrm>
          <a:off x="7029450" y="63365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D0FD8072-92BE-4DEA-9307-664423F47E9D}"/>
            </a:ext>
          </a:extLst>
        </xdr:cNvPr>
        <xdr:cNvSpPr/>
      </xdr:nvSpPr>
      <xdr:spPr>
        <a:xfrm>
          <a:off x="6238875" y="63441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487BBD-15F4-4BF0-9565-9F3CFC64BFA4}"/>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413D62-EEC5-464F-B410-9818B334B66A}"/>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C6DA8C-7E1A-4D27-89AD-2BD83B984DE9}"/>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6E408D-FEF1-4578-9F0D-2FF25B5E547B}"/>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8A8C40B-34CC-4385-8AC4-2C49960CCFC3}"/>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39097</xdr:rowOff>
    </xdr:from>
    <xdr:to>
      <xdr:col>55</xdr:col>
      <xdr:colOff>50800</xdr:colOff>
      <xdr:row>38</xdr:row>
      <xdr:rowOff>140697</xdr:rowOff>
    </xdr:to>
    <xdr:sp macro="" textlink="">
      <xdr:nvSpPr>
        <xdr:cNvPr id="130" name="楕円 129">
          <a:extLst>
            <a:ext uri="{FF2B5EF4-FFF2-40B4-BE49-F238E27FC236}">
              <a16:creationId xmlns:a16="http://schemas.microsoft.com/office/drawing/2014/main" id="{F0A49280-2C1C-437C-B004-AA92CD2306C1}"/>
            </a:ext>
          </a:extLst>
        </xdr:cNvPr>
        <xdr:cNvSpPr/>
      </xdr:nvSpPr>
      <xdr:spPr>
        <a:xfrm>
          <a:off x="9401175" y="619224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61974</xdr:rowOff>
    </xdr:from>
    <xdr:ext cx="534377" cy="259045"/>
    <xdr:sp macro="" textlink="">
      <xdr:nvSpPr>
        <xdr:cNvPr id="131" name="【道路】&#10;一人当たり延長該当値テキスト">
          <a:extLst>
            <a:ext uri="{FF2B5EF4-FFF2-40B4-BE49-F238E27FC236}">
              <a16:creationId xmlns:a16="http://schemas.microsoft.com/office/drawing/2014/main" id="{7791F950-4343-4694-9408-EF75BDF58AE7}"/>
            </a:ext>
          </a:extLst>
        </xdr:cNvPr>
        <xdr:cNvSpPr txBox="1"/>
      </xdr:nvSpPr>
      <xdr:spPr>
        <a:xfrm>
          <a:off x="9467850" y="605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52280</xdr:rowOff>
    </xdr:from>
    <xdr:to>
      <xdr:col>50</xdr:col>
      <xdr:colOff>165100</xdr:colOff>
      <xdr:row>38</xdr:row>
      <xdr:rowOff>153880</xdr:rowOff>
    </xdr:to>
    <xdr:sp macro="" textlink="">
      <xdr:nvSpPr>
        <xdr:cNvPr id="132" name="楕円 131">
          <a:extLst>
            <a:ext uri="{FF2B5EF4-FFF2-40B4-BE49-F238E27FC236}">
              <a16:creationId xmlns:a16="http://schemas.microsoft.com/office/drawing/2014/main" id="{1B162DCF-0767-4DED-8BA7-3A17BA84B316}"/>
            </a:ext>
          </a:extLst>
        </xdr:cNvPr>
        <xdr:cNvSpPr/>
      </xdr:nvSpPr>
      <xdr:spPr>
        <a:xfrm>
          <a:off x="8639175" y="6202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89897</xdr:rowOff>
    </xdr:from>
    <xdr:to>
      <xdr:col>55</xdr:col>
      <xdr:colOff>0</xdr:colOff>
      <xdr:row>38</xdr:row>
      <xdr:rowOff>103080</xdr:rowOff>
    </xdr:to>
    <xdr:cxnSp macro="">
      <xdr:nvCxnSpPr>
        <xdr:cNvPr id="133" name="直線コネクタ 132">
          <a:extLst>
            <a:ext uri="{FF2B5EF4-FFF2-40B4-BE49-F238E27FC236}">
              <a16:creationId xmlns:a16="http://schemas.microsoft.com/office/drawing/2014/main" id="{AC597DC0-5FC8-4AE8-B394-821545F783C4}"/>
            </a:ext>
          </a:extLst>
        </xdr:cNvPr>
        <xdr:cNvCxnSpPr/>
      </xdr:nvCxnSpPr>
      <xdr:spPr>
        <a:xfrm flipV="1">
          <a:off x="8686800" y="6239872"/>
          <a:ext cx="74295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65881</xdr:rowOff>
    </xdr:from>
    <xdr:to>
      <xdr:col>46</xdr:col>
      <xdr:colOff>38100</xdr:colOff>
      <xdr:row>38</xdr:row>
      <xdr:rowOff>167481</xdr:rowOff>
    </xdr:to>
    <xdr:sp macro="" textlink="">
      <xdr:nvSpPr>
        <xdr:cNvPr id="134" name="楕円 133">
          <a:extLst>
            <a:ext uri="{FF2B5EF4-FFF2-40B4-BE49-F238E27FC236}">
              <a16:creationId xmlns:a16="http://schemas.microsoft.com/office/drawing/2014/main" id="{3F006C1E-D3B1-4BDF-A0C7-5713EAD55FBB}"/>
            </a:ext>
          </a:extLst>
        </xdr:cNvPr>
        <xdr:cNvSpPr/>
      </xdr:nvSpPr>
      <xdr:spPr>
        <a:xfrm>
          <a:off x="7839075" y="62222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103080</xdr:rowOff>
    </xdr:from>
    <xdr:to>
      <xdr:col>50</xdr:col>
      <xdr:colOff>114300</xdr:colOff>
      <xdr:row>38</xdr:row>
      <xdr:rowOff>116681</xdr:rowOff>
    </xdr:to>
    <xdr:cxnSp macro="">
      <xdr:nvCxnSpPr>
        <xdr:cNvPr id="135" name="直線コネクタ 134">
          <a:extLst>
            <a:ext uri="{FF2B5EF4-FFF2-40B4-BE49-F238E27FC236}">
              <a16:creationId xmlns:a16="http://schemas.microsoft.com/office/drawing/2014/main" id="{972FF9F4-5989-4DD7-B48C-06D10B2FA782}"/>
            </a:ext>
          </a:extLst>
        </xdr:cNvPr>
        <xdr:cNvCxnSpPr/>
      </xdr:nvCxnSpPr>
      <xdr:spPr>
        <a:xfrm flipV="1">
          <a:off x="7886700" y="6259405"/>
          <a:ext cx="800100" cy="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78340</xdr:rowOff>
    </xdr:from>
    <xdr:to>
      <xdr:col>41</xdr:col>
      <xdr:colOff>101600</xdr:colOff>
      <xdr:row>39</xdr:row>
      <xdr:rowOff>8490</xdr:rowOff>
    </xdr:to>
    <xdr:sp macro="" textlink="">
      <xdr:nvSpPr>
        <xdr:cNvPr id="136" name="楕円 135">
          <a:extLst>
            <a:ext uri="{FF2B5EF4-FFF2-40B4-BE49-F238E27FC236}">
              <a16:creationId xmlns:a16="http://schemas.microsoft.com/office/drawing/2014/main" id="{4580313F-97CA-45E1-A320-90A066E679F9}"/>
            </a:ext>
          </a:extLst>
        </xdr:cNvPr>
        <xdr:cNvSpPr/>
      </xdr:nvSpPr>
      <xdr:spPr>
        <a:xfrm>
          <a:off x="7029450" y="6231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116681</xdr:rowOff>
    </xdr:from>
    <xdr:to>
      <xdr:col>45</xdr:col>
      <xdr:colOff>177800</xdr:colOff>
      <xdr:row>38</xdr:row>
      <xdr:rowOff>129140</xdr:rowOff>
    </xdr:to>
    <xdr:cxnSp macro="">
      <xdr:nvCxnSpPr>
        <xdr:cNvPr id="137" name="直線コネクタ 136">
          <a:extLst>
            <a:ext uri="{FF2B5EF4-FFF2-40B4-BE49-F238E27FC236}">
              <a16:creationId xmlns:a16="http://schemas.microsoft.com/office/drawing/2014/main" id="{33EC9B53-B912-45E2-9E21-793EE6BD6782}"/>
            </a:ext>
          </a:extLst>
        </xdr:cNvPr>
        <xdr:cNvCxnSpPr/>
      </xdr:nvCxnSpPr>
      <xdr:spPr>
        <a:xfrm flipV="1">
          <a:off x="7077075" y="6269831"/>
          <a:ext cx="809625" cy="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87941</xdr:rowOff>
    </xdr:from>
    <xdr:to>
      <xdr:col>36</xdr:col>
      <xdr:colOff>165100</xdr:colOff>
      <xdr:row>39</xdr:row>
      <xdr:rowOff>18091</xdr:rowOff>
    </xdr:to>
    <xdr:sp macro="" textlink="">
      <xdr:nvSpPr>
        <xdr:cNvPr id="138" name="楕円 137">
          <a:extLst>
            <a:ext uri="{FF2B5EF4-FFF2-40B4-BE49-F238E27FC236}">
              <a16:creationId xmlns:a16="http://schemas.microsoft.com/office/drawing/2014/main" id="{3A63806D-1D17-405F-BFA3-931F345CC7F3}"/>
            </a:ext>
          </a:extLst>
        </xdr:cNvPr>
        <xdr:cNvSpPr/>
      </xdr:nvSpPr>
      <xdr:spPr>
        <a:xfrm>
          <a:off x="6238875" y="62379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129140</xdr:rowOff>
    </xdr:from>
    <xdr:to>
      <xdr:col>41</xdr:col>
      <xdr:colOff>50800</xdr:colOff>
      <xdr:row>38</xdr:row>
      <xdr:rowOff>138741</xdr:rowOff>
    </xdr:to>
    <xdr:cxnSp macro="">
      <xdr:nvCxnSpPr>
        <xdr:cNvPr id="139" name="直線コネクタ 138">
          <a:extLst>
            <a:ext uri="{FF2B5EF4-FFF2-40B4-BE49-F238E27FC236}">
              <a16:creationId xmlns:a16="http://schemas.microsoft.com/office/drawing/2014/main" id="{03CE3489-C9EB-4F2F-8FF7-4F0CEB25AADE}"/>
            </a:ext>
          </a:extLst>
        </xdr:cNvPr>
        <xdr:cNvCxnSpPr/>
      </xdr:nvCxnSpPr>
      <xdr:spPr>
        <a:xfrm flipV="1">
          <a:off x="6286500" y="6279115"/>
          <a:ext cx="790575"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ED6A4090-DFA0-4856-B8FF-42131F046163}"/>
            </a:ext>
          </a:extLst>
        </xdr:cNvPr>
        <xdr:cNvSpPr txBox="1"/>
      </xdr:nvSpPr>
      <xdr:spPr>
        <a:xfrm>
          <a:off x="8429136" y="63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BBC74BE7-780D-4D07-95D0-3413F2FAFAE2}"/>
            </a:ext>
          </a:extLst>
        </xdr:cNvPr>
        <xdr:cNvSpPr txBox="1"/>
      </xdr:nvSpPr>
      <xdr:spPr>
        <a:xfrm>
          <a:off x="7648086" y="640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942B32BA-93F4-4B09-90D9-98F484D2DD57}"/>
            </a:ext>
          </a:extLst>
        </xdr:cNvPr>
        <xdr:cNvSpPr txBox="1"/>
      </xdr:nvSpPr>
      <xdr:spPr>
        <a:xfrm>
          <a:off x="6847986" y="64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64109997-2490-4C01-A675-2B5FABDF606E}"/>
            </a:ext>
          </a:extLst>
        </xdr:cNvPr>
        <xdr:cNvSpPr txBox="1"/>
      </xdr:nvSpPr>
      <xdr:spPr>
        <a:xfrm>
          <a:off x="6038361" y="64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170406</xdr:rowOff>
    </xdr:from>
    <xdr:ext cx="534377" cy="259045"/>
    <xdr:sp macro="" textlink="">
      <xdr:nvSpPr>
        <xdr:cNvPr id="144" name="n_1mainValue【道路】&#10;一人当たり延長">
          <a:extLst>
            <a:ext uri="{FF2B5EF4-FFF2-40B4-BE49-F238E27FC236}">
              <a16:creationId xmlns:a16="http://schemas.microsoft.com/office/drawing/2014/main" id="{355C0344-CDB1-4C51-A54E-FE53765692D5}"/>
            </a:ext>
          </a:extLst>
        </xdr:cNvPr>
        <xdr:cNvSpPr txBox="1"/>
      </xdr:nvSpPr>
      <xdr:spPr>
        <a:xfrm>
          <a:off x="8429136" y="59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12558</xdr:rowOff>
    </xdr:from>
    <xdr:ext cx="534377" cy="259045"/>
    <xdr:sp macro="" textlink="">
      <xdr:nvSpPr>
        <xdr:cNvPr id="145" name="n_2mainValue【道路】&#10;一人当たり延長">
          <a:extLst>
            <a:ext uri="{FF2B5EF4-FFF2-40B4-BE49-F238E27FC236}">
              <a16:creationId xmlns:a16="http://schemas.microsoft.com/office/drawing/2014/main" id="{76F8F7F6-322B-4A8F-920C-533C235A139D}"/>
            </a:ext>
          </a:extLst>
        </xdr:cNvPr>
        <xdr:cNvSpPr txBox="1"/>
      </xdr:nvSpPr>
      <xdr:spPr>
        <a:xfrm>
          <a:off x="7648086" y="600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25017</xdr:rowOff>
    </xdr:from>
    <xdr:ext cx="534377" cy="259045"/>
    <xdr:sp macro="" textlink="">
      <xdr:nvSpPr>
        <xdr:cNvPr id="146" name="n_3mainValue【道路】&#10;一人当たり延長">
          <a:extLst>
            <a:ext uri="{FF2B5EF4-FFF2-40B4-BE49-F238E27FC236}">
              <a16:creationId xmlns:a16="http://schemas.microsoft.com/office/drawing/2014/main" id="{4DEF70B7-C215-4567-825C-8E3EFA2FBCA4}"/>
            </a:ext>
          </a:extLst>
        </xdr:cNvPr>
        <xdr:cNvSpPr txBox="1"/>
      </xdr:nvSpPr>
      <xdr:spPr>
        <a:xfrm>
          <a:off x="6847986" y="60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34618</xdr:rowOff>
    </xdr:from>
    <xdr:ext cx="534377" cy="259045"/>
    <xdr:sp macro="" textlink="">
      <xdr:nvSpPr>
        <xdr:cNvPr id="147" name="n_4mainValue【道路】&#10;一人当たり延長">
          <a:extLst>
            <a:ext uri="{FF2B5EF4-FFF2-40B4-BE49-F238E27FC236}">
              <a16:creationId xmlns:a16="http://schemas.microsoft.com/office/drawing/2014/main" id="{C58C56BF-70EA-4A98-9B74-899D7B530BAE}"/>
            </a:ext>
          </a:extLst>
        </xdr:cNvPr>
        <xdr:cNvSpPr txBox="1"/>
      </xdr:nvSpPr>
      <xdr:spPr>
        <a:xfrm>
          <a:off x="6038361" y="60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637B69F-9B54-4B52-9F56-B0A8F6A7EE0C}"/>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22AAB07-62E4-4E27-AF0D-449D3E403B43}"/>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A3CA4B6-8F6E-4790-A84C-C3A195ADF6DD}"/>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CF75EDA-5853-4298-88B0-1BA67E24B0A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39EE39F-1C29-4630-93EE-F73A41AAFBB6}"/>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E794089-0915-40E2-8A14-5A1018278F6F}"/>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5D9AB44-1466-466A-9131-DCA6595780A6}"/>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094CF61-9CA2-49F1-A9A0-FC82112BE871}"/>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454CAAD-8621-4D2B-B7F9-38348E855764}"/>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7130FB0-2E6C-47F5-9A2E-F6C062FE1751}"/>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3CE72D3-AFE5-42D1-8AE9-BF87C659F7F9}"/>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75E6EDC-8366-406C-A98F-299AA2BCD87B}"/>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FAA58C1-9399-4A3F-932B-3C4AA7320CA3}"/>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4237294-F150-4CB3-ACBC-A77685281D56}"/>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AD50AB3-8356-49E8-B2D8-61A22DED553F}"/>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31D8FAC-1310-4F97-B490-E79028944EB1}"/>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CF1A862-D827-45E7-8130-B6E587CDE95E}"/>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839EA10-B64E-4680-91BB-46FBCF524151}"/>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F04FB7A-1FB7-4301-81AA-3D72CC18377B}"/>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36CE864-4A06-45A6-991E-FF5B95A76989}"/>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EFDDFC0-BBBE-4E8B-A483-E95F20358E52}"/>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90E0121-D6C7-43D9-AE24-8402FB42A81B}"/>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058035E-3A70-4A52-A020-9B043AB5A796}"/>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8CBE95F-FE0C-40A4-BB71-270D260872F6}"/>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A6F45D9-3541-45F1-AA7C-E75BD549154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C9D364E4-764F-432C-B277-B20C3A03486A}"/>
            </a:ext>
          </a:extLst>
        </xdr:cNvPr>
        <xdr:cNvCxnSpPr/>
      </xdr:nvCxnSpPr>
      <xdr:spPr>
        <a:xfrm flipV="1">
          <a:off x="4180840" y="9031515"/>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EB071DE-1099-4E0B-A7C6-31DD1E1D445D}"/>
            </a:ext>
          </a:extLst>
        </xdr:cNvPr>
        <xdr:cNvSpPr txBox="1"/>
      </xdr:nvSpPr>
      <xdr:spPr>
        <a:xfrm>
          <a:off x="4219575" y="1039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8C0D02F-ACF0-4078-A2EB-657B275359CE}"/>
            </a:ext>
          </a:extLst>
        </xdr:cNvPr>
        <xdr:cNvCxnSpPr/>
      </xdr:nvCxnSpPr>
      <xdr:spPr>
        <a:xfrm>
          <a:off x="4105275" y="10389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0ABDAC7-D8F1-43E8-90FC-87BEF83D9E90}"/>
            </a:ext>
          </a:extLst>
        </xdr:cNvPr>
        <xdr:cNvSpPr txBox="1"/>
      </xdr:nvSpPr>
      <xdr:spPr>
        <a:xfrm>
          <a:off x="4219575" y="880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F62082A-EFE4-4FC1-9FC9-4AE3969D3F16}"/>
            </a:ext>
          </a:extLst>
        </xdr:cNvPr>
        <xdr:cNvCxnSpPr/>
      </xdr:nvCxnSpPr>
      <xdr:spPr>
        <a:xfrm>
          <a:off x="4105275" y="9031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B00FD44-0520-4FDE-8B8D-6AC08B496CED}"/>
            </a:ext>
          </a:extLst>
        </xdr:cNvPr>
        <xdr:cNvSpPr txBox="1"/>
      </xdr:nvSpPr>
      <xdr:spPr>
        <a:xfrm>
          <a:off x="4219575" y="9751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FAC7A00-BE39-46BF-B1D1-56F1037A5F4E}"/>
            </a:ext>
          </a:extLst>
        </xdr:cNvPr>
        <xdr:cNvSpPr/>
      </xdr:nvSpPr>
      <xdr:spPr>
        <a:xfrm>
          <a:off x="4124325" y="98871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C6C9386-338C-40CB-BE05-6153A58862B2}"/>
            </a:ext>
          </a:extLst>
        </xdr:cNvPr>
        <xdr:cNvSpPr/>
      </xdr:nvSpPr>
      <xdr:spPr>
        <a:xfrm>
          <a:off x="3381375" y="988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B02AEAF3-CCD3-4699-9955-40C23FC2E3BB}"/>
            </a:ext>
          </a:extLst>
        </xdr:cNvPr>
        <xdr:cNvSpPr/>
      </xdr:nvSpPr>
      <xdr:spPr>
        <a:xfrm>
          <a:off x="2571750" y="98607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F74079F-5442-4352-BBE3-1419CD4264A7}"/>
            </a:ext>
          </a:extLst>
        </xdr:cNvPr>
        <xdr:cNvSpPr/>
      </xdr:nvSpPr>
      <xdr:spPr>
        <a:xfrm>
          <a:off x="1781175" y="98312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B79B2679-B6AD-438A-BD79-0E44909D5B87}"/>
            </a:ext>
          </a:extLst>
        </xdr:cNvPr>
        <xdr:cNvSpPr/>
      </xdr:nvSpPr>
      <xdr:spPr>
        <a:xfrm>
          <a:off x="981075" y="9823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B039B4B-582D-407C-A02B-F6434A5F088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B84A22C-139A-48A0-9589-5C170B27913F}"/>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E0D17E-3FF9-4BF3-A011-A3BA6817F2D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113FC77-C41B-4289-AE95-467F3E2D9772}"/>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6BA5E7D-EF7F-463A-B858-14289B112305}"/>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89" name="楕円 188">
          <a:extLst>
            <a:ext uri="{FF2B5EF4-FFF2-40B4-BE49-F238E27FC236}">
              <a16:creationId xmlns:a16="http://schemas.microsoft.com/office/drawing/2014/main" id="{6E1E9F31-5613-4D04-8FB9-7F713ED9CB11}"/>
            </a:ext>
          </a:extLst>
        </xdr:cNvPr>
        <xdr:cNvSpPr/>
      </xdr:nvSpPr>
      <xdr:spPr>
        <a:xfrm>
          <a:off x="4124325" y="99050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5BECE15-1D6A-4122-85A8-5FA573EC677D}"/>
            </a:ext>
          </a:extLst>
        </xdr:cNvPr>
        <xdr:cNvSpPr txBox="1"/>
      </xdr:nvSpPr>
      <xdr:spPr>
        <a:xfrm>
          <a:off x="4219575" y="9889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24312</xdr:rowOff>
    </xdr:from>
    <xdr:to>
      <xdr:col>20</xdr:col>
      <xdr:colOff>38100</xdr:colOff>
      <xdr:row>61</xdr:row>
      <xdr:rowOff>125912</xdr:rowOff>
    </xdr:to>
    <xdr:sp macro="" textlink="">
      <xdr:nvSpPr>
        <xdr:cNvPr id="191" name="楕円 190">
          <a:extLst>
            <a:ext uri="{FF2B5EF4-FFF2-40B4-BE49-F238E27FC236}">
              <a16:creationId xmlns:a16="http://schemas.microsoft.com/office/drawing/2014/main" id="{7E965949-A8F7-42B8-9226-902736180032}"/>
            </a:ext>
          </a:extLst>
        </xdr:cNvPr>
        <xdr:cNvSpPr/>
      </xdr:nvSpPr>
      <xdr:spPr>
        <a:xfrm>
          <a:off x="3381375" y="99049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75112</xdr:rowOff>
    </xdr:from>
    <xdr:to>
      <xdr:col>24</xdr:col>
      <xdr:colOff>63500</xdr:colOff>
      <xdr:row>61</xdr:row>
      <xdr:rowOff>81643</xdr:rowOff>
    </xdr:to>
    <xdr:cxnSp macro="">
      <xdr:nvCxnSpPr>
        <xdr:cNvPr id="192" name="直線コネクタ 191">
          <a:extLst>
            <a:ext uri="{FF2B5EF4-FFF2-40B4-BE49-F238E27FC236}">
              <a16:creationId xmlns:a16="http://schemas.microsoft.com/office/drawing/2014/main" id="{AF3D219C-5B6B-4672-A458-271942E5235D}"/>
            </a:ext>
          </a:extLst>
        </xdr:cNvPr>
        <xdr:cNvCxnSpPr/>
      </xdr:nvCxnSpPr>
      <xdr:spPr>
        <a:xfrm>
          <a:off x="3429000" y="9952537"/>
          <a:ext cx="7524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3" name="楕円 192">
          <a:extLst>
            <a:ext uri="{FF2B5EF4-FFF2-40B4-BE49-F238E27FC236}">
              <a16:creationId xmlns:a16="http://schemas.microsoft.com/office/drawing/2014/main" id="{E292B2E3-92C6-4C76-858B-89DF62BB255C}"/>
            </a:ext>
          </a:extLst>
        </xdr:cNvPr>
        <xdr:cNvSpPr/>
      </xdr:nvSpPr>
      <xdr:spPr>
        <a:xfrm>
          <a:off x="2571750" y="98984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75112</xdr:rowOff>
    </xdr:to>
    <xdr:cxnSp macro="">
      <xdr:nvCxnSpPr>
        <xdr:cNvPr id="194" name="直線コネクタ 193">
          <a:extLst>
            <a:ext uri="{FF2B5EF4-FFF2-40B4-BE49-F238E27FC236}">
              <a16:creationId xmlns:a16="http://schemas.microsoft.com/office/drawing/2014/main" id="{268D2511-A2A4-4358-B831-F437EDF2CC20}"/>
            </a:ext>
          </a:extLst>
        </xdr:cNvPr>
        <xdr:cNvCxnSpPr/>
      </xdr:nvCxnSpPr>
      <xdr:spPr>
        <a:xfrm>
          <a:off x="2619375" y="9946096"/>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95" name="楕円 194">
          <a:extLst>
            <a:ext uri="{FF2B5EF4-FFF2-40B4-BE49-F238E27FC236}">
              <a16:creationId xmlns:a16="http://schemas.microsoft.com/office/drawing/2014/main" id="{FA87DDAE-A552-408E-A7A9-708A8C30D1DE}"/>
            </a:ext>
          </a:extLst>
        </xdr:cNvPr>
        <xdr:cNvSpPr/>
      </xdr:nvSpPr>
      <xdr:spPr>
        <a:xfrm>
          <a:off x="1781175" y="9885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71846</xdr:rowOff>
    </xdr:to>
    <xdr:cxnSp macro="">
      <xdr:nvCxnSpPr>
        <xdr:cNvPr id="196" name="直線コネクタ 195">
          <a:extLst>
            <a:ext uri="{FF2B5EF4-FFF2-40B4-BE49-F238E27FC236}">
              <a16:creationId xmlns:a16="http://schemas.microsoft.com/office/drawing/2014/main" id="{B5FB927F-BA04-49D9-881B-BD5F8A2A91BC}"/>
            </a:ext>
          </a:extLst>
        </xdr:cNvPr>
        <xdr:cNvCxnSpPr/>
      </xdr:nvCxnSpPr>
      <xdr:spPr>
        <a:xfrm>
          <a:off x="1828800" y="9942649"/>
          <a:ext cx="790575"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7" name="楕円 196">
          <a:extLst>
            <a:ext uri="{FF2B5EF4-FFF2-40B4-BE49-F238E27FC236}">
              <a16:creationId xmlns:a16="http://schemas.microsoft.com/office/drawing/2014/main" id="{1B057B91-E76F-4F85-A3C3-21ADEBDAE83D}"/>
            </a:ext>
          </a:extLst>
        </xdr:cNvPr>
        <xdr:cNvSpPr/>
      </xdr:nvSpPr>
      <xdr:spPr>
        <a:xfrm>
          <a:off x="981075" y="98838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62049</xdr:rowOff>
    </xdr:to>
    <xdr:cxnSp macro="">
      <xdr:nvCxnSpPr>
        <xdr:cNvPr id="198" name="直線コネクタ 197">
          <a:extLst>
            <a:ext uri="{FF2B5EF4-FFF2-40B4-BE49-F238E27FC236}">
              <a16:creationId xmlns:a16="http://schemas.microsoft.com/office/drawing/2014/main" id="{2F65AFBF-E15B-482D-A398-4DD583EF65A0}"/>
            </a:ext>
          </a:extLst>
        </xdr:cNvPr>
        <xdr:cNvCxnSpPr/>
      </xdr:nvCxnSpPr>
      <xdr:spPr>
        <a:xfrm>
          <a:off x="1028700" y="9941016"/>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DF91245-CCB1-4568-80FD-5E8E5D1DEBD0}"/>
            </a:ext>
          </a:extLst>
        </xdr:cNvPr>
        <xdr:cNvSpPr txBox="1"/>
      </xdr:nvSpPr>
      <xdr:spPr>
        <a:xfrm>
          <a:off x="3239144" y="966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5B9125A-787C-4137-9DCD-B993DF289E18}"/>
            </a:ext>
          </a:extLst>
        </xdr:cNvPr>
        <xdr:cNvSpPr txBox="1"/>
      </xdr:nvSpPr>
      <xdr:spPr>
        <a:xfrm>
          <a:off x="2439044" y="964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E45210B-2332-4F13-ABE7-5E2C975F4E56}"/>
            </a:ext>
          </a:extLst>
        </xdr:cNvPr>
        <xdr:cNvSpPr txBox="1"/>
      </xdr:nvSpPr>
      <xdr:spPr>
        <a:xfrm>
          <a:off x="1648469" y="961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B665E9D-74CA-4410-8119-BAD0206559DD}"/>
            </a:ext>
          </a:extLst>
        </xdr:cNvPr>
        <xdr:cNvSpPr txBox="1"/>
      </xdr:nvSpPr>
      <xdr:spPr>
        <a:xfrm>
          <a:off x="848369" y="96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117039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3B679C3-3DE7-4A29-AE77-FD9241B98718}"/>
            </a:ext>
          </a:extLst>
        </xdr:cNvPr>
        <xdr:cNvSpPr txBox="1"/>
      </xdr:nvSpPr>
      <xdr:spPr>
        <a:xfrm>
          <a:off x="3239144" y="999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A54F22B-532E-46D3-9D0E-E06A11FF4438}"/>
            </a:ext>
          </a:extLst>
        </xdr:cNvPr>
        <xdr:cNvSpPr txBox="1"/>
      </xdr:nvSpPr>
      <xdr:spPr>
        <a:xfrm>
          <a:off x="2439044" y="999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103976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F76A695-9DDD-4FD9-9D25-3F8CBCFD76A4}"/>
            </a:ext>
          </a:extLst>
        </xdr:cNvPr>
        <xdr:cNvSpPr txBox="1"/>
      </xdr:nvSpPr>
      <xdr:spPr>
        <a:xfrm>
          <a:off x="1648469" y="998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E65370B-42C4-45D8-8A15-8239E1C3D471}"/>
            </a:ext>
          </a:extLst>
        </xdr:cNvPr>
        <xdr:cNvSpPr txBox="1"/>
      </xdr:nvSpPr>
      <xdr:spPr>
        <a:xfrm>
          <a:off x="848369" y="998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F524EEC-8286-490F-8DB3-A2E2CDE4ECD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F0B400D-D739-4293-A0A9-206F366039CA}"/>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4E6CA63-90BA-4437-8C5D-5047EC4525F4}"/>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466273C-BBDD-436E-9212-AFFA5AACFD23}"/>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C691A5C-A1F4-41CE-965A-3604A88FFCC5}"/>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301677C-FEB5-4369-A36D-CE19DA1C0A93}"/>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B3949EC-B983-4B7A-9E2F-ACB3699E6077}"/>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2823B7A-740C-4076-8054-20F9809FDE8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15BB3A9-8C51-4DE1-A0CA-252E511E64A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CEB3AED-73ED-4DCA-AC63-D26F964267C4}"/>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757B226-9D74-4B57-8DA1-A4EDB83C6BBE}"/>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F3FC683-DC6B-4D17-AF20-64E38D82CBC2}"/>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42C6471-900E-4009-AB67-AB02358816B3}"/>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964D199-D700-44E1-A696-07770FD53646}"/>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DB56440-B0EF-42E6-A60F-2829757B9D40}"/>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91795DD-6A05-4F55-BA7C-0EE402F2F82E}"/>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BB06350-47E8-4DC8-999A-178AA2DECAA8}"/>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B393BEE-8903-45EF-997D-421B1C709DAE}"/>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D09269C-38FD-45D1-A641-D40C63DECF4D}"/>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6D1F86D-E794-485B-9FDC-F06CB5BFB568}"/>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59A9B68-6C49-4815-BEF2-2BF7270B3F3D}"/>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AC81D13-4E8F-44F5-A30D-00400DC045E0}"/>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1BA6394-C3A6-4978-B227-26AB08D5C14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49651D1-1F1C-4C31-A40E-C0852F8BEC9F}"/>
            </a:ext>
          </a:extLst>
        </xdr:cNvPr>
        <xdr:cNvCxnSpPr/>
      </xdr:nvCxnSpPr>
      <xdr:spPr>
        <a:xfrm flipV="1">
          <a:off x="9429115" y="9180371"/>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EDEAD46-6836-44B5-874B-13623D8AD56F}"/>
            </a:ext>
          </a:extLst>
        </xdr:cNvPr>
        <xdr:cNvSpPr txBox="1"/>
      </xdr:nvSpPr>
      <xdr:spPr>
        <a:xfrm>
          <a:off x="9467850" y="1043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4697184-D095-49CF-AAA4-3715A78CE132}"/>
            </a:ext>
          </a:extLst>
        </xdr:cNvPr>
        <xdr:cNvCxnSpPr/>
      </xdr:nvCxnSpPr>
      <xdr:spPr>
        <a:xfrm>
          <a:off x="9363075" y="104282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80593D7-6C3C-461F-AE64-406DA8DE09A4}"/>
            </a:ext>
          </a:extLst>
        </xdr:cNvPr>
        <xdr:cNvSpPr txBox="1"/>
      </xdr:nvSpPr>
      <xdr:spPr>
        <a:xfrm>
          <a:off x="9467850" y="8965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EFD965A-974B-473F-81C1-9D3AEDB6275D}"/>
            </a:ext>
          </a:extLst>
        </xdr:cNvPr>
        <xdr:cNvCxnSpPr/>
      </xdr:nvCxnSpPr>
      <xdr:spPr>
        <a:xfrm>
          <a:off x="9363075" y="91803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D89654B-FD5B-4D64-B862-4E979165AB83}"/>
            </a:ext>
          </a:extLst>
        </xdr:cNvPr>
        <xdr:cNvSpPr txBox="1"/>
      </xdr:nvSpPr>
      <xdr:spPr>
        <a:xfrm>
          <a:off x="9467850" y="9960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982DC887-DC9B-41D4-A77E-DA94D09B911F}"/>
            </a:ext>
          </a:extLst>
        </xdr:cNvPr>
        <xdr:cNvSpPr/>
      </xdr:nvSpPr>
      <xdr:spPr>
        <a:xfrm>
          <a:off x="9401175" y="10105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423AE638-7423-46D4-8A56-08792799F570}"/>
            </a:ext>
          </a:extLst>
        </xdr:cNvPr>
        <xdr:cNvSpPr/>
      </xdr:nvSpPr>
      <xdr:spPr>
        <a:xfrm>
          <a:off x="8639175" y="101071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28792853-D911-4FD1-A3C9-6F9C02D41C40}"/>
            </a:ext>
          </a:extLst>
        </xdr:cNvPr>
        <xdr:cNvSpPr/>
      </xdr:nvSpPr>
      <xdr:spPr>
        <a:xfrm>
          <a:off x="7839075" y="101223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59E59DDC-F1CE-4B71-B925-D37F8E5BF1B9}"/>
            </a:ext>
          </a:extLst>
        </xdr:cNvPr>
        <xdr:cNvSpPr/>
      </xdr:nvSpPr>
      <xdr:spPr>
        <a:xfrm>
          <a:off x="7029450" y="101266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1B5DED8C-EB40-41AE-B40D-DE08CA410F9B}"/>
            </a:ext>
          </a:extLst>
        </xdr:cNvPr>
        <xdr:cNvSpPr/>
      </xdr:nvSpPr>
      <xdr:spPr>
        <a:xfrm>
          <a:off x="6238875" y="101270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481DD5-1FED-4E57-B7E4-9DFB6D6B3BF0}"/>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9CF0827-151C-4F58-AD39-2018FD027DAC}"/>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EEC778F-0EAB-4707-8795-133C450546FD}"/>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9B3F5E1-B079-45F9-91FD-4AD902366491}"/>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9ED4306-C9C4-4554-B666-3C5FA380026F}"/>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101833</xdr:rowOff>
    </xdr:from>
    <xdr:to>
      <xdr:col>55</xdr:col>
      <xdr:colOff>50800</xdr:colOff>
      <xdr:row>64</xdr:row>
      <xdr:rowOff>31983</xdr:rowOff>
    </xdr:to>
    <xdr:sp macro="" textlink="">
      <xdr:nvSpPr>
        <xdr:cNvPr id="246" name="楕円 245">
          <a:extLst>
            <a:ext uri="{FF2B5EF4-FFF2-40B4-BE49-F238E27FC236}">
              <a16:creationId xmlns:a16="http://schemas.microsoft.com/office/drawing/2014/main" id="{E5BEE447-0CC9-4523-8170-4773F4B42264}"/>
            </a:ext>
          </a:extLst>
        </xdr:cNvPr>
        <xdr:cNvSpPr/>
      </xdr:nvSpPr>
      <xdr:spPr>
        <a:xfrm>
          <a:off x="9401175" y="1030628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16760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255863A-169D-447D-9830-796E9FE95343}"/>
            </a:ext>
          </a:extLst>
        </xdr:cNvPr>
        <xdr:cNvSpPr txBox="1"/>
      </xdr:nvSpPr>
      <xdr:spPr>
        <a:xfrm>
          <a:off x="9467850" y="1021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104961</xdr:rowOff>
    </xdr:from>
    <xdr:to>
      <xdr:col>50</xdr:col>
      <xdr:colOff>165100</xdr:colOff>
      <xdr:row>64</xdr:row>
      <xdr:rowOff>35111</xdr:rowOff>
    </xdr:to>
    <xdr:sp macro="" textlink="">
      <xdr:nvSpPr>
        <xdr:cNvPr id="248" name="楕円 247">
          <a:extLst>
            <a:ext uri="{FF2B5EF4-FFF2-40B4-BE49-F238E27FC236}">
              <a16:creationId xmlns:a16="http://schemas.microsoft.com/office/drawing/2014/main" id="{FF79C88C-2C8B-4088-89D7-BB7A82C03587}"/>
            </a:ext>
          </a:extLst>
        </xdr:cNvPr>
        <xdr:cNvSpPr/>
      </xdr:nvSpPr>
      <xdr:spPr>
        <a:xfrm>
          <a:off x="8639175" y="103030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152633</xdr:rowOff>
    </xdr:from>
    <xdr:to>
      <xdr:col>55</xdr:col>
      <xdr:colOff>0</xdr:colOff>
      <xdr:row>63</xdr:row>
      <xdr:rowOff>155761</xdr:rowOff>
    </xdr:to>
    <xdr:cxnSp macro="">
      <xdr:nvCxnSpPr>
        <xdr:cNvPr id="249" name="直線コネクタ 248">
          <a:extLst>
            <a:ext uri="{FF2B5EF4-FFF2-40B4-BE49-F238E27FC236}">
              <a16:creationId xmlns:a16="http://schemas.microsoft.com/office/drawing/2014/main" id="{1475A7E9-016F-45C8-B7CB-81D54F4E8769}"/>
            </a:ext>
          </a:extLst>
        </xdr:cNvPr>
        <xdr:cNvCxnSpPr/>
      </xdr:nvCxnSpPr>
      <xdr:spPr>
        <a:xfrm flipV="1">
          <a:off x="8686800" y="10353908"/>
          <a:ext cx="74295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108226</xdr:rowOff>
    </xdr:from>
    <xdr:to>
      <xdr:col>46</xdr:col>
      <xdr:colOff>38100</xdr:colOff>
      <xdr:row>64</xdr:row>
      <xdr:rowOff>38376</xdr:rowOff>
    </xdr:to>
    <xdr:sp macro="" textlink="">
      <xdr:nvSpPr>
        <xdr:cNvPr id="250" name="楕円 249">
          <a:extLst>
            <a:ext uri="{FF2B5EF4-FFF2-40B4-BE49-F238E27FC236}">
              <a16:creationId xmlns:a16="http://schemas.microsoft.com/office/drawing/2014/main" id="{660AD0C5-55D9-43F1-BC82-C848D7F41BA5}"/>
            </a:ext>
          </a:extLst>
        </xdr:cNvPr>
        <xdr:cNvSpPr/>
      </xdr:nvSpPr>
      <xdr:spPr>
        <a:xfrm>
          <a:off x="7839075" y="10306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155761</xdr:rowOff>
    </xdr:from>
    <xdr:to>
      <xdr:col>50</xdr:col>
      <xdr:colOff>114300</xdr:colOff>
      <xdr:row>63</xdr:row>
      <xdr:rowOff>159026</xdr:rowOff>
    </xdr:to>
    <xdr:cxnSp macro="">
      <xdr:nvCxnSpPr>
        <xdr:cNvPr id="251" name="直線コネクタ 250">
          <a:extLst>
            <a:ext uri="{FF2B5EF4-FFF2-40B4-BE49-F238E27FC236}">
              <a16:creationId xmlns:a16="http://schemas.microsoft.com/office/drawing/2014/main" id="{8B4A4629-7958-49FC-B950-8FF483D6AB21}"/>
            </a:ext>
          </a:extLst>
        </xdr:cNvPr>
        <xdr:cNvCxnSpPr/>
      </xdr:nvCxnSpPr>
      <xdr:spPr>
        <a:xfrm flipV="1">
          <a:off x="7886700" y="10360211"/>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110956</xdr:rowOff>
    </xdr:from>
    <xdr:to>
      <xdr:col>41</xdr:col>
      <xdr:colOff>101600</xdr:colOff>
      <xdr:row>64</xdr:row>
      <xdr:rowOff>41106</xdr:rowOff>
    </xdr:to>
    <xdr:sp macro="" textlink="">
      <xdr:nvSpPr>
        <xdr:cNvPr id="252" name="楕円 251">
          <a:extLst>
            <a:ext uri="{FF2B5EF4-FFF2-40B4-BE49-F238E27FC236}">
              <a16:creationId xmlns:a16="http://schemas.microsoft.com/office/drawing/2014/main" id="{2F323034-CD68-48C1-9DF0-245EB06EEEF8}"/>
            </a:ext>
          </a:extLst>
        </xdr:cNvPr>
        <xdr:cNvSpPr/>
      </xdr:nvSpPr>
      <xdr:spPr>
        <a:xfrm>
          <a:off x="7029450" y="103090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159026</xdr:rowOff>
    </xdr:from>
    <xdr:to>
      <xdr:col>45</xdr:col>
      <xdr:colOff>177800</xdr:colOff>
      <xdr:row>63</xdr:row>
      <xdr:rowOff>161756</xdr:rowOff>
    </xdr:to>
    <xdr:cxnSp macro="">
      <xdr:nvCxnSpPr>
        <xdr:cNvPr id="253" name="直線コネクタ 252">
          <a:extLst>
            <a:ext uri="{FF2B5EF4-FFF2-40B4-BE49-F238E27FC236}">
              <a16:creationId xmlns:a16="http://schemas.microsoft.com/office/drawing/2014/main" id="{0521652E-2376-43BF-8919-D254F9A90CA8}"/>
            </a:ext>
          </a:extLst>
        </xdr:cNvPr>
        <xdr:cNvCxnSpPr/>
      </xdr:nvCxnSpPr>
      <xdr:spPr>
        <a:xfrm flipV="1">
          <a:off x="7077075" y="10363476"/>
          <a:ext cx="809625"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114015</xdr:rowOff>
    </xdr:from>
    <xdr:to>
      <xdr:col>36</xdr:col>
      <xdr:colOff>165100</xdr:colOff>
      <xdr:row>64</xdr:row>
      <xdr:rowOff>44165</xdr:rowOff>
    </xdr:to>
    <xdr:sp macro="" textlink="">
      <xdr:nvSpPr>
        <xdr:cNvPr id="254" name="楕円 253">
          <a:extLst>
            <a:ext uri="{FF2B5EF4-FFF2-40B4-BE49-F238E27FC236}">
              <a16:creationId xmlns:a16="http://schemas.microsoft.com/office/drawing/2014/main" id="{3853872F-8E75-4C7E-B1B9-638EE3FD65C8}"/>
            </a:ext>
          </a:extLst>
        </xdr:cNvPr>
        <xdr:cNvSpPr/>
      </xdr:nvSpPr>
      <xdr:spPr>
        <a:xfrm>
          <a:off x="6238875" y="103152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161756</xdr:rowOff>
    </xdr:from>
    <xdr:to>
      <xdr:col>41</xdr:col>
      <xdr:colOff>50800</xdr:colOff>
      <xdr:row>63</xdr:row>
      <xdr:rowOff>164815</xdr:rowOff>
    </xdr:to>
    <xdr:cxnSp macro="">
      <xdr:nvCxnSpPr>
        <xdr:cNvPr id="255" name="直線コネクタ 254">
          <a:extLst>
            <a:ext uri="{FF2B5EF4-FFF2-40B4-BE49-F238E27FC236}">
              <a16:creationId xmlns:a16="http://schemas.microsoft.com/office/drawing/2014/main" id="{00B082D2-77B3-4296-B01E-9980AC5F08BB}"/>
            </a:ext>
          </a:extLst>
        </xdr:cNvPr>
        <xdr:cNvCxnSpPr/>
      </xdr:nvCxnSpPr>
      <xdr:spPr>
        <a:xfrm flipV="1">
          <a:off x="6286500" y="1036620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AA1EEDC-0D39-44D5-9741-BC8F226D72E8}"/>
            </a:ext>
          </a:extLst>
        </xdr:cNvPr>
        <xdr:cNvSpPr txBox="1"/>
      </xdr:nvSpPr>
      <xdr:spPr>
        <a:xfrm>
          <a:off x="8399995" y="989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0B00C43-60A9-4EC0-9D4E-6BCCE690DF80}"/>
            </a:ext>
          </a:extLst>
        </xdr:cNvPr>
        <xdr:cNvSpPr txBox="1"/>
      </xdr:nvSpPr>
      <xdr:spPr>
        <a:xfrm>
          <a:off x="7609420" y="99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F1E81AF-1C3A-476B-A9FB-8C34C9D4DDCF}"/>
            </a:ext>
          </a:extLst>
        </xdr:cNvPr>
        <xdr:cNvSpPr txBox="1"/>
      </xdr:nvSpPr>
      <xdr:spPr>
        <a:xfrm>
          <a:off x="6818845" y="99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5B37061-00DA-41A5-9DAD-D8AD3416FC8B}"/>
            </a:ext>
          </a:extLst>
        </xdr:cNvPr>
        <xdr:cNvSpPr txBox="1"/>
      </xdr:nvSpPr>
      <xdr:spPr>
        <a:xfrm>
          <a:off x="6009220" y="991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26238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9A3DF02-254B-4606-9C71-53255E0599BF}"/>
            </a:ext>
          </a:extLst>
        </xdr:cNvPr>
        <xdr:cNvSpPr txBox="1"/>
      </xdr:nvSpPr>
      <xdr:spPr>
        <a:xfrm>
          <a:off x="8399995" y="1039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29503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BBFB494-BD74-4AE2-80C3-DF55A5BDE25C}"/>
            </a:ext>
          </a:extLst>
        </xdr:cNvPr>
        <xdr:cNvSpPr txBox="1"/>
      </xdr:nvSpPr>
      <xdr:spPr>
        <a:xfrm>
          <a:off x="7609420" y="1038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32233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50AE262-F068-4B2C-828F-F1F12B678384}"/>
            </a:ext>
          </a:extLst>
        </xdr:cNvPr>
        <xdr:cNvSpPr txBox="1"/>
      </xdr:nvSpPr>
      <xdr:spPr>
        <a:xfrm>
          <a:off x="6818845" y="103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35292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7D1882E-01F5-4656-8B57-C891BBF3307E}"/>
            </a:ext>
          </a:extLst>
        </xdr:cNvPr>
        <xdr:cNvSpPr txBox="1"/>
      </xdr:nvSpPr>
      <xdr:spPr>
        <a:xfrm>
          <a:off x="6009220" y="1039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D5DD3E2-44C3-4CEC-B513-56BAEE747CD7}"/>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B7E63CD-D814-4A75-ADB6-EE050D1D4BEC}"/>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DB96961-F49E-454B-9483-14850A269862}"/>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955BA7D-89D7-4E63-8C78-F23DCBBF13B1}"/>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B2458FE-C050-4BF3-9A6E-59CF53F1D52B}"/>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63DEDB7-B335-4F78-9390-613C9A60FE56}"/>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14F3FDB-16EC-4C75-AAD7-88FAD753549B}"/>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BA55BCC-9014-467B-B11E-4F0CE8AEE685}"/>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DDE7388-F674-4A83-9AE9-0EC29461A005}"/>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632757C-FED5-4511-97D8-0A664884D7AE}"/>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E107D2C-238D-4D56-9968-DB188DFE2C35}"/>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B0E04C5-80F8-4AEF-87FD-AC04D14492F9}"/>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538090A-C06F-4DDA-A1A9-DD63B5BFE9E8}"/>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8F60B41-45BA-424A-9A0E-39F11D4512A9}"/>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128E148-CD5D-4F58-99ED-D164048BAF47}"/>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60D82B2-D96E-40AA-9EDF-0C078A61E201}"/>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BDD7DF4-02CE-46E6-8B66-19BF64A987C5}"/>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6D3EB67-80B3-4D9C-ABAF-5BEDB133977D}"/>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81F0A08-8AEC-4AC9-B3E0-F574D5663AF1}"/>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9DAFFF1-5365-4D86-AA15-35DC542CC9D5}"/>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6D1E68B-38B3-48B9-ACEB-02252DBAA8F0}"/>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64A8B1D-627B-420C-9043-721B2DE124A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6B396D2-B2B4-47FA-BBDC-8C13BD9FB550}"/>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D976AD5-737C-41AF-A036-D4835143DF1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95C27F4-46DA-488A-A802-481315F579E2}"/>
            </a:ext>
          </a:extLst>
        </xdr:cNvPr>
        <xdr:cNvCxnSpPr/>
      </xdr:nvCxnSpPr>
      <xdr:spPr>
        <a:xfrm flipV="1">
          <a:off x="4180840" y="127844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AA83018-674C-405E-9073-18962B3EC8CD}"/>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895C288-FF56-468F-8902-77B7014DFA01}"/>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64E624C-AC98-4D83-B3A7-7D8D6D53E072}"/>
            </a:ext>
          </a:extLst>
        </xdr:cNvPr>
        <xdr:cNvSpPr txBox="1"/>
      </xdr:nvSpPr>
      <xdr:spPr>
        <a:xfrm>
          <a:off x="4219575" y="1257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41331BED-BBB0-4689-8F1C-6B0B193FF5D0}"/>
            </a:ext>
          </a:extLst>
        </xdr:cNvPr>
        <xdr:cNvCxnSpPr/>
      </xdr:nvCxnSpPr>
      <xdr:spPr>
        <a:xfrm>
          <a:off x="4105275" y="12784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EB9B21F-1153-4D52-B066-5B88820D6B3F}"/>
            </a:ext>
          </a:extLst>
        </xdr:cNvPr>
        <xdr:cNvSpPr txBox="1"/>
      </xdr:nvSpPr>
      <xdr:spPr>
        <a:xfrm>
          <a:off x="4219575" y="1345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3D5A733-5F38-40C0-B953-48A715F24F38}"/>
            </a:ext>
          </a:extLst>
        </xdr:cNvPr>
        <xdr:cNvSpPr/>
      </xdr:nvSpPr>
      <xdr:spPr>
        <a:xfrm>
          <a:off x="4124325" y="134766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C034BC6-2D12-4315-8762-BC39343EC1F0}"/>
            </a:ext>
          </a:extLst>
        </xdr:cNvPr>
        <xdr:cNvSpPr/>
      </xdr:nvSpPr>
      <xdr:spPr>
        <a:xfrm>
          <a:off x="3381375" y="134575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5356184A-E972-4398-B538-20DAD5C209F9}"/>
            </a:ext>
          </a:extLst>
        </xdr:cNvPr>
        <xdr:cNvSpPr/>
      </xdr:nvSpPr>
      <xdr:spPr>
        <a:xfrm>
          <a:off x="2571750" y="134289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1723B69B-97AE-4C00-A8A3-A46D040FAF5B}"/>
            </a:ext>
          </a:extLst>
        </xdr:cNvPr>
        <xdr:cNvSpPr/>
      </xdr:nvSpPr>
      <xdr:spPr>
        <a:xfrm>
          <a:off x="1781175" y="134226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F53245D0-3219-4DB0-A4B4-71E8CE6F9645}"/>
            </a:ext>
          </a:extLst>
        </xdr:cNvPr>
        <xdr:cNvSpPr/>
      </xdr:nvSpPr>
      <xdr:spPr>
        <a:xfrm>
          <a:off x="981075" y="13402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E34A84-7420-4AE0-B0BB-95633682837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A417FF8-95CE-4D6C-8651-A10534B79A0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85B59D9-2847-41CD-B0E8-308EEFD66F64}"/>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9868207-F8F4-4DB1-BCB9-E2A5D5E1BDE0}"/>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F39A28-809D-4188-9D18-62AA22CE0294}"/>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304" name="楕円 303">
          <a:extLst>
            <a:ext uri="{FF2B5EF4-FFF2-40B4-BE49-F238E27FC236}">
              <a16:creationId xmlns:a16="http://schemas.microsoft.com/office/drawing/2014/main" id="{BEE6DE8B-7ABD-49B5-A509-9202F676FB75}"/>
            </a:ext>
          </a:extLst>
        </xdr:cNvPr>
        <xdr:cNvSpPr/>
      </xdr:nvSpPr>
      <xdr:spPr>
        <a:xfrm>
          <a:off x="4124325" y="134118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B035301-D875-4EFC-8508-B1A904FBA907}"/>
            </a:ext>
          </a:extLst>
        </xdr:cNvPr>
        <xdr:cNvSpPr txBox="1"/>
      </xdr:nvSpPr>
      <xdr:spPr>
        <a:xfrm>
          <a:off x="4219575"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6" name="楕円 305">
          <a:extLst>
            <a:ext uri="{FF2B5EF4-FFF2-40B4-BE49-F238E27FC236}">
              <a16:creationId xmlns:a16="http://schemas.microsoft.com/office/drawing/2014/main" id="{5949D4BA-9FB6-4F10-AD50-32D63FA60599}"/>
            </a:ext>
          </a:extLst>
        </xdr:cNvPr>
        <xdr:cNvSpPr/>
      </xdr:nvSpPr>
      <xdr:spPr>
        <a:xfrm>
          <a:off x="3381375" y="13390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13336</xdr:rowOff>
    </xdr:to>
    <xdr:cxnSp macro="">
      <xdr:nvCxnSpPr>
        <xdr:cNvPr id="307" name="直線コネクタ 306">
          <a:extLst>
            <a:ext uri="{FF2B5EF4-FFF2-40B4-BE49-F238E27FC236}">
              <a16:creationId xmlns:a16="http://schemas.microsoft.com/office/drawing/2014/main" id="{537B560B-A951-4825-9102-B11852715913}"/>
            </a:ext>
          </a:extLst>
        </xdr:cNvPr>
        <xdr:cNvCxnSpPr/>
      </xdr:nvCxnSpPr>
      <xdr:spPr>
        <a:xfrm>
          <a:off x="3429000" y="13438505"/>
          <a:ext cx="75247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308" name="楕円 307">
          <a:extLst>
            <a:ext uri="{FF2B5EF4-FFF2-40B4-BE49-F238E27FC236}">
              <a16:creationId xmlns:a16="http://schemas.microsoft.com/office/drawing/2014/main" id="{FBA14245-A397-45A0-80F6-A21B8137AABB}"/>
            </a:ext>
          </a:extLst>
        </xdr:cNvPr>
        <xdr:cNvSpPr/>
      </xdr:nvSpPr>
      <xdr:spPr>
        <a:xfrm>
          <a:off x="2571750" y="13420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24764</xdr:rowOff>
    </xdr:to>
    <xdr:cxnSp macro="">
      <xdr:nvCxnSpPr>
        <xdr:cNvPr id="309" name="直線コネクタ 308">
          <a:extLst>
            <a:ext uri="{FF2B5EF4-FFF2-40B4-BE49-F238E27FC236}">
              <a16:creationId xmlns:a16="http://schemas.microsoft.com/office/drawing/2014/main" id="{F4B68036-96AC-4C19-8819-C91E2F90610B}"/>
            </a:ext>
          </a:extLst>
        </xdr:cNvPr>
        <xdr:cNvCxnSpPr/>
      </xdr:nvCxnSpPr>
      <xdr:spPr>
        <a:xfrm flipV="1">
          <a:off x="2619375" y="13438505"/>
          <a:ext cx="80962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0" name="楕円 309">
          <a:extLst>
            <a:ext uri="{FF2B5EF4-FFF2-40B4-BE49-F238E27FC236}">
              <a16:creationId xmlns:a16="http://schemas.microsoft.com/office/drawing/2014/main" id="{FDDBC2F0-0D4C-4091-96ED-DC1CC9894B99}"/>
            </a:ext>
          </a:extLst>
        </xdr:cNvPr>
        <xdr:cNvSpPr/>
      </xdr:nvSpPr>
      <xdr:spPr>
        <a:xfrm>
          <a:off x="1781175" y="13487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95250</xdr:rowOff>
    </xdr:to>
    <xdr:cxnSp macro="">
      <xdr:nvCxnSpPr>
        <xdr:cNvPr id="311" name="直線コネクタ 310">
          <a:extLst>
            <a:ext uri="{FF2B5EF4-FFF2-40B4-BE49-F238E27FC236}">
              <a16:creationId xmlns:a16="http://schemas.microsoft.com/office/drawing/2014/main" id="{63A35E4C-A552-463B-9D77-2D75F698F1CB}"/>
            </a:ext>
          </a:extLst>
        </xdr:cNvPr>
        <xdr:cNvCxnSpPr/>
      </xdr:nvCxnSpPr>
      <xdr:spPr>
        <a:xfrm flipV="1">
          <a:off x="1828800" y="13467714"/>
          <a:ext cx="790575"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84455</xdr:rowOff>
    </xdr:from>
    <xdr:to>
      <xdr:col>6</xdr:col>
      <xdr:colOff>38100</xdr:colOff>
      <xdr:row>84</xdr:row>
      <xdr:rowOff>14605</xdr:rowOff>
    </xdr:to>
    <xdr:sp macro="" textlink="">
      <xdr:nvSpPr>
        <xdr:cNvPr id="312" name="楕円 311">
          <a:extLst>
            <a:ext uri="{FF2B5EF4-FFF2-40B4-BE49-F238E27FC236}">
              <a16:creationId xmlns:a16="http://schemas.microsoft.com/office/drawing/2014/main" id="{520E2000-580E-4BA8-AAE4-4402BE052A07}"/>
            </a:ext>
          </a:extLst>
        </xdr:cNvPr>
        <xdr:cNvSpPr/>
      </xdr:nvSpPr>
      <xdr:spPr>
        <a:xfrm>
          <a:off x="981075" y="135274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135255</xdr:rowOff>
    </xdr:to>
    <xdr:cxnSp macro="">
      <xdr:nvCxnSpPr>
        <xdr:cNvPr id="313" name="直線コネクタ 312">
          <a:extLst>
            <a:ext uri="{FF2B5EF4-FFF2-40B4-BE49-F238E27FC236}">
              <a16:creationId xmlns:a16="http://schemas.microsoft.com/office/drawing/2014/main" id="{153D3062-304A-4599-BC8C-204C670C54F7}"/>
            </a:ext>
          </a:extLst>
        </xdr:cNvPr>
        <xdr:cNvCxnSpPr/>
      </xdr:nvCxnSpPr>
      <xdr:spPr>
        <a:xfrm flipV="1">
          <a:off x="1028700" y="1353502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7201A97A-DF8B-4F88-906D-81EA8E9FF496}"/>
            </a:ext>
          </a:extLst>
        </xdr:cNvPr>
        <xdr:cNvSpPr txBox="1"/>
      </xdr:nvSpPr>
      <xdr:spPr>
        <a:xfrm>
          <a:off x="32391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A4AC76E0-0370-4E8C-AEEC-7DCF9F7FBCD8}"/>
            </a:ext>
          </a:extLst>
        </xdr:cNvPr>
        <xdr:cNvSpPr txBox="1"/>
      </xdr:nvSpPr>
      <xdr:spPr>
        <a:xfrm>
          <a:off x="2439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4BCAC9C9-D8BB-4F12-A40B-78DA39DE5795}"/>
            </a:ext>
          </a:extLst>
        </xdr:cNvPr>
        <xdr:cNvSpPr txBox="1"/>
      </xdr:nvSpPr>
      <xdr:spPr>
        <a:xfrm>
          <a:off x="1648469" y="1320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29B0F11D-0FA9-47A2-B8E3-0D7C1EF2E369}"/>
            </a:ext>
          </a:extLst>
        </xdr:cNvPr>
        <xdr:cNvSpPr txBox="1"/>
      </xdr:nvSpPr>
      <xdr:spPr>
        <a:xfrm>
          <a:off x="8483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A32FD636-8AD3-4A73-A44D-9F3C853F0A6F}"/>
            </a:ext>
          </a:extLst>
        </xdr:cNvPr>
        <xdr:cNvSpPr txBox="1"/>
      </xdr:nvSpPr>
      <xdr:spPr>
        <a:xfrm>
          <a:off x="3239144" y="1317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319" name="n_2mainValue【公営住宅】&#10;有形固定資産減価償却率">
          <a:extLst>
            <a:ext uri="{FF2B5EF4-FFF2-40B4-BE49-F238E27FC236}">
              <a16:creationId xmlns:a16="http://schemas.microsoft.com/office/drawing/2014/main" id="{F81CA766-5CD4-4D73-9665-26F4DFF5C6A6}"/>
            </a:ext>
          </a:extLst>
        </xdr:cNvPr>
        <xdr:cNvSpPr txBox="1"/>
      </xdr:nvSpPr>
      <xdr:spPr>
        <a:xfrm>
          <a:off x="24390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0" name="n_3mainValue【公営住宅】&#10;有形固定資産減価償却率">
          <a:extLst>
            <a:ext uri="{FF2B5EF4-FFF2-40B4-BE49-F238E27FC236}">
              <a16:creationId xmlns:a16="http://schemas.microsoft.com/office/drawing/2014/main" id="{D8F3CB3E-141A-4F51-9843-48BC48C0AEE1}"/>
            </a:ext>
          </a:extLst>
        </xdr:cNvPr>
        <xdr:cNvSpPr txBox="1"/>
      </xdr:nvSpPr>
      <xdr:spPr>
        <a:xfrm>
          <a:off x="1648469"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5732</xdr:rowOff>
    </xdr:from>
    <xdr:ext cx="405111" cy="259045"/>
    <xdr:sp macro="" textlink="">
      <xdr:nvSpPr>
        <xdr:cNvPr id="321" name="n_4mainValue【公営住宅】&#10;有形固定資産減価償却率">
          <a:extLst>
            <a:ext uri="{FF2B5EF4-FFF2-40B4-BE49-F238E27FC236}">
              <a16:creationId xmlns:a16="http://schemas.microsoft.com/office/drawing/2014/main" id="{495F807F-8287-484B-9C2B-20469027BF4D}"/>
            </a:ext>
          </a:extLst>
        </xdr:cNvPr>
        <xdr:cNvSpPr txBox="1"/>
      </xdr:nvSpPr>
      <xdr:spPr>
        <a:xfrm>
          <a:off x="848369" y="1361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F31328A-D83B-4DEF-B977-3923B0A5334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E3945D8-E824-42B4-A567-B75456D201D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963E9DD-BE59-4A2F-BCFD-03B45C56BB6D}"/>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20B9CD6-C3DB-4D26-B04C-06D22EDD259C}"/>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E0E628C-49D6-47F5-9E12-54871B8871B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B1F86E8-5013-41E9-B97A-579FDEBF2FE9}"/>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1BDC00E-CAC0-4001-9619-E1811F2EAA3B}"/>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E2F4EF3-11AC-42E4-A54C-216AF0122C3C}"/>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8A0991D-A4BF-4824-8764-5872BEA045CD}"/>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3731CC1-1686-4EB3-9FF1-CA5F4527FC2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1AEF336-7451-4A89-8621-FA22A81B699E}"/>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E24C18C0-0376-4A87-B062-AF772A87283B}"/>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2217EC3-273D-4DD4-AED5-6C6A8A5A807C}"/>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2E70F43-F605-4C8C-9377-68EBE03538F7}"/>
            </a:ext>
          </a:extLst>
        </xdr:cNvPr>
        <xdr:cNvSpPr txBox="1"/>
      </xdr:nvSpPr>
      <xdr:spPr>
        <a:xfrm>
          <a:off x="5478976" y="1339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536A446-9ABA-4BE7-91AA-38EDE8D1BBBB}"/>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A441D19A-81DE-421D-B3D9-5620066B5DCD}"/>
            </a:ext>
          </a:extLst>
        </xdr:cNvPr>
        <xdr:cNvSpPr txBox="1"/>
      </xdr:nvSpPr>
      <xdr:spPr>
        <a:xfrm>
          <a:off x="5478976" y="12961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D6BE535-9CF1-4ACC-9136-7061F025FD95}"/>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86CC653C-C857-44F2-9B93-C0500BC7AAF1}"/>
            </a:ext>
          </a:extLst>
        </xdr:cNvPr>
        <xdr:cNvSpPr txBox="1"/>
      </xdr:nvSpPr>
      <xdr:spPr>
        <a:xfrm>
          <a:off x="5478976" y="1253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154764E-04C4-4346-9E08-62365764362F}"/>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6961F50-9C51-4117-A294-167B38B72D85}"/>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F0E41C1-E0A3-433C-B8B6-0E58A7939EC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757878B9-C059-4989-87AB-95A586B86C9E}"/>
            </a:ext>
          </a:extLst>
        </xdr:cNvPr>
        <xdr:cNvCxnSpPr/>
      </xdr:nvCxnSpPr>
      <xdr:spPr>
        <a:xfrm flipV="1">
          <a:off x="9429115" y="12774620"/>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4B36DBDE-B443-40EC-A22F-91D31BDD37CE}"/>
            </a:ext>
          </a:extLst>
        </xdr:cNvPr>
        <xdr:cNvSpPr txBox="1"/>
      </xdr:nvSpPr>
      <xdr:spPr>
        <a:xfrm>
          <a:off x="9467850" y="139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6B4D5BC-2C6D-4F53-A6B5-9F74719EDB80}"/>
            </a:ext>
          </a:extLst>
        </xdr:cNvPr>
        <xdr:cNvCxnSpPr/>
      </xdr:nvCxnSpPr>
      <xdr:spPr>
        <a:xfrm>
          <a:off x="9363075" y="139616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73B65DD9-ED6E-4620-9BBC-2E58330B93FE}"/>
            </a:ext>
          </a:extLst>
        </xdr:cNvPr>
        <xdr:cNvSpPr txBox="1"/>
      </xdr:nvSpPr>
      <xdr:spPr>
        <a:xfrm>
          <a:off x="9467850" y="125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4BA6EC2A-49A8-4BC0-B306-4C5F0DE54583}"/>
            </a:ext>
          </a:extLst>
        </xdr:cNvPr>
        <xdr:cNvCxnSpPr/>
      </xdr:nvCxnSpPr>
      <xdr:spPr>
        <a:xfrm>
          <a:off x="9363075" y="12774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7578FBE6-B04A-4646-90DA-58104A460DC9}"/>
            </a:ext>
          </a:extLst>
        </xdr:cNvPr>
        <xdr:cNvSpPr txBox="1"/>
      </xdr:nvSpPr>
      <xdr:spPr>
        <a:xfrm>
          <a:off x="9467850" y="138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51A9DA61-1032-4A31-AE27-25E9811AF6AE}"/>
            </a:ext>
          </a:extLst>
        </xdr:cNvPr>
        <xdr:cNvSpPr/>
      </xdr:nvSpPr>
      <xdr:spPr>
        <a:xfrm>
          <a:off x="9401175" y="1386657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403230EF-CB9B-4D81-8FEF-ADBE691C0973}"/>
            </a:ext>
          </a:extLst>
        </xdr:cNvPr>
        <xdr:cNvSpPr/>
      </xdr:nvSpPr>
      <xdr:spPr>
        <a:xfrm>
          <a:off x="8639175" y="138673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9449A748-F88C-4689-95C2-9A683E9BA5D6}"/>
            </a:ext>
          </a:extLst>
        </xdr:cNvPr>
        <xdr:cNvSpPr/>
      </xdr:nvSpPr>
      <xdr:spPr>
        <a:xfrm>
          <a:off x="7839075" y="138675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7DE9B274-E3F9-4E60-ABB7-BB0AF52F7CBD}"/>
            </a:ext>
          </a:extLst>
        </xdr:cNvPr>
        <xdr:cNvSpPr/>
      </xdr:nvSpPr>
      <xdr:spPr>
        <a:xfrm>
          <a:off x="7029450" y="1386876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AFB1DC-D13D-4921-BCAD-0D3C18A9823D}"/>
            </a:ext>
          </a:extLst>
        </xdr:cNvPr>
        <xdr:cNvSpPr/>
      </xdr:nvSpPr>
      <xdr:spPr>
        <a:xfrm>
          <a:off x="6238875" y="138672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3664A58-776A-4C5D-999A-698AEF24B03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F580A50-6ED7-43E2-BF10-41F7D610D789}"/>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A13D720-1B7C-4359-AE2A-B3D8CEED88F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8F1DE3F-7512-4FCD-9608-5556D6D3139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6807298-708E-4FD4-9C3F-27D1618DCE56}"/>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78556</xdr:rowOff>
    </xdr:from>
    <xdr:to>
      <xdr:col>55</xdr:col>
      <xdr:colOff>50800</xdr:colOff>
      <xdr:row>86</xdr:row>
      <xdr:rowOff>8706</xdr:rowOff>
    </xdr:to>
    <xdr:sp macro="" textlink="">
      <xdr:nvSpPr>
        <xdr:cNvPr id="359" name="楕円 358">
          <a:extLst>
            <a:ext uri="{FF2B5EF4-FFF2-40B4-BE49-F238E27FC236}">
              <a16:creationId xmlns:a16="http://schemas.microsoft.com/office/drawing/2014/main" id="{A577B2A9-9A8E-47CE-B44B-FECF0090F6F1}"/>
            </a:ext>
          </a:extLst>
        </xdr:cNvPr>
        <xdr:cNvSpPr/>
      </xdr:nvSpPr>
      <xdr:spPr>
        <a:xfrm>
          <a:off x="9401175" y="138421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37933</xdr:rowOff>
    </xdr:from>
    <xdr:ext cx="469744" cy="259045"/>
    <xdr:sp macro="" textlink="">
      <xdr:nvSpPr>
        <xdr:cNvPr id="360" name="【公営住宅】&#10;一人当たり面積該当値テキスト">
          <a:extLst>
            <a:ext uri="{FF2B5EF4-FFF2-40B4-BE49-F238E27FC236}">
              <a16:creationId xmlns:a16="http://schemas.microsoft.com/office/drawing/2014/main" id="{F1231781-619B-491C-9792-AFB201B708D5}"/>
            </a:ext>
          </a:extLst>
        </xdr:cNvPr>
        <xdr:cNvSpPr txBox="1"/>
      </xdr:nvSpPr>
      <xdr:spPr>
        <a:xfrm>
          <a:off x="9467850" y="136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79243</xdr:rowOff>
    </xdr:from>
    <xdr:to>
      <xdr:col>50</xdr:col>
      <xdr:colOff>165100</xdr:colOff>
      <xdr:row>86</xdr:row>
      <xdr:rowOff>9393</xdr:rowOff>
    </xdr:to>
    <xdr:sp macro="" textlink="">
      <xdr:nvSpPr>
        <xdr:cNvPr id="361" name="楕円 360">
          <a:extLst>
            <a:ext uri="{FF2B5EF4-FFF2-40B4-BE49-F238E27FC236}">
              <a16:creationId xmlns:a16="http://schemas.microsoft.com/office/drawing/2014/main" id="{64B6267A-C4A5-44DB-A3F4-DD3AEEBABE9E}"/>
            </a:ext>
          </a:extLst>
        </xdr:cNvPr>
        <xdr:cNvSpPr/>
      </xdr:nvSpPr>
      <xdr:spPr>
        <a:xfrm>
          <a:off x="8639175" y="138428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129356</xdr:rowOff>
    </xdr:from>
    <xdr:to>
      <xdr:col>55</xdr:col>
      <xdr:colOff>0</xdr:colOff>
      <xdr:row>85</xdr:row>
      <xdr:rowOff>130043</xdr:rowOff>
    </xdr:to>
    <xdr:cxnSp macro="">
      <xdr:nvCxnSpPr>
        <xdr:cNvPr id="362" name="直線コネクタ 361">
          <a:extLst>
            <a:ext uri="{FF2B5EF4-FFF2-40B4-BE49-F238E27FC236}">
              <a16:creationId xmlns:a16="http://schemas.microsoft.com/office/drawing/2014/main" id="{890496A8-C975-4897-9CBA-27B1CE09B255}"/>
            </a:ext>
          </a:extLst>
        </xdr:cNvPr>
        <xdr:cNvCxnSpPr/>
      </xdr:nvCxnSpPr>
      <xdr:spPr>
        <a:xfrm flipV="1">
          <a:off x="8686800" y="13889806"/>
          <a:ext cx="74295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80158</xdr:rowOff>
    </xdr:from>
    <xdr:to>
      <xdr:col>46</xdr:col>
      <xdr:colOff>38100</xdr:colOff>
      <xdr:row>86</xdr:row>
      <xdr:rowOff>10308</xdr:rowOff>
    </xdr:to>
    <xdr:sp macro="" textlink="">
      <xdr:nvSpPr>
        <xdr:cNvPr id="363" name="楕円 362">
          <a:extLst>
            <a:ext uri="{FF2B5EF4-FFF2-40B4-BE49-F238E27FC236}">
              <a16:creationId xmlns:a16="http://schemas.microsoft.com/office/drawing/2014/main" id="{AC7A6980-D90A-46B3-BB01-98D55DD4B2EE}"/>
            </a:ext>
          </a:extLst>
        </xdr:cNvPr>
        <xdr:cNvSpPr/>
      </xdr:nvSpPr>
      <xdr:spPr>
        <a:xfrm>
          <a:off x="7839075" y="1384695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130043</xdr:rowOff>
    </xdr:from>
    <xdr:to>
      <xdr:col>50</xdr:col>
      <xdr:colOff>114300</xdr:colOff>
      <xdr:row>85</xdr:row>
      <xdr:rowOff>130958</xdr:rowOff>
    </xdr:to>
    <xdr:cxnSp macro="">
      <xdr:nvCxnSpPr>
        <xdr:cNvPr id="364" name="直線コネクタ 363">
          <a:extLst>
            <a:ext uri="{FF2B5EF4-FFF2-40B4-BE49-F238E27FC236}">
              <a16:creationId xmlns:a16="http://schemas.microsoft.com/office/drawing/2014/main" id="{D10E9BD0-72CA-4F5B-B9CD-9458BA4AF481}"/>
            </a:ext>
          </a:extLst>
        </xdr:cNvPr>
        <xdr:cNvCxnSpPr/>
      </xdr:nvCxnSpPr>
      <xdr:spPr>
        <a:xfrm flipV="1">
          <a:off x="7886700" y="13890493"/>
          <a:ext cx="8001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80752</xdr:rowOff>
    </xdr:from>
    <xdr:to>
      <xdr:col>41</xdr:col>
      <xdr:colOff>101600</xdr:colOff>
      <xdr:row>86</xdr:row>
      <xdr:rowOff>10902</xdr:rowOff>
    </xdr:to>
    <xdr:sp macro="" textlink="">
      <xdr:nvSpPr>
        <xdr:cNvPr id="365" name="楕円 364">
          <a:extLst>
            <a:ext uri="{FF2B5EF4-FFF2-40B4-BE49-F238E27FC236}">
              <a16:creationId xmlns:a16="http://schemas.microsoft.com/office/drawing/2014/main" id="{1AF53B3B-09FE-4DD3-9149-AF65DD57A8A7}"/>
            </a:ext>
          </a:extLst>
        </xdr:cNvPr>
        <xdr:cNvSpPr/>
      </xdr:nvSpPr>
      <xdr:spPr>
        <a:xfrm>
          <a:off x="7029450" y="138475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130958</xdr:rowOff>
    </xdr:from>
    <xdr:to>
      <xdr:col>45</xdr:col>
      <xdr:colOff>177800</xdr:colOff>
      <xdr:row>85</xdr:row>
      <xdr:rowOff>131552</xdr:rowOff>
    </xdr:to>
    <xdr:cxnSp macro="">
      <xdr:nvCxnSpPr>
        <xdr:cNvPr id="366" name="直線コネクタ 365">
          <a:extLst>
            <a:ext uri="{FF2B5EF4-FFF2-40B4-BE49-F238E27FC236}">
              <a16:creationId xmlns:a16="http://schemas.microsoft.com/office/drawing/2014/main" id="{DAEC9DD2-F22F-4CDF-8967-02E1BB4E261B}"/>
            </a:ext>
          </a:extLst>
        </xdr:cNvPr>
        <xdr:cNvCxnSpPr/>
      </xdr:nvCxnSpPr>
      <xdr:spPr>
        <a:xfrm flipV="1">
          <a:off x="7077075" y="13894583"/>
          <a:ext cx="809625"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83632</xdr:rowOff>
    </xdr:from>
    <xdr:to>
      <xdr:col>36</xdr:col>
      <xdr:colOff>165100</xdr:colOff>
      <xdr:row>86</xdr:row>
      <xdr:rowOff>13782</xdr:rowOff>
    </xdr:to>
    <xdr:sp macro="" textlink="">
      <xdr:nvSpPr>
        <xdr:cNvPr id="367" name="楕円 366">
          <a:extLst>
            <a:ext uri="{FF2B5EF4-FFF2-40B4-BE49-F238E27FC236}">
              <a16:creationId xmlns:a16="http://schemas.microsoft.com/office/drawing/2014/main" id="{64419D01-5CD9-4C07-9DEE-368E888C3E34}"/>
            </a:ext>
          </a:extLst>
        </xdr:cNvPr>
        <xdr:cNvSpPr/>
      </xdr:nvSpPr>
      <xdr:spPr>
        <a:xfrm>
          <a:off x="6238875" y="1385043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131552</xdr:rowOff>
    </xdr:from>
    <xdr:to>
      <xdr:col>41</xdr:col>
      <xdr:colOff>50800</xdr:colOff>
      <xdr:row>85</xdr:row>
      <xdr:rowOff>134432</xdr:rowOff>
    </xdr:to>
    <xdr:cxnSp macro="">
      <xdr:nvCxnSpPr>
        <xdr:cNvPr id="368" name="直線コネクタ 367">
          <a:extLst>
            <a:ext uri="{FF2B5EF4-FFF2-40B4-BE49-F238E27FC236}">
              <a16:creationId xmlns:a16="http://schemas.microsoft.com/office/drawing/2014/main" id="{A7DFFD15-39CB-4CA7-9FBF-D8EBD637DA2A}"/>
            </a:ext>
          </a:extLst>
        </xdr:cNvPr>
        <xdr:cNvCxnSpPr/>
      </xdr:nvCxnSpPr>
      <xdr:spPr>
        <a:xfrm flipV="1">
          <a:off x="6286500" y="13895177"/>
          <a:ext cx="790575"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CCB2B357-6CA2-4833-84FA-7E0D4DFFC456}"/>
            </a:ext>
          </a:extLst>
        </xdr:cNvPr>
        <xdr:cNvSpPr txBox="1"/>
      </xdr:nvSpPr>
      <xdr:spPr>
        <a:xfrm>
          <a:off x="8458277" y="1394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BC9207F1-8023-468B-8D8E-72F8A1793200}"/>
            </a:ext>
          </a:extLst>
        </xdr:cNvPr>
        <xdr:cNvSpPr txBox="1"/>
      </xdr:nvSpPr>
      <xdr:spPr>
        <a:xfrm>
          <a:off x="7677227" y="139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E26BB955-54DF-41DE-8163-8A02432B67D3}"/>
            </a:ext>
          </a:extLst>
        </xdr:cNvPr>
        <xdr:cNvSpPr txBox="1"/>
      </xdr:nvSpPr>
      <xdr:spPr>
        <a:xfrm>
          <a:off x="6867602" y="1395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3F787516-26DB-4039-AE94-8F48A5BEB22B}"/>
            </a:ext>
          </a:extLst>
        </xdr:cNvPr>
        <xdr:cNvSpPr txBox="1"/>
      </xdr:nvSpPr>
      <xdr:spPr>
        <a:xfrm>
          <a:off x="6067502" y="1394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25920</xdr:rowOff>
    </xdr:from>
    <xdr:ext cx="469744" cy="259045"/>
    <xdr:sp macro="" textlink="">
      <xdr:nvSpPr>
        <xdr:cNvPr id="373" name="n_1mainValue【公営住宅】&#10;一人当たり面積">
          <a:extLst>
            <a:ext uri="{FF2B5EF4-FFF2-40B4-BE49-F238E27FC236}">
              <a16:creationId xmlns:a16="http://schemas.microsoft.com/office/drawing/2014/main" id="{4D9B57DB-2D2E-4C61-AC08-BFEB5E08C12D}"/>
            </a:ext>
          </a:extLst>
        </xdr:cNvPr>
        <xdr:cNvSpPr txBox="1"/>
      </xdr:nvSpPr>
      <xdr:spPr>
        <a:xfrm>
          <a:off x="8458277" y="1363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26835</xdr:rowOff>
    </xdr:from>
    <xdr:ext cx="469744" cy="259045"/>
    <xdr:sp macro="" textlink="">
      <xdr:nvSpPr>
        <xdr:cNvPr id="374" name="n_2mainValue【公営住宅】&#10;一人当たり面積">
          <a:extLst>
            <a:ext uri="{FF2B5EF4-FFF2-40B4-BE49-F238E27FC236}">
              <a16:creationId xmlns:a16="http://schemas.microsoft.com/office/drawing/2014/main" id="{D8ABA0FF-804A-4CAA-A680-617FFB1B5350}"/>
            </a:ext>
          </a:extLst>
        </xdr:cNvPr>
        <xdr:cNvSpPr txBox="1"/>
      </xdr:nvSpPr>
      <xdr:spPr>
        <a:xfrm>
          <a:off x="7677227" y="1363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27429</xdr:rowOff>
    </xdr:from>
    <xdr:ext cx="469744" cy="259045"/>
    <xdr:sp macro="" textlink="">
      <xdr:nvSpPr>
        <xdr:cNvPr id="375" name="n_3mainValue【公営住宅】&#10;一人当たり面積">
          <a:extLst>
            <a:ext uri="{FF2B5EF4-FFF2-40B4-BE49-F238E27FC236}">
              <a16:creationId xmlns:a16="http://schemas.microsoft.com/office/drawing/2014/main" id="{E19E0998-E5D6-4BB3-9D23-50B42BE53CDF}"/>
            </a:ext>
          </a:extLst>
        </xdr:cNvPr>
        <xdr:cNvSpPr txBox="1"/>
      </xdr:nvSpPr>
      <xdr:spPr>
        <a:xfrm>
          <a:off x="6867602" y="136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30309</xdr:rowOff>
    </xdr:from>
    <xdr:ext cx="469744" cy="259045"/>
    <xdr:sp macro="" textlink="">
      <xdr:nvSpPr>
        <xdr:cNvPr id="376" name="n_4mainValue【公営住宅】&#10;一人当たり面積">
          <a:extLst>
            <a:ext uri="{FF2B5EF4-FFF2-40B4-BE49-F238E27FC236}">
              <a16:creationId xmlns:a16="http://schemas.microsoft.com/office/drawing/2014/main" id="{A2258E01-0016-41F7-8CC4-F06DDB10F22E}"/>
            </a:ext>
          </a:extLst>
        </xdr:cNvPr>
        <xdr:cNvSpPr txBox="1"/>
      </xdr:nvSpPr>
      <xdr:spPr>
        <a:xfrm>
          <a:off x="6067502" y="136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3F1FEFC8-B397-4C95-A5CE-AC9EFF20B173}"/>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54419E0-4602-4E96-A182-D057DE161258}"/>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EF30B97-4399-4718-902F-00C1A498F22A}"/>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D66B4C0-CE1D-4F80-9AA2-5B65DC346F82}"/>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BCD7AE5-567D-4081-896F-8F4BF642EFB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26D11A4-25B3-4D79-BABB-5360BAB28BB3}"/>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0ADD108-907B-4F65-8459-52240D029644}"/>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2A75F60-D70B-4B0C-AF0F-DF5032DD929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74B8BC4-19DF-4AD0-8B3E-E87BCE802E53}"/>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18B9AF2-DB47-4C8E-AB0C-C85F6E85D22B}"/>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83539AC3-04CD-4189-9741-6A4A6F75C3BD}"/>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E72AA7EE-AE4B-443B-BD6B-5FC90137432F}"/>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D34062F7-4B50-44D0-A693-88A540998B8F}"/>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277CCE37-9B95-4FA7-8D62-6676FF58B9D4}"/>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FC9C0BFC-CB93-4184-A1FE-9163B2B0BB7B}"/>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E7A06A2-FD93-4BED-8976-01111EE18DF5}"/>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2361B9CD-8A60-4D71-A2DF-84E91B8FE67D}"/>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B8A2FD7C-BB50-4FEF-9081-7272DC5D6B57}"/>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A194FB94-927E-4192-B81F-09B5208E45B1}"/>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73D7C0F7-3444-4617-9566-8BD2311712BC}"/>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1E005643-BBCC-4BFC-9999-A7EB80EB044F}"/>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72F62D71-DE6A-49E5-AD92-512ED13BECA2}"/>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250BB022-3B88-4ADF-8DFA-254323503C9B}"/>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DCFC81B-14D0-4940-9474-6457496B6EAA}"/>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42E2C7B9-84E2-4898-9238-02618526D5CF}"/>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31D976A6-43A7-4E9E-87DC-A7817CCADDD4}"/>
            </a:ext>
          </a:extLst>
        </xdr:cNvPr>
        <xdr:cNvCxnSpPr/>
      </xdr:nvCxnSpPr>
      <xdr:spPr>
        <a:xfrm flipV="1">
          <a:off x="4180840" y="16190323"/>
          <a:ext cx="0" cy="147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18BBC18-B8B0-4501-A983-8003F511A886}"/>
            </a:ext>
          </a:extLst>
        </xdr:cNvPr>
        <xdr:cNvSpPr txBox="1"/>
      </xdr:nvSpPr>
      <xdr:spPr>
        <a:xfrm>
          <a:off x="42195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8C78204C-78B7-46B7-877F-0C2778AD9B00}"/>
            </a:ext>
          </a:extLst>
        </xdr:cNvPr>
        <xdr:cNvCxnSpPr/>
      </xdr:nvCxnSpPr>
      <xdr:spPr>
        <a:xfrm>
          <a:off x="4105275"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4A490B41-BC2B-44A3-B45D-38B2F7248A7C}"/>
            </a:ext>
          </a:extLst>
        </xdr:cNvPr>
        <xdr:cNvSpPr txBox="1"/>
      </xdr:nvSpPr>
      <xdr:spPr>
        <a:xfrm>
          <a:off x="4219575" y="15984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260F5B79-3ACA-4426-B216-B39A7314FC12}"/>
            </a:ext>
          </a:extLst>
        </xdr:cNvPr>
        <xdr:cNvCxnSpPr/>
      </xdr:nvCxnSpPr>
      <xdr:spPr>
        <a:xfrm>
          <a:off x="4105275" y="161903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3C31E9DF-98FE-4231-B416-408000DD401F}"/>
            </a:ext>
          </a:extLst>
        </xdr:cNvPr>
        <xdr:cNvSpPr txBox="1"/>
      </xdr:nvSpPr>
      <xdr:spPr>
        <a:xfrm>
          <a:off x="4219575" y="17103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F6DE380C-B5DF-4F22-9A68-FC6D3AA7A349}"/>
            </a:ext>
          </a:extLst>
        </xdr:cNvPr>
        <xdr:cNvSpPr/>
      </xdr:nvSpPr>
      <xdr:spPr>
        <a:xfrm>
          <a:off x="4124325" y="17125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8F7DF56C-FEA6-455D-A55A-BE18C1882D34}"/>
            </a:ext>
          </a:extLst>
        </xdr:cNvPr>
        <xdr:cNvSpPr/>
      </xdr:nvSpPr>
      <xdr:spPr>
        <a:xfrm>
          <a:off x="3381375" y="170847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BC97ADDB-1BEE-484B-AEEF-A59792D0F4BE}"/>
            </a:ext>
          </a:extLst>
        </xdr:cNvPr>
        <xdr:cNvSpPr/>
      </xdr:nvSpPr>
      <xdr:spPr>
        <a:xfrm>
          <a:off x="2571750" y="17038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43231552-5BA8-401C-A5BA-5694A4BFCC15}"/>
            </a:ext>
          </a:extLst>
        </xdr:cNvPr>
        <xdr:cNvSpPr/>
      </xdr:nvSpPr>
      <xdr:spPr>
        <a:xfrm>
          <a:off x="1781175" y="169929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6AB988F0-E2BF-46F8-8E24-09B3D93570FA}"/>
            </a:ext>
          </a:extLst>
        </xdr:cNvPr>
        <xdr:cNvSpPr/>
      </xdr:nvSpPr>
      <xdr:spPr>
        <a:xfrm>
          <a:off x="981075" y="169651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BB6A31F-FC9A-452C-A91B-22CEC4B255DF}"/>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5C94D47-5871-4D9B-BBD7-86DB3631C32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C41BCD4-578F-4E49-B938-C42AF4C28BD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BFC3E15-0E7B-43A4-AD71-3120424C7F03}"/>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CD791B3-DB9D-41B9-ABC1-587F93ED7671}"/>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18" name="楕円 417">
          <a:extLst>
            <a:ext uri="{FF2B5EF4-FFF2-40B4-BE49-F238E27FC236}">
              <a16:creationId xmlns:a16="http://schemas.microsoft.com/office/drawing/2014/main" id="{1451B118-6348-4232-973F-21C9F15105E7}"/>
            </a:ext>
          </a:extLst>
        </xdr:cNvPr>
        <xdr:cNvSpPr/>
      </xdr:nvSpPr>
      <xdr:spPr>
        <a:xfrm>
          <a:off x="4124325" y="16953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136451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A8E4310C-9273-474F-89A8-DCB64AC6926C}"/>
            </a:ext>
          </a:extLst>
        </xdr:cNvPr>
        <xdr:cNvSpPr txBox="1"/>
      </xdr:nvSpPr>
      <xdr:spPr>
        <a:xfrm>
          <a:off x="4219575" y="1681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84182</xdr:rowOff>
    </xdr:from>
    <xdr:to>
      <xdr:col>20</xdr:col>
      <xdr:colOff>38100</xdr:colOff>
      <xdr:row>105</xdr:row>
      <xdr:rowOff>14332</xdr:rowOff>
    </xdr:to>
    <xdr:sp macro="" textlink="">
      <xdr:nvSpPr>
        <xdr:cNvPr id="420" name="楕円 419">
          <a:extLst>
            <a:ext uri="{FF2B5EF4-FFF2-40B4-BE49-F238E27FC236}">
              <a16:creationId xmlns:a16="http://schemas.microsoft.com/office/drawing/2014/main" id="{24795AA2-17C3-4464-B7EF-BBE0DFF484DB}"/>
            </a:ext>
          </a:extLst>
        </xdr:cNvPr>
        <xdr:cNvSpPr/>
      </xdr:nvSpPr>
      <xdr:spPr>
        <a:xfrm>
          <a:off x="3381375" y="169275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134982</xdr:rowOff>
    </xdr:from>
    <xdr:to>
      <xdr:col>24</xdr:col>
      <xdr:colOff>63500</xdr:colOff>
      <xdr:row>104</xdr:row>
      <xdr:rowOff>164374</xdr:rowOff>
    </xdr:to>
    <xdr:cxnSp macro="">
      <xdr:nvCxnSpPr>
        <xdr:cNvPr id="421" name="直線コネクタ 420">
          <a:extLst>
            <a:ext uri="{FF2B5EF4-FFF2-40B4-BE49-F238E27FC236}">
              <a16:creationId xmlns:a16="http://schemas.microsoft.com/office/drawing/2014/main" id="{E77359AD-ACD8-4707-9F9E-EEF9EEE24452}"/>
            </a:ext>
          </a:extLst>
        </xdr:cNvPr>
        <xdr:cNvCxnSpPr/>
      </xdr:nvCxnSpPr>
      <xdr:spPr>
        <a:xfrm>
          <a:off x="3429000" y="16975182"/>
          <a:ext cx="7524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69487</xdr:rowOff>
    </xdr:from>
    <xdr:to>
      <xdr:col>15</xdr:col>
      <xdr:colOff>101600</xdr:colOff>
      <xdr:row>104</xdr:row>
      <xdr:rowOff>171087</xdr:rowOff>
    </xdr:to>
    <xdr:sp macro="" textlink="">
      <xdr:nvSpPr>
        <xdr:cNvPr id="422" name="楕円 421">
          <a:extLst>
            <a:ext uri="{FF2B5EF4-FFF2-40B4-BE49-F238E27FC236}">
              <a16:creationId xmlns:a16="http://schemas.microsoft.com/office/drawing/2014/main" id="{ADAFBD1F-1255-41DD-9BC0-617B9761D479}"/>
            </a:ext>
          </a:extLst>
        </xdr:cNvPr>
        <xdr:cNvSpPr/>
      </xdr:nvSpPr>
      <xdr:spPr>
        <a:xfrm>
          <a:off x="2571750" y="169065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120287</xdr:rowOff>
    </xdr:from>
    <xdr:to>
      <xdr:col>19</xdr:col>
      <xdr:colOff>177800</xdr:colOff>
      <xdr:row>104</xdr:row>
      <xdr:rowOff>134982</xdr:rowOff>
    </xdr:to>
    <xdr:cxnSp macro="">
      <xdr:nvCxnSpPr>
        <xdr:cNvPr id="423" name="直線コネクタ 422">
          <a:extLst>
            <a:ext uri="{FF2B5EF4-FFF2-40B4-BE49-F238E27FC236}">
              <a16:creationId xmlns:a16="http://schemas.microsoft.com/office/drawing/2014/main" id="{A704F8A3-C800-4D18-8230-79298B125889}"/>
            </a:ext>
          </a:extLst>
        </xdr:cNvPr>
        <xdr:cNvCxnSpPr/>
      </xdr:nvCxnSpPr>
      <xdr:spPr>
        <a:xfrm>
          <a:off x="2619375" y="16963662"/>
          <a:ext cx="809625"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24" name="楕円 423">
          <a:extLst>
            <a:ext uri="{FF2B5EF4-FFF2-40B4-BE49-F238E27FC236}">
              <a16:creationId xmlns:a16="http://schemas.microsoft.com/office/drawing/2014/main" id="{AE570B2C-DAE2-45A2-A5EF-957370CCAD91}"/>
            </a:ext>
          </a:extLst>
        </xdr:cNvPr>
        <xdr:cNvSpPr/>
      </xdr:nvSpPr>
      <xdr:spPr>
        <a:xfrm>
          <a:off x="1781175" y="168998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120287</xdr:rowOff>
    </xdr:to>
    <xdr:cxnSp macro="">
      <xdr:nvCxnSpPr>
        <xdr:cNvPr id="425" name="直線コネクタ 424">
          <a:extLst>
            <a:ext uri="{FF2B5EF4-FFF2-40B4-BE49-F238E27FC236}">
              <a16:creationId xmlns:a16="http://schemas.microsoft.com/office/drawing/2014/main" id="{C5D8B606-D47C-45CD-922A-34EA2D90A01A}"/>
            </a:ext>
          </a:extLst>
        </xdr:cNvPr>
        <xdr:cNvCxnSpPr/>
      </xdr:nvCxnSpPr>
      <xdr:spPr>
        <a:xfrm>
          <a:off x="1828800" y="16947514"/>
          <a:ext cx="790575"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26" name="楕円 425">
          <a:extLst>
            <a:ext uri="{FF2B5EF4-FFF2-40B4-BE49-F238E27FC236}">
              <a16:creationId xmlns:a16="http://schemas.microsoft.com/office/drawing/2014/main" id="{138F7AC9-B45C-4850-AC9F-07792A4E4FA6}"/>
            </a:ext>
          </a:extLst>
        </xdr:cNvPr>
        <xdr:cNvSpPr/>
      </xdr:nvSpPr>
      <xdr:spPr>
        <a:xfrm>
          <a:off x="981075" y="168753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85998</xdr:rowOff>
    </xdr:from>
    <xdr:to>
      <xdr:col>10</xdr:col>
      <xdr:colOff>114300</xdr:colOff>
      <xdr:row>104</xdr:row>
      <xdr:rowOff>110489</xdr:rowOff>
    </xdr:to>
    <xdr:cxnSp macro="">
      <xdr:nvCxnSpPr>
        <xdr:cNvPr id="427" name="直線コネクタ 426">
          <a:extLst>
            <a:ext uri="{FF2B5EF4-FFF2-40B4-BE49-F238E27FC236}">
              <a16:creationId xmlns:a16="http://schemas.microsoft.com/office/drawing/2014/main" id="{C8039E9A-E240-489B-971D-E773FB4CEF9E}"/>
            </a:ext>
          </a:extLst>
        </xdr:cNvPr>
        <xdr:cNvCxnSpPr/>
      </xdr:nvCxnSpPr>
      <xdr:spPr>
        <a:xfrm>
          <a:off x="1028700" y="16923023"/>
          <a:ext cx="8001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DFDBF1B7-D757-4A9F-B652-9D60050E9BB2}"/>
            </a:ext>
          </a:extLst>
        </xdr:cNvPr>
        <xdr:cNvSpPr txBox="1"/>
      </xdr:nvSpPr>
      <xdr:spPr>
        <a:xfrm>
          <a:off x="3239144" y="17174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AA903F82-5B74-4D20-8D60-45E48D830995}"/>
            </a:ext>
          </a:extLst>
        </xdr:cNvPr>
        <xdr:cNvSpPr txBox="1"/>
      </xdr:nvSpPr>
      <xdr:spPr>
        <a:xfrm>
          <a:off x="2439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DA483D90-5EFC-44E5-908F-48B6270D52B8}"/>
            </a:ext>
          </a:extLst>
        </xdr:cNvPr>
        <xdr:cNvSpPr txBox="1"/>
      </xdr:nvSpPr>
      <xdr:spPr>
        <a:xfrm>
          <a:off x="1648469" y="1707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93850232-702C-4FC4-90FF-95A9C129F392}"/>
            </a:ext>
          </a:extLst>
        </xdr:cNvPr>
        <xdr:cNvSpPr txBox="1"/>
      </xdr:nvSpPr>
      <xdr:spPr>
        <a:xfrm>
          <a:off x="848369" y="170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30859</xdr:rowOff>
    </xdr:from>
    <xdr:ext cx="405111" cy="259045"/>
    <xdr:sp macro="" textlink="">
      <xdr:nvSpPr>
        <xdr:cNvPr id="432" name="n_1mainValue【港湾・漁港】&#10;有形固定資産減価償却率">
          <a:extLst>
            <a:ext uri="{FF2B5EF4-FFF2-40B4-BE49-F238E27FC236}">
              <a16:creationId xmlns:a16="http://schemas.microsoft.com/office/drawing/2014/main" id="{A8506A95-2FC6-404F-881B-40426CDFB805}"/>
            </a:ext>
          </a:extLst>
        </xdr:cNvPr>
        <xdr:cNvSpPr txBox="1"/>
      </xdr:nvSpPr>
      <xdr:spPr>
        <a:xfrm>
          <a:off x="3239144" y="167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433" name="n_2mainValue【港湾・漁港】&#10;有形固定資産減価償却率">
          <a:extLst>
            <a:ext uri="{FF2B5EF4-FFF2-40B4-BE49-F238E27FC236}">
              <a16:creationId xmlns:a16="http://schemas.microsoft.com/office/drawing/2014/main" id="{B37469F3-83B5-452B-9864-2F6246043086}"/>
            </a:ext>
          </a:extLst>
        </xdr:cNvPr>
        <xdr:cNvSpPr txBox="1"/>
      </xdr:nvSpPr>
      <xdr:spPr>
        <a:xfrm>
          <a:off x="2439044" y="1669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6366</xdr:rowOff>
    </xdr:from>
    <xdr:ext cx="405111" cy="259045"/>
    <xdr:sp macro="" textlink="">
      <xdr:nvSpPr>
        <xdr:cNvPr id="434" name="n_3mainValue【港湾・漁港】&#10;有形固定資産減価償却率">
          <a:extLst>
            <a:ext uri="{FF2B5EF4-FFF2-40B4-BE49-F238E27FC236}">
              <a16:creationId xmlns:a16="http://schemas.microsoft.com/office/drawing/2014/main" id="{9FDECAFE-B147-4BA2-B959-10326AB1D1EA}"/>
            </a:ext>
          </a:extLst>
        </xdr:cNvPr>
        <xdr:cNvSpPr txBox="1"/>
      </xdr:nvSpPr>
      <xdr:spPr>
        <a:xfrm>
          <a:off x="1648469" y="1668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35" name="n_4mainValue【港湾・漁港】&#10;有形固定資産減価償却率">
          <a:extLst>
            <a:ext uri="{FF2B5EF4-FFF2-40B4-BE49-F238E27FC236}">
              <a16:creationId xmlns:a16="http://schemas.microsoft.com/office/drawing/2014/main" id="{E8E516F6-A00D-4215-84CB-6CDBE40371D6}"/>
            </a:ext>
          </a:extLst>
        </xdr:cNvPr>
        <xdr:cNvSpPr txBox="1"/>
      </xdr:nvSpPr>
      <xdr:spPr>
        <a:xfrm>
          <a:off x="848369" y="1666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82115A81-EFAA-4FA3-8BFE-2C9E6CCD675B}"/>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AB4109BD-E3AD-4C9E-AF71-1821799ABBE4}"/>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36A3A00-E494-4233-884F-B9562E883828}"/>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D630750E-3A8C-4E76-87B2-3A8B8627C5E8}"/>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EFE67AF-4352-477C-9C99-B747BA91BB06}"/>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18D26CC-0A7A-484A-90D3-ADCE86232E29}"/>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2FF6742-7C90-4BAA-A588-03E6FAE82678}"/>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49CB95BD-2B35-472B-A6F4-7F4F276640FA}"/>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683BF8A8-E3F8-4774-AC39-A6BF0964D71F}"/>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30F404E3-209B-4B4F-9DFE-222126AAE253}"/>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70FEF24B-82C5-4785-873F-085F55CEC02D}"/>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11F6D802-DB05-4768-A6E2-5AB98FA034E6}"/>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CF21BBA8-297C-4E0C-A578-307475C55F78}"/>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F262DD72-4F6C-4657-BF70-BE0BCA2A03C5}"/>
            </a:ext>
          </a:extLst>
        </xdr:cNvPr>
        <xdr:cNvSpPr txBox="1"/>
      </xdr:nvSpPr>
      <xdr:spPr>
        <a:xfrm>
          <a:off x="5324703" y="1699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D68DC4B8-2204-4717-88BF-6AFF409EAF88}"/>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B06F63C-C037-460A-B8FC-AB9DCFC917A7}"/>
            </a:ext>
          </a:extLst>
        </xdr:cNvPr>
        <xdr:cNvSpPr txBox="1"/>
      </xdr:nvSpPr>
      <xdr:spPr>
        <a:xfrm>
          <a:off x="5324703" y="1656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F2864F5A-A82B-4FD7-96D9-29B0DD3579C0}"/>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A973879-81BD-4FFE-AA39-401689C72CAF}"/>
            </a:ext>
          </a:extLst>
        </xdr:cNvPr>
        <xdr:cNvSpPr txBox="1"/>
      </xdr:nvSpPr>
      <xdr:spPr>
        <a:xfrm>
          <a:off x="5324703" y="1613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DBBF25D-7C18-440A-9C80-7F62D45FF735}"/>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357FBDD6-0476-41A4-B39A-092228AFCE35}"/>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5501CB95-B2A6-47EA-8927-6CE183800F1D}"/>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F14410E5-0377-4EED-946C-E166B4B58F44}"/>
            </a:ext>
          </a:extLst>
        </xdr:cNvPr>
        <xdr:cNvCxnSpPr/>
      </xdr:nvCxnSpPr>
      <xdr:spPr>
        <a:xfrm flipV="1">
          <a:off x="9429115" y="16204881"/>
          <a:ext cx="0" cy="13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4A68FCCB-D680-4FBD-81B1-C2DC32D5AE5E}"/>
            </a:ext>
          </a:extLst>
        </xdr:cNvPr>
        <xdr:cNvSpPr txBox="1"/>
      </xdr:nvSpPr>
      <xdr:spPr>
        <a:xfrm>
          <a:off x="9467850" y="17571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9F87C53C-DEDE-4128-BD3D-EC6A74FF4CAF}"/>
            </a:ext>
          </a:extLst>
        </xdr:cNvPr>
        <xdr:cNvCxnSpPr/>
      </xdr:nvCxnSpPr>
      <xdr:spPr>
        <a:xfrm>
          <a:off x="9363075" y="175640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93398C38-B17A-4D8A-B9FD-13A66FB61805}"/>
            </a:ext>
          </a:extLst>
        </xdr:cNvPr>
        <xdr:cNvSpPr txBox="1"/>
      </xdr:nvSpPr>
      <xdr:spPr>
        <a:xfrm>
          <a:off x="9467850" y="15992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5704F7AD-12F1-4F98-A4F7-27348AB3D172}"/>
            </a:ext>
          </a:extLst>
        </xdr:cNvPr>
        <xdr:cNvCxnSpPr/>
      </xdr:nvCxnSpPr>
      <xdr:spPr>
        <a:xfrm>
          <a:off x="9363075" y="162048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3198D084-1056-42AA-8B77-7C5A4927E225}"/>
            </a:ext>
          </a:extLst>
        </xdr:cNvPr>
        <xdr:cNvSpPr txBox="1"/>
      </xdr:nvSpPr>
      <xdr:spPr>
        <a:xfrm>
          <a:off x="9467850" y="17176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329B7ED4-69EB-4EE7-B077-D778A306366C}"/>
            </a:ext>
          </a:extLst>
        </xdr:cNvPr>
        <xdr:cNvSpPr/>
      </xdr:nvSpPr>
      <xdr:spPr>
        <a:xfrm>
          <a:off x="9401175" y="17324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FC0A4F1F-1F04-4A3A-95EF-7205CD2FAE95}"/>
            </a:ext>
          </a:extLst>
        </xdr:cNvPr>
        <xdr:cNvSpPr/>
      </xdr:nvSpPr>
      <xdr:spPr>
        <a:xfrm>
          <a:off x="8639175" y="17334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87698891-390F-4770-B7C6-343BD933383F}"/>
            </a:ext>
          </a:extLst>
        </xdr:cNvPr>
        <xdr:cNvSpPr/>
      </xdr:nvSpPr>
      <xdr:spPr>
        <a:xfrm>
          <a:off x="7839075" y="173355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8E46D5B8-AFFE-491C-8FF9-D296867B10D0}"/>
            </a:ext>
          </a:extLst>
        </xdr:cNvPr>
        <xdr:cNvSpPr/>
      </xdr:nvSpPr>
      <xdr:spPr>
        <a:xfrm>
          <a:off x="7029450" y="17372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6CF24692-623B-42BB-8049-A67CE3C68D3C}"/>
            </a:ext>
          </a:extLst>
        </xdr:cNvPr>
        <xdr:cNvSpPr/>
      </xdr:nvSpPr>
      <xdr:spPr>
        <a:xfrm>
          <a:off x="6238875" y="17370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AE4FDDC-89DF-42B8-B4AA-C5E9BADB6FF1}"/>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B96301A-255A-4E1A-ABF0-1D158BD512E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5D1F87C-6A07-41CD-9725-56062133A9B2}"/>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BF34BA7-9BDA-4246-922A-1D5E62ED923A}"/>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91CE819-93EA-43BF-8361-3FEE26CAFB96}"/>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28146</xdr:rowOff>
    </xdr:from>
    <xdr:to>
      <xdr:col>55</xdr:col>
      <xdr:colOff>50800</xdr:colOff>
      <xdr:row>107</xdr:row>
      <xdr:rowOff>129746</xdr:rowOff>
    </xdr:to>
    <xdr:sp macro="" textlink="">
      <xdr:nvSpPr>
        <xdr:cNvPr id="473" name="楕円 472">
          <a:extLst>
            <a:ext uri="{FF2B5EF4-FFF2-40B4-BE49-F238E27FC236}">
              <a16:creationId xmlns:a16="http://schemas.microsoft.com/office/drawing/2014/main" id="{F4A85080-3C7B-49C6-96DB-91A644D9F431}"/>
            </a:ext>
          </a:extLst>
        </xdr:cNvPr>
        <xdr:cNvSpPr/>
      </xdr:nvSpPr>
      <xdr:spPr>
        <a:xfrm>
          <a:off x="9401175" y="1735729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6573</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7FDF5B80-4D88-4997-9FBF-195CD136E83C}"/>
            </a:ext>
          </a:extLst>
        </xdr:cNvPr>
        <xdr:cNvSpPr txBox="1"/>
      </xdr:nvSpPr>
      <xdr:spPr>
        <a:xfrm>
          <a:off x="9467850" y="1733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31468</xdr:rowOff>
    </xdr:from>
    <xdr:to>
      <xdr:col>50</xdr:col>
      <xdr:colOff>165100</xdr:colOff>
      <xdr:row>107</xdr:row>
      <xdr:rowOff>133068</xdr:rowOff>
    </xdr:to>
    <xdr:sp macro="" textlink="">
      <xdr:nvSpPr>
        <xdr:cNvPr id="475" name="楕円 474">
          <a:extLst>
            <a:ext uri="{FF2B5EF4-FFF2-40B4-BE49-F238E27FC236}">
              <a16:creationId xmlns:a16="http://schemas.microsoft.com/office/drawing/2014/main" id="{7B596952-B1D3-4215-BFA9-D6375C45DE67}"/>
            </a:ext>
          </a:extLst>
        </xdr:cNvPr>
        <xdr:cNvSpPr/>
      </xdr:nvSpPr>
      <xdr:spPr>
        <a:xfrm>
          <a:off x="8639175" y="173542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78946</xdr:rowOff>
    </xdr:from>
    <xdr:to>
      <xdr:col>55</xdr:col>
      <xdr:colOff>0</xdr:colOff>
      <xdr:row>107</xdr:row>
      <xdr:rowOff>82268</xdr:rowOff>
    </xdr:to>
    <xdr:cxnSp macro="">
      <xdr:nvCxnSpPr>
        <xdr:cNvPr id="476" name="直線コネクタ 475">
          <a:extLst>
            <a:ext uri="{FF2B5EF4-FFF2-40B4-BE49-F238E27FC236}">
              <a16:creationId xmlns:a16="http://schemas.microsoft.com/office/drawing/2014/main" id="{93E64FE7-DA01-4406-9903-3AF9331EB980}"/>
            </a:ext>
          </a:extLst>
        </xdr:cNvPr>
        <xdr:cNvCxnSpPr/>
      </xdr:nvCxnSpPr>
      <xdr:spPr>
        <a:xfrm flipV="1">
          <a:off x="8686800" y="17404921"/>
          <a:ext cx="74295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37378</xdr:rowOff>
    </xdr:from>
    <xdr:to>
      <xdr:col>46</xdr:col>
      <xdr:colOff>38100</xdr:colOff>
      <xdr:row>107</xdr:row>
      <xdr:rowOff>138978</xdr:rowOff>
    </xdr:to>
    <xdr:sp macro="" textlink="">
      <xdr:nvSpPr>
        <xdr:cNvPr id="477" name="楕円 476">
          <a:extLst>
            <a:ext uri="{FF2B5EF4-FFF2-40B4-BE49-F238E27FC236}">
              <a16:creationId xmlns:a16="http://schemas.microsoft.com/office/drawing/2014/main" id="{11C736D4-F19E-4333-9576-8C03CF6DB271}"/>
            </a:ext>
          </a:extLst>
        </xdr:cNvPr>
        <xdr:cNvSpPr/>
      </xdr:nvSpPr>
      <xdr:spPr>
        <a:xfrm>
          <a:off x="7839075" y="173633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82268</xdr:rowOff>
    </xdr:from>
    <xdr:to>
      <xdr:col>50</xdr:col>
      <xdr:colOff>114300</xdr:colOff>
      <xdr:row>107</xdr:row>
      <xdr:rowOff>88178</xdr:rowOff>
    </xdr:to>
    <xdr:cxnSp macro="">
      <xdr:nvCxnSpPr>
        <xdr:cNvPr id="478" name="直線コネクタ 477">
          <a:extLst>
            <a:ext uri="{FF2B5EF4-FFF2-40B4-BE49-F238E27FC236}">
              <a16:creationId xmlns:a16="http://schemas.microsoft.com/office/drawing/2014/main" id="{00218252-4BF0-4CE4-B9D7-C4A79CAEA990}"/>
            </a:ext>
          </a:extLst>
        </xdr:cNvPr>
        <xdr:cNvCxnSpPr/>
      </xdr:nvCxnSpPr>
      <xdr:spPr>
        <a:xfrm flipV="1">
          <a:off x="7886700" y="174114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44430</xdr:rowOff>
    </xdr:from>
    <xdr:to>
      <xdr:col>41</xdr:col>
      <xdr:colOff>101600</xdr:colOff>
      <xdr:row>107</xdr:row>
      <xdr:rowOff>146030</xdr:rowOff>
    </xdr:to>
    <xdr:sp macro="" textlink="">
      <xdr:nvSpPr>
        <xdr:cNvPr id="479" name="楕円 478">
          <a:extLst>
            <a:ext uri="{FF2B5EF4-FFF2-40B4-BE49-F238E27FC236}">
              <a16:creationId xmlns:a16="http://schemas.microsoft.com/office/drawing/2014/main" id="{93920B6F-6753-404F-858E-98BE0EDDF15D}"/>
            </a:ext>
          </a:extLst>
        </xdr:cNvPr>
        <xdr:cNvSpPr/>
      </xdr:nvSpPr>
      <xdr:spPr>
        <a:xfrm>
          <a:off x="7029450" y="17373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88178</xdr:rowOff>
    </xdr:from>
    <xdr:to>
      <xdr:col>45</xdr:col>
      <xdr:colOff>177800</xdr:colOff>
      <xdr:row>107</xdr:row>
      <xdr:rowOff>95230</xdr:rowOff>
    </xdr:to>
    <xdr:cxnSp macro="">
      <xdr:nvCxnSpPr>
        <xdr:cNvPr id="480" name="直線コネクタ 479">
          <a:extLst>
            <a:ext uri="{FF2B5EF4-FFF2-40B4-BE49-F238E27FC236}">
              <a16:creationId xmlns:a16="http://schemas.microsoft.com/office/drawing/2014/main" id="{C3CB5DA1-3292-49B6-A106-E66FDDDF5FDA}"/>
            </a:ext>
          </a:extLst>
        </xdr:cNvPr>
        <xdr:cNvCxnSpPr/>
      </xdr:nvCxnSpPr>
      <xdr:spPr>
        <a:xfrm flipV="1">
          <a:off x="7077075" y="17410978"/>
          <a:ext cx="809625"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48092</xdr:rowOff>
    </xdr:from>
    <xdr:to>
      <xdr:col>36</xdr:col>
      <xdr:colOff>165100</xdr:colOff>
      <xdr:row>107</xdr:row>
      <xdr:rowOff>149692</xdr:rowOff>
    </xdr:to>
    <xdr:sp macro="" textlink="">
      <xdr:nvSpPr>
        <xdr:cNvPr id="481" name="楕円 480">
          <a:extLst>
            <a:ext uri="{FF2B5EF4-FFF2-40B4-BE49-F238E27FC236}">
              <a16:creationId xmlns:a16="http://schemas.microsoft.com/office/drawing/2014/main" id="{9C5545DF-C923-4FD6-858D-DB95E6DDEEDB}"/>
            </a:ext>
          </a:extLst>
        </xdr:cNvPr>
        <xdr:cNvSpPr/>
      </xdr:nvSpPr>
      <xdr:spPr>
        <a:xfrm>
          <a:off x="6238875" y="173708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95230</xdr:rowOff>
    </xdr:from>
    <xdr:to>
      <xdr:col>41</xdr:col>
      <xdr:colOff>50800</xdr:colOff>
      <xdr:row>107</xdr:row>
      <xdr:rowOff>98892</xdr:rowOff>
    </xdr:to>
    <xdr:cxnSp macro="">
      <xdr:nvCxnSpPr>
        <xdr:cNvPr id="482" name="直線コネクタ 481">
          <a:extLst>
            <a:ext uri="{FF2B5EF4-FFF2-40B4-BE49-F238E27FC236}">
              <a16:creationId xmlns:a16="http://schemas.microsoft.com/office/drawing/2014/main" id="{E604F1CA-AC63-4A0E-95B9-64794153DE55}"/>
            </a:ext>
          </a:extLst>
        </xdr:cNvPr>
        <xdr:cNvCxnSpPr/>
      </xdr:nvCxnSpPr>
      <xdr:spPr>
        <a:xfrm flipV="1">
          <a:off x="6286500" y="17421205"/>
          <a:ext cx="790575"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EF71201B-4BD0-4872-9FF7-E75FC22880DD}"/>
            </a:ext>
          </a:extLst>
        </xdr:cNvPr>
        <xdr:cNvSpPr txBox="1"/>
      </xdr:nvSpPr>
      <xdr:spPr>
        <a:xfrm>
          <a:off x="8399995" y="171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F450F787-A740-4985-B148-F8B19ADF5F71}"/>
            </a:ext>
          </a:extLst>
        </xdr:cNvPr>
        <xdr:cNvSpPr txBox="1"/>
      </xdr:nvSpPr>
      <xdr:spPr>
        <a:xfrm>
          <a:off x="7609420" y="1712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7849B220-8824-4848-A62E-F65889E214D0}"/>
            </a:ext>
          </a:extLst>
        </xdr:cNvPr>
        <xdr:cNvSpPr txBox="1"/>
      </xdr:nvSpPr>
      <xdr:spPr>
        <a:xfrm>
          <a:off x="6818845" y="1716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62DFD13C-028E-41F2-8891-63EBA2C87061}"/>
            </a:ext>
          </a:extLst>
        </xdr:cNvPr>
        <xdr:cNvSpPr txBox="1"/>
      </xdr:nvSpPr>
      <xdr:spPr>
        <a:xfrm>
          <a:off x="6009220" y="1716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124195</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F5C2E814-8D15-485E-B01C-3B4AD22618D3}"/>
            </a:ext>
          </a:extLst>
        </xdr:cNvPr>
        <xdr:cNvSpPr txBox="1"/>
      </xdr:nvSpPr>
      <xdr:spPr>
        <a:xfrm>
          <a:off x="8399995" y="1744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130105</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9526FA4F-CFEA-44FD-86DD-130847F731EF}"/>
            </a:ext>
          </a:extLst>
        </xdr:cNvPr>
        <xdr:cNvSpPr txBox="1"/>
      </xdr:nvSpPr>
      <xdr:spPr>
        <a:xfrm>
          <a:off x="7609420" y="1745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137157</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35CBFB32-3369-49D0-9C0B-E304E9CB23AC}"/>
            </a:ext>
          </a:extLst>
        </xdr:cNvPr>
        <xdr:cNvSpPr txBox="1"/>
      </xdr:nvSpPr>
      <xdr:spPr>
        <a:xfrm>
          <a:off x="6818845" y="1746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140819</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35F6E225-3B1F-4DF7-9550-25C14CD85406}"/>
            </a:ext>
          </a:extLst>
        </xdr:cNvPr>
        <xdr:cNvSpPr txBox="1"/>
      </xdr:nvSpPr>
      <xdr:spPr>
        <a:xfrm>
          <a:off x="6009220" y="174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8653016-A0F6-4ED8-A264-1D394B4AB832}"/>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0D45D64-8221-40B3-9B26-1360EDA84B7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704AFFC-07F0-41CD-B490-0C2EE29C94EF}"/>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1BEEB9CD-AA73-4764-ABBF-B14B49111D93}"/>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6FD3DFA-950C-4886-9478-5F5B87DCDFAB}"/>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5FB83E5-A4EE-4629-8BBD-D647E6352288}"/>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8B01A58E-3049-495E-8426-65FDA0B3F312}"/>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F323B31-2FA5-464A-A598-A237D03116B1}"/>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7B2F9F9-1151-4CA6-84B9-DF72C5D9596A}"/>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2B50BD8-8550-4805-95ED-237524241662}"/>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B40CBC5C-75E9-4D8D-94CE-133211AEF2B7}"/>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9D4EC2F2-5286-42FD-9392-E917195885F3}"/>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1EE5F99E-8A06-428B-A03B-D2A96DAEEDD8}"/>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513A7BA5-FD1B-44E6-9E7B-41C5568BADE2}"/>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B5444983-5AD2-4672-9F27-A74018ABCA29}"/>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228A19D8-A82A-4E39-B0A9-B35ADC53EBFD}"/>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6564B173-B547-47F4-A41C-CA897646EB52}"/>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A45B061F-3E9F-45CB-960C-ACCA15D6DAC1}"/>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E939197B-BA19-43D8-90C2-37F95F2F1BEE}"/>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9602CE24-E9E9-473C-8D0C-6997EA316775}"/>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3C258D69-05BF-4A85-A282-52A8BCA24081}"/>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41493DA2-6724-4B3D-AE85-8F37E3CEECFB}"/>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B1DC38F2-DAFB-4FD9-BFF1-FFE8B6FF675B}"/>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3C0B906E-62C9-4585-9DA9-86065CD9D931}"/>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5D0FCAE5-4A15-4B69-8268-0A5A13A0CA2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36CF1AF5-7230-4812-AB06-923527353D6B}"/>
            </a:ext>
          </a:extLst>
        </xdr:cNvPr>
        <xdr:cNvCxnSpPr/>
      </xdr:nvCxnSpPr>
      <xdr:spPr>
        <a:xfrm flipV="1">
          <a:off x="14696439" y="5488396"/>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D1DA13E6-EE2E-49C4-B63B-B5CF36FCE1B2}"/>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BF37103C-C62F-4BB8-8862-DBA7697655D8}"/>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AF39AC19-B6EB-4610-B20B-7851EC092B0F}"/>
            </a:ext>
          </a:extLst>
        </xdr:cNvPr>
        <xdr:cNvSpPr txBox="1"/>
      </xdr:nvSpPr>
      <xdr:spPr>
        <a:xfrm>
          <a:off x="14735175" y="5276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76933189-E9FC-4E48-834E-D98F1C69C288}"/>
            </a:ext>
          </a:extLst>
        </xdr:cNvPr>
        <xdr:cNvCxnSpPr/>
      </xdr:nvCxnSpPr>
      <xdr:spPr>
        <a:xfrm>
          <a:off x="14611350" y="54883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6693AC62-A20A-411E-A04A-D19A0389FB39}"/>
            </a:ext>
          </a:extLst>
        </xdr:cNvPr>
        <xdr:cNvSpPr txBox="1"/>
      </xdr:nvSpPr>
      <xdr:spPr>
        <a:xfrm>
          <a:off x="14735175" y="6183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7A50798E-582D-434C-975B-08166680813C}"/>
            </a:ext>
          </a:extLst>
        </xdr:cNvPr>
        <xdr:cNvSpPr/>
      </xdr:nvSpPr>
      <xdr:spPr>
        <a:xfrm>
          <a:off x="14649450" y="61982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6B69A8A6-0C61-4F71-9DD5-AD72EC1FC460}"/>
            </a:ext>
          </a:extLst>
        </xdr:cNvPr>
        <xdr:cNvSpPr/>
      </xdr:nvSpPr>
      <xdr:spPr>
        <a:xfrm>
          <a:off x="13887450" y="61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7416A0DE-263F-4D4C-A3F0-C9670EFB3095}"/>
            </a:ext>
          </a:extLst>
        </xdr:cNvPr>
        <xdr:cNvSpPr/>
      </xdr:nvSpPr>
      <xdr:spPr>
        <a:xfrm>
          <a:off x="13096875" y="6162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6DFD81FC-DEA0-461D-80A3-A0259A55F435}"/>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825AC90C-19F5-4837-ADBD-9B4D19B49096}"/>
            </a:ext>
          </a:extLst>
        </xdr:cNvPr>
        <xdr:cNvSpPr/>
      </xdr:nvSpPr>
      <xdr:spPr>
        <a:xfrm>
          <a:off x="11487150" y="6202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DE83D42-D6DB-45FF-BD12-8B045C5D221F}"/>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E685587-5EC2-4A48-B039-8FA8CB2C92E9}"/>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266A9DD-907A-4802-82A5-C41CD7380253}"/>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055FD0E-EC8E-4A32-9F2D-CC46C69BB14C}"/>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DEA5716-E2FE-44AC-927F-D00EEE4206C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146231</xdr:rowOff>
    </xdr:from>
    <xdr:to>
      <xdr:col>85</xdr:col>
      <xdr:colOff>177800</xdr:colOff>
      <xdr:row>37</xdr:row>
      <xdr:rowOff>76381</xdr:rowOff>
    </xdr:to>
    <xdr:sp macro="" textlink="">
      <xdr:nvSpPr>
        <xdr:cNvPr id="532" name="楕円 531">
          <a:extLst>
            <a:ext uri="{FF2B5EF4-FFF2-40B4-BE49-F238E27FC236}">
              <a16:creationId xmlns:a16="http://schemas.microsoft.com/office/drawing/2014/main" id="{D7FE3A45-72CC-4DB1-9FFC-CFAAF1058900}"/>
            </a:ext>
          </a:extLst>
        </xdr:cNvPr>
        <xdr:cNvSpPr/>
      </xdr:nvSpPr>
      <xdr:spPr>
        <a:xfrm>
          <a:off x="14649450" y="59723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169108</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4583AAA-91B9-4768-B897-A7979FB5EF04}"/>
            </a:ext>
          </a:extLst>
        </xdr:cNvPr>
        <xdr:cNvSpPr txBox="1"/>
      </xdr:nvSpPr>
      <xdr:spPr>
        <a:xfrm>
          <a:off x="14735175" y="58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85816</xdr:rowOff>
    </xdr:from>
    <xdr:to>
      <xdr:col>81</xdr:col>
      <xdr:colOff>101600</xdr:colOff>
      <xdr:row>37</xdr:row>
      <xdr:rowOff>15966</xdr:rowOff>
    </xdr:to>
    <xdr:sp macro="" textlink="">
      <xdr:nvSpPr>
        <xdr:cNvPr id="534" name="楕円 533">
          <a:extLst>
            <a:ext uri="{FF2B5EF4-FFF2-40B4-BE49-F238E27FC236}">
              <a16:creationId xmlns:a16="http://schemas.microsoft.com/office/drawing/2014/main" id="{20D73634-90A5-4513-8174-2936B5293033}"/>
            </a:ext>
          </a:extLst>
        </xdr:cNvPr>
        <xdr:cNvSpPr/>
      </xdr:nvSpPr>
      <xdr:spPr>
        <a:xfrm>
          <a:off x="13887450" y="59119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136616</xdr:rowOff>
    </xdr:from>
    <xdr:to>
      <xdr:col>85</xdr:col>
      <xdr:colOff>127000</xdr:colOff>
      <xdr:row>37</xdr:row>
      <xdr:rowOff>25581</xdr:rowOff>
    </xdr:to>
    <xdr:cxnSp macro="">
      <xdr:nvCxnSpPr>
        <xdr:cNvPr id="535" name="直線コネクタ 534">
          <a:extLst>
            <a:ext uri="{FF2B5EF4-FFF2-40B4-BE49-F238E27FC236}">
              <a16:creationId xmlns:a16="http://schemas.microsoft.com/office/drawing/2014/main" id="{C577EA86-2828-4FA9-8323-8E0B5EF803B8}"/>
            </a:ext>
          </a:extLst>
        </xdr:cNvPr>
        <xdr:cNvCxnSpPr/>
      </xdr:nvCxnSpPr>
      <xdr:spPr>
        <a:xfrm>
          <a:off x="13935075" y="5969091"/>
          <a:ext cx="762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80917</xdr:rowOff>
    </xdr:from>
    <xdr:to>
      <xdr:col>76</xdr:col>
      <xdr:colOff>165100</xdr:colOff>
      <xdr:row>37</xdr:row>
      <xdr:rowOff>11067</xdr:rowOff>
    </xdr:to>
    <xdr:sp macro="" textlink="">
      <xdr:nvSpPr>
        <xdr:cNvPr id="536" name="楕円 535">
          <a:extLst>
            <a:ext uri="{FF2B5EF4-FFF2-40B4-BE49-F238E27FC236}">
              <a16:creationId xmlns:a16="http://schemas.microsoft.com/office/drawing/2014/main" id="{3E8F04E7-F38B-479F-8C01-D7A4F228E773}"/>
            </a:ext>
          </a:extLst>
        </xdr:cNvPr>
        <xdr:cNvSpPr/>
      </xdr:nvSpPr>
      <xdr:spPr>
        <a:xfrm>
          <a:off x="13096875" y="59133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131717</xdr:rowOff>
    </xdr:from>
    <xdr:to>
      <xdr:col>81</xdr:col>
      <xdr:colOff>50800</xdr:colOff>
      <xdr:row>36</xdr:row>
      <xdr:rowOff>136616</xdr:rowOff>
    </xdr:to>
    <xdr:cxnSp macro="">
      <xdr:nvCxnSpPr>
        <xdr:cNvPr id="537" name="直線コネクタ 536">
          <a:extLst>
            <a:ext uri="{FF2B5EF4-FFF2-40B4-BE49-F238E27FC236}">
              <a16:creationId xmlns:a16="http://schemas.microsoft.com/office/drawing/2014/main" id="{7D588D7E-6E12-48BA-A243-563613FAAC05}"/>
            </a:ext>
          </a:extLst>
        </xdr:cNvPr>
        <xdr:cNvCxnSpPr/>
      </xdr:nvCxnSpPr>
      <xdr:spPr>
        <a:xfrm>
          <a:off x="13144500" y="5961017"/>
          <a:ext cx="79057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110308</xdr:rowOff>
    </xdr:from>
    <xdr:to>
      <xdr:col>72</xdr:col>
      <xdr:colOff>38100</xdr:colOff>
      <xdr:row>37</xdr:row>
      <xdr:rowOff>40458</xdr:rowOff>
    </xdr:to>
    <xdr:sp macro="" textlink="">
      <xdr:nvSpPr>
        <xdr:cNvPr id="538" name="楕円 537">
          <a:extLst>
            <a:ext uri="{FF2B5EF4-FFF2-40B4-BE49-F238E27FC236}">
              <a16:creationId xmlns:a16="http://schemas.microsoft.com/office/drawing/2014/main" id="{36F07A5D-92B1-4356-83A5-3A391E08CE89}"/>
            </a:ext>
          </a:extLst>
        </xdr:cNvPr>
        <xdr:cNvSpPr/>
      </xdr:nvSpPr>
      <xdr:spPr>
        <a:xfrm>
          <a:off x="12296775" y="59364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131717</xdr:rowOff>
    </xdr:from>
    <xdr:to>
      <xdr:col>76</xdr:col>
      <xdr:colOff>114300</xdr:colOff>
      <xdr:row>36</xdr:row>
      <xdr:rowOff>161108</xdr:rowOff>
    </xdr:to>
    <xdr:cxnSp macro="">
      <xdr:nvCxnSpPr>
        <xdr:cNvPr id="539" name="直線コネクタ 538">
          <a:extLst>
            <a:ext uri="{FF2B5EF4-FFF2-40B4-BE49-F238E27FC236}">
              <a16:creationId xmlns:a16="http://schemas.microsoft.com/office/drawing/2014/main" id="{873219F7-F5FB-45C4-96AF-6D24AE1CB9C1}"/>
            </a:ext>
          </a:extLst>
        </xdr:cNvPr>
        <xdr:cNvCxnSpPr/>
      </xdr:nvCxnSpPr>
      <xdr:spPr>
        <a:xfrm flipV="1">
          <a:off x="12344400" y="5961017"/>
          <a:ext cx="800100"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540" name="楕円 539">
          <a:extLst>
            <a:ext uri="{FF2B5EF4-FFF2-40B4-BE49-F238E27FC236}">
              <a16:creationId xmlns:a16="http://schemas.microsoft.com/office/drawing/2014/main" id="{F044573F-BA19-4C14-9C0F-555C5779D847}"/>
            </a:ext>
          </a:extLst>
        </xdr:cNvPr>
        <xdr:cNvSpPr/>
      </xdr:nvSpPr>
      <xdr:spPr>
        <a:xfrm>
          <a:off x="11487150" y="6221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161108</xdr:rowOff>
    </xdr:from>
    <xdr:to>
      <xdr:col>71</xdr:col>
      <xdr:colOff>177800</xdr:colOff>
      <xdr:row>38</xdr:row>
      <xdr:rowOff>121920</xdr:rowOff>
    </xdr:to>
    <xdr:cxnSp macro="">
      <xdr:nvCxnSpPr>
        <xdr:cNvPr id="541" name="直線コネクタ 540">
          <a:extLst>
            <a:ext uri="{FF2B5EF4-FFF2-40B4-BE49-F238E27FC236}">
              <a16:creationId xmlns:a16="http://schemas.microsoft.com/office/drawing/2014/main" id="{64BAE951-DAC4-4A1F-B8D0-763961B86110}"/>
            </a:ext>
          </a:extLst>
        </xdr:cNvPr>
        <xdr:cNvCxnSpPr/>
      </xdr:nvCxnSpPr>
      <xdr:spPr>
        <a:xfrm flipV="1">
          <a:off x="11534775" y="5993583"/>
          <a:ext cx="809625" cy="2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6F095630-2C1C-40DA-A223-97B2BCC2EF91}"/>
            </a:ext>
          </a:extLst>
        </xdr:cNvPr>
        <xdr:cNvSpPr txBox="1"/>
      </xdr:nvSpPr>
      <xdr:spPr>
        <a:xfrm>
          <a:off x="13745219" y="626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96A41CA2-9561-4079-B572-2415C31144FE}"/>
            </a:ext>
          </a:extLst>
        </xdr:cNvPr>
        <xdr:cNvSpPr txBox="1"/>
      </xdr:nvSpPr>
      <xdr:spPr>
        <a:xfrm>
          <a:off x="12964169" y="625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DB5D9E98-B404-4745-BB4D-8F4C6C7C0A35}"/>
            </a:ext>
          </a:extLst>
        </xdr:cNvPr>
        <xdr:cNvSpPr txBox="1"/>
      </xdr:nvSpPr>
      <xdr:spPr>
        <a:xfrm>
          <a:off x="12164069" y="629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FDA78EB1-6971-4E7B-A903-BC258539FE0B}"/>
            </a:ext>
          </a:extLst>
        </xdr:cNvPr>
        <xdr:cNvSpPr txBox="1"/>
      </xdr:nvSpPr>
      <xdr:spPr>
        <a:xfrm>
          <a:off x="11354444" y="599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32493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1E6D9688-95B1-403E-ACD3-21ADFF836FB7}"/>
            </a:ext>
          </a:extLst>
        </xdr:cNvPr>
        <xdr:cNvSpPr txBox="1"/>
      </xdr:nvSpPr>
      <xdr:spPr>
        <a:xfrm>
          <a:off x="13745219" y="569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27594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5C699C99-9BC3-4684-BCFB-AF7A4A246A0A}"/>
            </a:ext>
          </a:extLst>
        </xdr:cNvPr>
        <xdr:cNvSpPr txBox="1"/>
      </xdr:nvSpPr>
      <xdr:spPr>
        <a:xfrm>
          <a:off x="12964169" y="569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56985</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B2BA24C3-4529-4B9C-8D56-F30756138FEB}"/>
            </a:ext>
          </a:extLst>
        </xdr:cNvPr>
        <xdr:cNvSpPr txBox="1"/>
      </xdr:nvSpPr>
      <xdr:spPr>
        <a:xfrm>
          <a:off x="12164069" y="572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A6DDD8D3-4066-4EDA-8817-EB9A20DD9CC8}"/>
            </a:ext>
          </a:extLst>
        </xdr:cNvPr>
        <xdr:cNvSpPr txBox="1"/>
      </xdr:nvSpPr>
      <xdr:spPr>
        <a:xfrm>
          <a:off x="113544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149A2FC4-054A-4130-80FA-71AE1889BDFB}"/>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D7E0DF6-D37A-4C8D-8DA8-EC757AD6AFBE}"/>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7F5F3F7A-96E1-4A7D-8D56-8E31F8D89FAB}"/>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2CEB776-D3B5-401E-A333-9F86A40B8F1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478994EF-4D2F-4291-BCD2-2570D7DB2185}"/>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AB62B385-2B0B-485D-B16C-6EA76213DEE5}"/>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68BA9D22-D091-467F-A337-8235250E7FF8}"/>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C396E192-0C91-4DBE-A025-501985CED0E3}"/>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461506C3-DE08-4482-AE7E-2E1E0F0B6168}"/>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801AAD4-433F-4A96-A826-2B7019F48F4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214394DC-B0D9-4DC8-9847-B4EEE0627C97}"/>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D510744B-ABD5-4FE4-8DFE-745CB85B203A}"/>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912E23D4-C1CE-4068-A2E3-E2481ECBA616}"/>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F90191CC-6DB2-414E-9146-A7108B667CDF}"/>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9C396BB2-AD7C-44C9-B44A-BDC889E8FA89}"/>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A3ADE89B-FCFD-4EB7-A1B7-3C3CEE88399D}"/>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6FF20FEA-3A3D-4872-A409-0FE5D978B07C}"/>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4987D6E3-D67A-440E-B6E6-83E4A8B3F713}"/>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246393A2-BF1A-4917-AA42-0FB5196D0896}"/>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5CD28CF-BC8B-41F1-88BD-767792DE91F7}"/>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90C362EE-53CD-4419-B481-4BD4242F10CE}"/>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D813A827-D5E3-443B-A8B9-B21FF8664723}"/>
            </a:ext>
          </a:extLst>
        </xdr:cNvPr>
        <xdr:cNvCxnSpPr/>
      </xdr:nvCxnSpPr>
      <xdr:spPr>
        <a:xfrm flipV="1">
          <a:off x="19954239" y="5448046"/>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A77892A9-9E12-4459-90D4-9526C6221508}"/>
            </a:ext>
          </a:extLst>
        </xdr:cNvPr>
        <xdr:cNvSpPr txBox="1"/>
      </xdr:nvSpPr>
      <xdr:spPr>
        <a:xfrm>
          <a:off x="19992975" y="67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F80FB115-8304-4C30-A399-B3422C31AF9E}"/>
            </a:ext>
          </a:extLst>
        </xdr:cNvPr>
        <xdr:cNvCxnSpPr/>
      </xdr:nvCxnSpPr>
      <xdr:spPr>
        <a:xfrm>
          <a:off x="19878675" y="67562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D8571151-74EA-4138-A9B2-646CB2C18762}"/>
            </a:ext>
          </a:extLst>
        </xdr:cNvPr>
        <xdr:cNvSpPr txBox="1"/>
      </xdr:nvSpPr>
      <xdr:spPr>
        <a:xfrm>
          <a:off x="19992975"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0B35D24B-B97F-4394-AB5C-76A440D55027}"/>
            </a:ext>
          </a:extLst>
        </xdr:cNvPr>
        <xdr:cNvCxnSpPr/>
      </xdr:nvCxnSpPr>
      <xdr:spPr>
        <a:xfrm>
          <a:off x="19878675" y="54480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3BC87DD5-5745-48BA-B9C3-898E80EBFB69}"/>
            </a:ext>
          </a:extLst>
        </xdr:cNvPr>
        <xdr:cNvSpPr txBox="1"/>
      </xdr:nvSpPr>
      <xdr:spPr>
        <a:xfrm>
          <a:off x="19992975" y="6155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4DC58C63-A110-4EC0-A972-9CFADA628A0C}"/>
            </a:ext>
          </a:extLst>
        </xdr:cNvPr>
        <xdr:cNvSpPr/>
      </xdr:nvSpPr>
      <xdr:spPr>
        <a:xfrm>
          <a:off x="19897725" y="6294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2FCD5D13-9BA9-4B8C-8078-24D36E30F1B3}"/>
            </a:ext>
          </a:extLst>
        </xdr:cNvPr>
        <xdr:cNvSpPr/>
      </xdr:nvSpPr>
      <xdr:spPr>
        <a:xfrm>
          <a:off x="19154775" y="63165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10E105CB-3834-428F-B9BB-42D64242777E}"/>
            </a:ext>
          </a:extLst>
        </xdr:cNvPr>
        <xdr:cNvSpPr/>
      </xdr:nvSpPr>
      <xdr:spPr>
        <a:xfrm>
          <a:off x="18345150" y="63120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6EC53642-BAFC-4DDD-A6EE-FE74A050CAC3}"/>
            </a:ext>
          </a:extLst>
        </xdr:cNvPr>
        <xdr:cNvSpPr/>
      </xdr:nvSpPr>
      <xdr:spPr>
        <a:xfrm>
          <a:off x="17554575" y="63153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0E0B2160-04B7-43F9-903F-3F55F735EEF2}"/>
            </a:ext>
          </a:extLst>
        </xdr:cNvPr>
        <xdr:cNvSpPr/>
      </xdr:nvSpPr>
      <xdr:spPr>
        <a:xfrm>
          <a:off x="16754475" y="6323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A22C5B7-3641-4FEA-B8DD-25EC018AA4B8}"/>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062E18E-8F97-4E10-B93D-3C4182EAD6E2}"/>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FC0A54A-8E13-484E-8EEB-29705A625EA4}"/>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F4B4E93-2847-4DA6-AC9B-A2EDE6B643A6}"/>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BCEB98E-8495-4043-92C1-2C79CB5DD1E5}"/>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61976</xdr:rowOff>
    </xdr:from>
    <xdr:to>
      <xdr:col>116</xdr:col>
      <xdr:colOff>114300</xdr:colOff>
      <xdr:row>39</xdr:row>
      <xdr:rowOff>163576</xdr:rowOff>
    </xdr:to>
    <xdr:sp macro="" textlink="">
      <xdr:nvSpPr>
        <xdr:cNvPr id="587" name="楕円 586">
          <a:extLst>
            <a:ext uri="{FF2B5EF4-FFF2-40B4-BE49-F238E27FC236}">
              <a16:creationId xmlns:a16="http://schemas.microsoft.com/office/drawing/2014/main" id="{03C4AEBA-F665-4E47-8B48-1741237C1A18}"/>
            </a:ext>
          </a:extLst>
        </xdr:cNvPr>
        <xdr:cNvSpPr/>
      </xdr:nvSpPr>
      <xdr:spPr>
        <a:xfrm>
          <a:off x="19897725" y="63802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40403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8AC3698F-1718-4B15-9E17-BBD8CA997931}"/>
            </a:ext>
          </a:extLst>
        </xdr:cNvPr>
        <xdr:cNvSpPr txBox="1"/>
      </xdr:nvSpPr>
      <xdr:spPr>
        <a:xfrm>
          <a:off x="19992975" y="635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68834</xdr:rowOff>
    </xdr:from>
    <xdr:to>
      <xdr:col>112</xdr:col>
      <xdr:colOff>38100</xdr:colOff>
      <xdr:row>39</xdr:row>
      <xdr:rowOff>170434</xdr:rowOff>
    </xdr:to>
    <xdr:sp macro="" textlink="">
      <xdr:nvSpPr>
        <xdr:cNvPr id="589" name="楕円 588">
          <a:extLst>
            <a:ext uri="{FF2B5EF4-FFF2-40B4-BE49-F238E27FC236}">
              <a16:creationId xmlns:a16="http://schemas.microsoft.com/office/drawing/2014/main" id="{B4E50E0A-FDA3-423E-A8D6-A3B27ADE5034}"/>
            </a:ext>
          </a:extLst>
        </xdr:cNvPr>
        <xdr:cNvSpPr/>
      </xdr:nvSpPr>
      <xdr:spPr>
        <a:xfrm>
          <a:off x="19154775" y="63807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112776</xdr:rowOff>
    </xdr:from>
    <xdr:to>
      <xdr:col>116</xdr:col>
      <xdr:colOff>63500</xdr:colOff>
      <xdr:row>39</xdr:row>
      <xdr:rowOff>119634</xdr:rowOff>
    </xdr:to>
    <xdr:cxnSp macro="">
      <xdr:nvCxnSpPr>
        <xdr:cNvPr id="590" name="直線コネクタ 589">
          <a:extLst>
            <a:ext uri="{FF2B5EF4-FFF2-40B4-BE49-F238E27FC236}">
              <a16:creationId xmlns:a16="http://schemas.microsoft.com/office/drawing/2014/main" id="{3CB7D1CC-FE82-43DE-9655-DCCAF86D82A6}"/>
            </a:ext>
          </a:extLst>
        </xdr:cNvPr>
        <xdr:cNvCxnSpPr/>
      </xdr:nvCxnSpPr>
      <xdr:spPr>
        <a:xfrm flipV="1">
          <a:off x="19202400" y="6427851"/>
          <a:ext cx="7524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20828</xdr:rowOff>
    </xdr:from>
    <xdr:to>
      <xdr:col>107</xdr:col>
      <xdr:colOff>101600</xdr:colOff>
      <xdr:row>39</xdr:row>
      <xdr:rowOff>122428</xdr:rowOff>
    </xdr:to>
    <xdr:sp macro="" textlink="">
      <xdr:nvSpPr>
        <xdr:cNvPr id="591" name="楕円 590">
          <a:extLst>
            <a:ext uri="{FF2B5EF4-FFF2-40B4-BE49-F238E27FC236}">
              <a16:creationId xmlns:a16="http://schemas.microsoft.com/office/drawing/2014/main" id="{F6B7F3B4-9BB6-4BDB-85BB-15CC820D4EDE}"/>
            </a:ext>
          </a:extLst>
        </xdr:cNvPr>
        <xdr:cNvSpPr/>
      </xdr:nvSpPr>
      <xdr:spPr>
        <a:xfrm>
          <a:off x="18345150" y="63359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71628</xdr:rowOff>
    </xdr:from>
    <xdr:to>
      <xdr:col>111</xdr:col>
      <xdr:colOff>177800</xdr:colOff>
      <xdr:row>39</xdr:row>
      <xdr:rowOff>119634</xdr:rowOff>
    </xdr:to>
    <xdr:cxnSp macro="">
      <xdr:nvCxnSpPr>
        <xdr:cNvPr id="592" name="直線コネクタ 591">
          <a:extLst>
            <a:ext uri="{FF2B5EF4-FFF2-40B4-BE49-F238E27FC236}">
              <a16:creationId xmlns:a16="http://schemas.microsoft.com/office/drawing/2014/main" id="{4939E271-7097-4461-B7E0-BD309B839233}"/>
            </a:ext>
          </a:extLst>
        </xdr:cNvPr>
        <xdr:cNvCxnSpPr/>
      </xdr:nvCxnSpPr>
      <xdr:spPr>
        <a:xfrm>
          <a:off x="18392775" y="6383528"/>
          <a:ext cx="809625"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593" name="楕円 592">
          <a:extLst>
            <a:ext uri="{FF2B5EF4-FFF2-40B4-BE49-F238E27FC236}">
              <a16:creationId xmlns:a16="http://schemas.microsoft.com/office/drawing/2014/main" id="{3E932B87-A341-44BA-8CE6-47B308195C67}"/>
            </a:ext>
          </a:extLst>
        </xdr:cNvPr>
        <xdr:cNvSpPr/>
      </xdr:nvSpPr>
      <xdr:spPr>
        <a:xfrm>
          <a:off x="17554575" y="62759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71628</xdr:rowOff>
    </xdr:to>
    <xdr:cxnSp macro="">
      <xdr:nvCxnSpPr>
        <xdr:cNvPr id="594" name="直線コネクタ 593">
          <a:extLst>
            <a:ext uri="{FF2B5EF4-FFF2-40B4-BE49-F238E27FC236}">
              <a16:creationId xmlns:a16="http://schemas.microsoft.com/office/drawing/2014/main" id="{9CCD69DF-ED50-4BCA-9E37-948B821A6C96}"/>
            </a:ext>
          </a:extLst>
        </xdr:cNvPr>
        <xdr:cNvCxnSpPr/>
      </xdr:nvCxnSpPr>
      <xdr:spPr>
        <a:xfrm>
          <a:off x="17602200" y="6323584"/>
          <a:ext cx="790575"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41402</xdr:rowOff>
    </xdr:from>
    <xdr:to>
      <xdr:col>98</xdr:col>
      <xdr:colOff>38100</xdr:colOff>
      <xdr:row>39</xdr:row>
      <xdr:rowOff>143002</xdr:rowOff>
    </xdr:to>
    <xdr:sp macro="" textlink="">
      <xdr:nvSpPr>
        <xdr:cNvPr id="595" name="楕円 594">
          <a:extLst>
            <a:ext uri="{FF2B5EF4-FFF2-40B4-BE49-F238E27FC236}">
              <a16:creationId xmlns:a16="http://schemas.microsoft.com/office/drawing/2014/main" id="{42EE4891-B762-458B-A1F5-AB80E2DCDBB4}"/>
            </a:ext>
          </a:extLst>
        </xdr:cNvPr>
        <xdr:cNvSpPr/>
      </xdr:nvSpPr>
      <xdr:spPr>
        <a:xfrm>
          <a:off x="16754475" y="63596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xdr:rowOff>
    </xdr:from>
    <xdr:to>
      <xdr:col>102</xdr:col>
      <xdr:colOff>114300</xdr:colOff>
      <xdr:row>39</xdr:row>
      <xdr:rowOff>92202</xdr:rowOff>
    </xdr:to>
    <xdr:cxnSp macro="">
      <xdr:nvCxnSpPr>
        <xdr:cNvPr id="596" name="直線コネクタ 595">
          <a:extLst>
            <a:ext uri="{FF2B5EF4-FFF2-40B4-BE49-F238E27FC236}">
              <a16:creationId xmlns:a16="http://schemas.microsoft.com/office/drawing/2014/main" id="{9BCF6DD9-4718-46ED-B9AC-B4A0158465F1}"/>
            </a:ext>
          </a:extLst>
        </xdr:cNvPr>
        <xdr:cNvCxnSpPr/>
      </xdr:nvCxnSpPr>
      <xdr:spPr>
        <a:xfrm flipV="1">
          <a:off x="16802100" y="6323584"/>
          <a:ext cx="800100"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9A705357-CB89-4ECB-8D5E-7F8EA2698B41}"/>
            </a:ext>
          </a:extLst>
        </xdr:cNvPr>
        <xdr:cNvSpPr txBox="1"/>
      </xdr:nvSpPr>
      <xdr:spPr>
        <a:xfrm>
          <a:off x="18983402" y="60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15363731-61A1-4106-AB5C-74764A3E2198}"/>
            </a:ext>
          </a:extLst>
        </xdr:cNvPr>
        <xdr:cNvSpPr txBox="1"/>
      </xdr:nvSpPr>
      <xdr:spPr>
        <a:xfrm>
          <a:off x="18183302" y="60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8C3EEDEA-773B-4D7F-862D-E0D66635825C}"/>
            </a:ext>
          </a:extLst>
        </xdr:cNvPr>
        <xdr:cNvSpPr txBox="1"/>
      </xdr:nvSpPr>
      <xdr:spPr>
        <a:xfrm>
          <a:off x="17383202" y="64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C032FD4D-E725-466C-B745-5747E3EC6E88}"/>
            </a:ext>
          </a:extLst>
        </xdr:cNvPr>
        <xdr:cNvSpPr txBox="1"/>
      </xdr:nvSpPr>
      <xdr:spPr>
        <a:xfrm>
          <a:off x="16592627" y="611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161561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16A85280-B42C-4CEC-99F1-CCFE1CE8E99E}"/>
            </a:ext>
          </a:extLst>
        </xdr:cNvPr>
        <xdr:cNvSpPr txBox="1"/>
      </xdr:nvSpPr>
      <xdr:spPr>
        <a:xfrm>
          <a:off x="18983402" y="647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113555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CB436723-D177-4D9A-8BFE-84B8AA51DEE7}"/>
            </a:ext>
          </a:extLst>
        </xdr:cNvPr>
        <xdr:cNvSpPr txBox="1"/>
      </xdr:nvSpPr>
      <xdr:spPr>
        <a:xfrm>
          <a:off x="18183302" y="642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7C1A9F46-410B-45AA-AEED-35F8D1DA4924}"/>
            </a:ext>
          </a:extLst>
        </xdr:cNvPr>
        <xdr:cNvSpPr txBox="1"/>
      </xdr:nvSpPr>
      <xdr:spPr>
        <a:xfrm>
          <a:off x="17383202"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134129</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B06E865E-8247-4EF3-B899-24F756EE7B4F}"/>
            </a:ext>
          </a:extLst>
        </xdr:cNvPr>
        <xdr:cNvSpPr txBox="1"/>
      </xdr:nvSpPr>
      <xdr:spPr>
        <a:xfrm>
          <a:off x="16592627" y="644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C4C3C2D-2EA0-42E2-9146-F6B13861E1F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251ADAB4-0642-4A66-B18E-D805FA3D11F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230B40D-3FF2-45E3-98A1-C440B8BE48DD}"/>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10612410-FDA8-493D-91F9-A67A464D32AC}"/>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EF552D8-12FE-485B-8DCB-A60B1696EF87}"/>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4B0A8CFF-FFC7-49BC-BE88-9950275E8491}"/>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1EF2A967-204D-47FE-8D5F-55B288955F75}"/>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1BF8C125-7B27-4F8B-823F-00346537CDA9}"/>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6D09A9B0-D53A-468F-BC74-C13AAB01C14F}"/>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438CC984-4B30-4311-9A7C-1740D7DBD9C2}"/>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86E647D4-6F06-4CF3-8851-2DF559384707}"/>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4E303120-91B3-435F-8800-14641CE93AE7}"/>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BA237740-F6BA-421A-B73E-B500022743E9}"/>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5C6B0848-9527-44A8-9B13-654BC66A9621}"/>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FDE96408-F9B1-4E5F-B752-E4A437EFB75A}"/>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2D964FF-84BA-486B-95AA-2969CABE9AE5}"/>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EFAC4FAD-359B-467B-B85F-6C76DB306570}"/>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8CBB3B1D-55D3-4905-B13B-3756899BC8E1}"/>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115DAAE1-BF32-4C89-89B8-B0C2D5B429B3}"/>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4D2EB04A-F7A5-48A3-A8BD-463B30C8ECD4}"/>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D6EDB8CA-2BEC-407A-9C9F-8822FD336514}"/>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4BBF9F42-23D6-433B-B5EC-CEF5317095F5}"/>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EED93DF5-3842-4AAD-A6DD-6D37E970957F}"/>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5B85EE08-7077-490C-B68A-192E3F63281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214BB25E-1653-4EBC-BC74-8B78A17EB2AD}"/>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B2E6C702-8B13-423E-A196-A4EFDE05EF1A}"/>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818BD201-96A9-459E-8932-7010D8606B06}"/>
            </a:ext>
          </a:extLst>
        </xdr:cNvPr>
        <xdr:cNvCxnSpPr/>
      </xdr:nvCxnSpPr>
      <xdr:spPr>
        <a:xfrm flipV="1">
          <a:off x="14696439" y="8913949"/>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350FA096-59A7-4E79-9331-5C4AF7C18B57}"/>
            </a:ext>
          </a:extLst>
        </xdr:cNvPr>
        <xdr:cNvSpPr txBox="1"/>
      </xdr:nvSpPr>
      <xdr:spPr>
        <a:xfrm>
          <a:off x="14735175" y="1045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12BF9A88-0A3B-4C0E-BA3B-5EACCCDB16BA}"/>
            </a:ext>
          </a:extLst>
        </xdr:cNvPr>
        <xdr:cNvCxnSpPr/>
      </xdr:nvCxnSpPr>
      <xdr:spPr>
        <a:xfrm>
          <a:off x="14611350" y="10448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91946BBA-D5C8-4585-AC24-827B08D60E08}"/>
            </a:ext>
          </a:extLst>
        </xdr:cNvPr>
        <xdr:cNvSpPr txBox="1"/>
      </xdr:nvSpPr>
      <xdr:spPr>
        <a:xfrm>
          <a:off x="14735175" y="870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C5C5F8D9-0729-4CBB-B3D2-0BDE8B4F1B89}"/>
            </a:ext>
          </a:extLst>
        </xdr:cNvPr>
        <xdr:cNvCxnSpPr/>
      </xdr:nvCxnSpPr>
      <xdr:spPr>
        <a:xfrm>
          <a:off x="14611350" y="8913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24F83F12-7C61-4EE9-A710-D415A06D5CE7}"/>
            </a:ext>
          </a:extLst>
        </xdr:cNvPr>
        <xdr:cNvSpPr txBox="1"/>
      </xdr:nvSpPr>
      <xdr:spPr>
        <a:xfrm>
          <a:off x="14735175" y="9499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F48C682F-1F34-479D-9544-B470D996FC46}"/>
            </a:ext>
          </a:extLst>
        </xdr:cNvPr>
        <xdr:cNvSpPr/>
      </xdr:nvSpPr>
      <xdr:spPr>
        <a:xfrm>
          <a:off x="14649450" y="96382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CB7D166B-B284-443B-B04B-CA04CCF9FDF5}"/>
            </a:ext>
          </a:extLst>
        </xdr:cNvPr>
        <xdr:cNvSpPr/>
      </xdr:nvSpPr>
      <xdr:spPr>
        <a:xfrm>
          <a:off x="13887450" y="96121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2483150C-78E6-403A-9DF9-E06D2DC18E72}"/>
            </a:ext>
          </a:extLst>
        </xdr:cNvPr>
        <xdr:cNvSpPr/>
      </xdr:nvSpPr>
      <xdr:spPr>
        <a:xfrm>
          <a:off x="13096875" y="957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586A193F-CF96-4D13-A0CA-C2904DCAD0F3}"/>
            </a:ext>
          </a:extLst>
        </xdr:cNvPr>
        <xdr:cNvSpPr/>
      </xdr:nvSpPr>
      <xdr:spPr>
        <a:xfrm>
          <a:off x="12296775" y="9582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CB322D64-AD10-4C3D-B58B-3EE8C07D7EF1}"/>
            </a:ext>
          </a:extLst>
        </xdr:cNvPr>
        <xdr:cNvSpPr/>
      </xdr:nvSpPr>
      <xdr:spPr>
        <a:xfrm>
          <a:off x="11487150" y="9553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282C80B-5B86-4091-9FE0-63C8B4DE5CDE}"/>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E2B93A9-B28E-416F-B35B-581102C053D1}"/>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5087E05-6F6C-4CA1-BA6B-21070E4FC6CF}"/>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5025E07-D31D-41E3-90D7-93B7380FF8A9}"/>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087F615-DDFD-4CBA-89C7-37A20E7DE21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647" name="楕円 646">
          <a:extLst>
            <a:ext uri="{FF2B5EF4-FFF2-40B4-BE49-F238E27FC236}">
              <a16:creationId xmlns:a16="http://schemas.microsoft.com/office/drawing/2014/main" id="{F1F5A561-CB3D-4356-8E15-CE56A613E53B}"/>
            </a:ext>
          </a:extLst>
        </xdr:cNvPr>
        <xdr:cNvSpPr/>
      </xdr:nvSpPr>
      <xdr:spPr>
        <a:xfrm>
          <a:off x="14649450" y="97887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51724</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2C481A1B-D5EE-438E-BCD2-C1E5481CF7D2}"/>
            </a:ext>
          </a:extLst>
        </xdr:cNvPr>
        <xdr:cNvSpPr txBox="1"/>
      </xdr:nvSpPr>
      <xdr:spPr>
        <a:xfrm>
          <a:off x="14735175" y="976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49" name="楕円 648">
          <a:extLst>
            <a:ext uri="{FF2B5EF4-FFF2-40B4-BE49-F238E27FC236}">
              <a16:creationId xmlns:a16="http://schemas.microsoft.com/office/drawing/2014/main" id="{C9840A36-AE5D-4F96-8859-39B6D54CDFAD}"/>
            </a:ext>
          </a:extLst>
        </xdr:cNvPr>
        <xdr:cNvSpPr/>
      </xdr:nvSpPr>
      <xdr:spPr>
        <a:xfrm>
          <a:off x="13887450" y="97464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124097</xdr:rowOff>
    </xdr:to>
    <xdr:cxnSp macro="">
      <xdr:nvCxnSpPr>
        <xdr:cNvPr id="650" name="直線コネクタ 649">
          <a:extLst>
            <a:ext uri="{FF2B5EF4-FFF2-40B4-BE49-F238E27FC236}">
              <a16:creationId xmlns:a16="http://schemas.microsoft.com/office/drawing/2014/main" id="{198F666C-BABB-4B4A-8715-07D1DA3B338B}"/>
            </a:ext>
          </a:extLst>
        </xdr:cNvPr>
        <xdr:cNvCxnSpPr/>
      </xdr:nvCxnSpPr>
      <xdr:spPr>
        <a:xfrm>
          <a:off x="13935075" y="9803584"/>
          <a:ext cx="76200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11249</xdr:rowOff>
    </xdr:from>
    <xdr:to>
      <xdr:col>76</xdr:col>
      <xdr:colOff>165100</xdr:colOff>
      <xdr:row>60</xdr:row>
      <xdr:rowOff>112849</xdr:rowOff>
    </xdr:to>
    <xdr:sp macro="" textlink="">
      <xdr:nvSpPr>
        <xdr:cNvPr id="651" name="楕円 650">
          <a:extLst>
            <a:ext uri="{FF2B5EF4-FFF2-40B4-BE49-F238E27FC236}">
              <a16:creationId xmlns:a16="http://schemas.microsoft.com/office/drawing/2014/main" id="{A7B71236-A8C6-4E70-BEA8-FD5862893640}"/>
            </a:ext>
          </a:extLst>
        </xdr:cNvPr>
        <xdr:cNvSpPr/>
      </xdr:nvSpPr>
      <xdr:spPr>
        <a:xfrm>
          <a:off x="13096875" y="97235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62049</xdr:rowOff>
    </xdr:from>
    <xdr:to>
      <xdr:col>81</xdr:col>
      <xdr:colOff>50800</xdr:colOff>
      <xdr:row>60</xdr:row>
      <xdr:rowOff>84909</xdr:rowOff>
    </xdr:to>
    <xdr:cxnSp macro="">
      <xdr:nvCxnSpPr>
        <xdr:cNvPr id="652" name="直線コネクタ 651">
          <a:extLst>
            <a:ext uri="{FF2B5EF4-FFF2-40B4-BE49-F238E27FC236}">
              <a16:creationId xmlns:a16="http://schemas.microsoft.com/office/drawing/2014/main" id="{79AEDD7E-D702-440B-BFFF-85D1C7B6326B}"/>
            </a:ext>
          </a:extLst>
        </xdr:cNvPr>
        <xdr:cNvCxnSpPr/>
      </xdr:nvCxnSpPr>
      <xdr:spPr>
        <a:xfrm>
          <a:off x="13144500" y="9780724"/>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53" name="楕円 652">
          <a:extLst>
            <a:ext uri="{FF2B5EF4-FFF2-40B4-BE49-F238E27FC236}">
              <a16:creationId xmlns:a16="http://schemas.microsoft.com/office/drawing/2014/main" id="{AE22AD08-1A30-46EC-8D6E-1BCA34351B16}"/>
            </a:ext>
          </a:extLst>
        </xdr:cNvPr>
        <xdr:cNvSpPr/>
      </xdr:nvSpPr>
      <xdr:spPr>
        <a:xfrm>
          <a:off x="12296775" y="96775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xdr:rowOff>
    </xdr:from>
    <xdr:to>
      <xdr:col>76</xdr:col>
      <xdr:colOff>114300</xdr:colOff>
      <xdr:row>60</xdr:row>
      <xdr:rowOff>62049</xdr:rowOff>
    </xdr:to>
    <xdr:cxnSp macro="">
      <xdr:nvCxnSpPr>
        <xdr:cNvPr id="654" name="直線コネクタ 653">
          <a:extLst>
            <a:ext uri="{FF2B5EF4-FFF2-40B4-BE49-F238E27FC236}">
              <a16:creationId xmlns:a16="http://schemas.microsoft.com/office/drawing/2014/main" id="{E0BEB03D-9505-4D61-8EA0-55156DDB28AD}"/>
            </a:ext>
          </a:extLst>
        </xdr:cNvPr>
        <xdr:cNvCxnSpPr/>
      </xdr:nvCxnSpPr>
      <xdr:spPr>
        <a:xfrm>
          <a:off x="12344400" y="9725206"/>
          <a:ext cx="8001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110853</xdr:rowOff>
    </xdr:from>
    <xdr:to>
      <xdr:col>67</xdr:col>
      <xdr:colOff>101600</xdr:colOff>
      <xdr:row>60</xdr:row>
      <xdr:rowOff>41003</xdr:rowOff>
    </xdr:to>
    <xdr:sp macro="" textlink="">
      <xdr:nvSpPr>
        <xdr:cNvPr id="655" name="楕円 654">
          <a:extLst>
            <a:ext uri="{FF2B5EF4-FFF2-40B4-BE49-F238E27FC236}">
              <a16:creationId xmlns:a16="http://schemas.microsoft.com/office/drawing/2014/main" id="{A8C3D5FD-48CA-405D-AEE4-7CA0C78390DF}"/>
            </a:ext>
          </a:extLst>
        </xdr:cNvPr>
        <xdr:cNvSpPr/>
      </xdr:nvSpPr>
      <xdr:spPr>
        <a:xfrm>
          <a:off x="11487150" y="96612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161653</xdr:rowOff>
    </xdr:from>
    <xdr:to>
      <xdr:col>71</xdr:col>
      <xdr:colOff>177800</xdr:colOff>
      <xdr:row>60</xdr:row>
      <xdr:rowOff>6531</xdr:rowOff>
    </xdr:to>
    <xdr:cxnSp macro="">
      <xdr:nvCxnSpPr>
        <xdr:cNvPr id="656" name="直線コネクタ 655">
          <a:extLst>
            <a:ext uri="{FF2B5EF4-FFF2-40B4-BE49-F238E27FC236}">
              <a16:creationId xmlns:a16="http://schemas.microsoft.com/office/drawing/2014/main" id="{94F65FDD-C28A-470A-959F-FDB3AD2F0919}"/>
            </a:ext>
          </a:extLst>
        </xdr:cNvPr>
        <xdr:cNvCxnSpPr/>
      </xdr:nvCxnSpPr>
      <xdr:spPr>
        <a:xfrm>
          <a:off x="11534775" y="9718403"/>
          <a:ext cx="809625"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3BF656ED-5685-4348-BAD1-97D557E42882}"/>
            </a:ext>
          </a:extLst>
        </xdr:cNvPr>
        <xdr:cNvSpPr txBox="1"/>
      </xdr:nvSpPr>
      <xdr:spPr>
        <a:xfrm>
          <a:off x="13745219" y="940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EA08CFFF-5A19-4D27-AE52-920C99CBDA45}"/>
            </a:ext>
          </a:extLst>
        </xdr:cNvPr>
        <xdr:cNvSpPr txBox="1"/>
      </xdr:nvSpPr>
      <xdr:spPr>
        <a:xfrm>
          <a:off x="12964169" y="937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7B7A4D25-A4EE-4F66-BED8-9082B5649993}"/>
            </a:ext>
          </a:extLst>
        </xdr:cNvPr>
        <xdr:cNvSpPr txBox="1"/>
      </xdr:nvSpPr>
      <xdr:spPr>
        <a:xfrm>
          <a:off x="12164069" y="937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6EE5469F-95D4-4195-A5E2-A00B861F0283}"/>
            </a:ext>
          </a:extLst>
        </xdr:cNvPr>
        <xdr:cNvSpPr txBox="1"/>
      </xdr:nvSpPr>
      <xdr:spPr>
        <a:xfrm>
          <a:off x="11354444" y="934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61" name="n_1mainValue【学校施設】&#10;有形固定資産減価償却率">
          <a:extLst>
            <a:ext uri="{FF2B5EF4-FFF2-40B4-BE49-F238E27FC236}">
              <a16:creationId xmlns:a16="http://schemas.microsoft.com/office/drawing/2014/main" id="{AA5914B7-CA16-43D4-88BF-D758ABAC8BBF}"/>
            </a:ext>
          </a:extLst>
        </xdr:cNvPr>
        <xdr:cNvSpPr txBox="1"/>
      </xdr:nvSpPr>
      <xdr:spPr>
        <a:xfrm>
          <a:off x="13745219" y="983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103976</xdr:rowOff>
    </xdr:from>
    <xdr:ext cx="405111" cy="259045"/>
    <xdr:sp macro="" textlink="">
      <xdr:nvSpPr>
        <xdr:cNvPr id="662" name="n_2mainValue【学校施設】&#10;有形固定資産減価償却率">
          <a:extLst>
            <a:ext uri="{FF2B5EF4-FFF2-40B4-BE49-F238E27FC236}">
              <a16:creationId xmlns:a16="http://schemas.microsoft.com/office/drawing/2014/main" id="{6B9AFF1B-2E07-4AED-9CFB-57C738E38661}"/>
            </a:ext>
          </a:extLst>
        </xdr:cNvPr>
        <xdr:cNvSpPr txBox="1"/>
      </xdr:nvSpPr>
      <xdr:spPr>
        <a:xfrm>
          <a:off x="12964169" y="9822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63" name="n_3mainValue【学校施設】&#10;有形固定資産減価償却率">
          <a:extLst>
            <a:ext uri="{FF2B5EF4-FFF2-40B4-BE49-F238E27FC236}">
              <a16:creationId xmlns:a16="http://schemas.microsoft.com/office/drawing/2014/main" id="{306DEAAE-1BFD-4846-8441-4FCE03083E57}"/>
            </a:ext>
          </a:extLst>
        </xdr:cNvPr>
        <xdr:cNvSpPr txBox="1"/>
      </xdr:nvSpPr>
      <xdr:spPr>
        <a:xfrm>
          <a:off x="12164069" y="976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664" name="n_4mainValue【学校施設】&#10;有形固定資産減価償却率">
          <a:extLst>
            <a:ext uri="{FF2B5EF4-FFF2-40B4-BE49-F238E27FC236}">
              <a16:creationId xmlns:a16="http://schemas.microsoft.com/office/drawing/2014/main" id="{4306ACD3-63C2-4C91-A630-FF00117E5015}"/>
            </a:ext>
          </a:extLst>
        </xdr:cNvPr>
        <xdr:cNvSpPr txBox="1"/>
      </xdr:nvSpPr>
      <xdr:spPr>
        <a:xfrm>
          <a:off x="11354444" y="97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279B22D-D301-4252-B8A2-87C229743F51}"/>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D5F6D30-054C-4C8B-9178-1939A8B852E2}"/>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BC0022F8-7B9F-434F-B24F-97F254DF7C21}"/>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8975413-2A8E-4AFA-B506-E4C1D7BDF645}"/>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127F2AE4-20B4-4F53-B041-853F3F702E47}"/>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B090DB3D-977B-435E-B9A4-F1406BFC8D66}"/>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3234FF2-789B-43C1-B5C7-351E52891CC7}"/>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88466E7-9220-44F9-8C1A-7D554DA6B4BF}"/>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3C0FD8E5-1916-4F83-8961-23BFD9E19C23}"/>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89FDA57E-3203-417C-8ED5-AA764F8C77C3}"/>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20F2E2F6-9259-465E-9EE7-B588E9105699}"/>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257C6DCC-4CAC-4613-A95F-6EF32DD48E44}"/>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AA78D91-8D6D-4577-81D3-5B2083B27BE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E1AE39A9-0A99-4074-99CF-836412E6FBBD}"/>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78D5FB33-5FB9-40AA-A883-D02D6D8165F1}"/>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9EE9AC67-7194-40AE-93DE-4AEB76EDC520}"/>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1043607-9563-4D4C-977D-3A84806F6051}"/>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2152C1A-70E7-44DA-BEB3-EBED5F1532D0}"/>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589F3A82-E293-47E3-A1ED-12D84853C60A}"/>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DF3D1366-AB8E-48E1-A0F9-B8BC30CBA451}"/>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55D89C32-181E-4099-88B5-387BF25CB51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F8C94167-3499-4945-B164-74587DECD8FC}"/>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AE5E8B07-8C82-46B6-8668-ACC1B1961262}"/>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4018CAD7-6970-4D92-B4A0-7285F896C059}"/>
            </a:ext>
          </a:extLst>
        </xdr:cNvPr>
        <xdr:cNvCxnSpPr/>
      </xdr:nvCxnSpPr>
      <xdr:spPr>
        <a:xfrm flipV="1">
          <a:off x="19954239" y="9046718"/>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7CF7E1F6-6F74-4BEC-838A-1D8F59271478}"/>
            </a:ext>
          </a:extLst>
        </xdr:cNvPr>
        <xdr:cNvSpPr txBox="1"/>
      </xdr:nvSpPr>
      <xdr:spPr>
        <a:xfrm>
          <a:off x="19992975" y="102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981411E3-8CE6-4FD7-AB92-8022B01148BE}"/>
            </a:ext>
          </a:extLst>
        </xdr:cNvPr>
        <xdr:cNvCxnSpPr/>
      </xdr:nvCxnSpPr>
      <xdr:spPr>
        <a:xfrm>
          <a:off x="19878675" y="10231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A1DFD723-9A9A-40B7-BFC0-01BBBFA47AC5}"/>
            </a:ext>
          </a:extLst>
        </xdr:cNvPr>
        <xdr:cNvSpPr txBox="1"/>
      </xdr:nvSpPr>
      <xdr:spPr>
        <a:xfrm>
          <a:off x="19992975" y="88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176B8C49-D441-4492-A395-7386513F0FCE}"/>
            </a:ext>
          </a:extLst>
        </xdr:cNvPr>
        <xdr:cNvCxnSpPr/>
      </xdr:nvCxnSpPr>
      <xdr:spPr>
        <a:xfrm>
          <a:off x="19878675" y="9046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37B403A6-1C41-458E-8C60-4632EBB6EE47}"/>
            </a:ext>
          </a:extLst>
        </xdr:cNvPr>
        <xdr:cNvSpPr txBox="1"/>
      </xdr:nvSpPr>
      <xdr:spPr>
        <a:xfrm>
          <a:off x="19992975" y="982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91DB15DF-DB9C-449B-9980-E4F4A4D2BD07}"/>
            </a:ext>
          </a:extLst>
        </xdr:cNvPr>
        <xdr:cNvSpPr/>
      </xdr:nvSpPr>
      <xdr:spPr>
        <a:xfrm>
          <a:off x="19897725" y="99646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F881CBC8-E2B4-447F-8780-5160DDF3C6B7}"/>
            </a:ext>
          </a:extLst>
        </xdr:cNvPr>
        <xdr:cNvSpPr/>
      </xdr:nvSpPr>
      <xdr:spPr>
        <a:xfrm>
          <a:off x="19154775" y="99797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F26561D9-31AA-4A53-88F4-580B224DB36B}"/>
            </a:ext>
          </a:extLst>
        </xdr:cNvPr>
        <xdr:cNvSpPr/>
      </xdr:nvSpPr>
      <xdr:spPr>
        <a:xfrm>
          <a:off x="18345150" y="9980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1378D5A0-4D75-4A7B-B39A-03E61964CE47}"/>
            </a:ext>
          </a:extLst>
        </xdr:cNvPr>
        <xdr:cNvSpPr/>
      </xdr:nvSpPr>
      <xdr:spPr>
        <a:xfrm>
          <a:off x="17554575" y="99799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F373E56B-39B1-4EDF-807C-81A709C8BD75}"/>
            </a:ext>
          </a:extLst>
        </xdr:cNvPr>
        <xdr:cNvSpPr/>
      </xdr:nvSpPr>
      <xdr:spPr>
        <a:xfrm>
          <a:off x="16754475" y="99808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BC6CC83-8BC5-4804-A40D-6CC66CD449A7}"/>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5E3BDB8-ECB6-4615-BDBD-3BA6BE560C6A}"/>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C504806-E6D1-4C90-B080-C49CADF61C84}"/>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0827F9E-D895-4288-AF46-22B24662BB86}"/>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14BFD5F-E73D-495D-8835-278DBC8BA9D6}"/>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93790</xdr:rowOff>
    </xdr:from>
    <xdr:to>
      <xdr:col>116</xdr:col>
      <xdr:colOff>114300</xdr:colOff>
      <xdr:row>62</xdr:row>
      <xdr:rowOff>23940</xdr:rowOff>
    </xdr:to>
    <xdr:sp macro="" textlink="">
      <xdr:nvSpPr>
        <xdr:cNvPr id="704" name="楕円 703">
          <a:extLst>
            <a:ext uri="{FF2B5EF4-FFF2-40B4-BE49-F238E27FC236}">
              <a16:creationId xmlns:a16="http://schemas.microsoft.com/office/drawing/2014/main" id="{0AE09D2C-96C7-427A-ADC2-2EAB3ACB0A7C}"/>
            </a:ext>
          </a:extLst>
        </xdr:cNvPr>
        <xdr:cNvSpPr/>
      </xdr:nvSpPr>
      <xdr:spPr>
        <a:xfrm>
          <a:off x="19897725" y="99712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72217</xdr:rowOff>
    </xdr:from>
    <xdr:ext cx="469744" cy="259045"/>
    <xdr:sp macro="" textlink="">
      <xdr:nvSpPr>
        <xdr:cNvPr id="705" name="【学校施設】&#10;一人当たり面積該当値テキスト">
          <a:extLst>
            <a:ext uri="{FF2B5EF4-FFF2-40B4-BE49-F238E27FC236}">
              <a16:creationId xmlns:a16="http://schemas.microsoft.com/office/drawing/2014/main" id="{4A15931C-7A63-49E8-A354-9A6086FAB882}"/>
            </a:ext>
          </a:extLst>
        </xdr:cNvPr>
        <xdr:cNvSpPr txBox="1"/>
      </xdr:nvSpPr>
      <xdr:spPr>
        <a:xfrm>
          <a:off x="19992975" y="994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102553</xdr:rowOff>
    </xdr:from>
    <xdr:to>
      <xdr:col>112</xdr:col>
      <xdr:colOff>38100</xdr:colOff>
      <xdr:row>62</xdr:row>
      <xdr:rowOff>32703</xdr:rowOff>
    </xdr:to>
    <xdr:sp macro="" textlink="">
      <xdr:nvSpPr>
        <xdr:cNvPr id="706" name="楕円 705">
          <a:extLst>
            <a:ext uri="{FF2B5EF4-FFF2-40B4-BE49-F238E27FC236}">
              <a16:creationId xmlns:a16="http://schemas.microsoft.com/office/drawing/2014/main" id="{856C02D6-49A0-4AC6-9F4E-5650CC77F610}"/>
            </a:ext>
          </a:extLst>
        </xdr:cNvPr>
        <xdr:cNvSpPr/>
      </xdr:nvSpPr>
      <xdr:spPr>
        <a:xfrm>
          <a:off x="19154775" y="99831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144590</xdr:rowOff>
    </xdr:from>
    <xdr:to>
      <xdr:col>116</xdr:col>
      <xdr:colOff>63500</xdr:colOff>
      <xdr:row>61</xdr:row>
      <xdr:rowOff>153353</xdr:rowOff>
    </xdr:to>
    <xdr:cxnSp macro="">
      <xdr:nvCxnSpPr>
        <xdr:cNvPr id="707" name="直線コネクタ 706">
          <a:extLst>
            <a:ext uri="{FF2B5EF4-FFF2-40B4-BE49-F238E27FC236}">
              <a16:creationId xmlns:a16="http://schemas.microsoft.com/office/drawing/2014/main" id="{5710E49B-AE64-4A36-BCE8-AAFBD3AB4B39}"/>
            </a:ext>
          </a:extLst>
        </xdr:cNvPr>
        <xdr:cNvCxnSpPr/>
      </xdr:nvCxnSpPr>
      <xdr:spPr>
        <a:xfrm flipV="1">
          <a:off x="19202400" y="10018840"/>
          <a:ext cx="752475"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110172</xdr:rowOff>
    </xdr:from>
    <xdr:to>
      <xdr:col>107</xdr:col>
      <xdr:colOff>101600</xdr:colOff>
      <xdr:row>62</xdr:row>
      <xdr:rowOff>40322</xdr:rowOff>
    </xdr:to>
    <xdr:sp macro="" textlink="">
      <xdr:nvSpPr>
        <xdr:cNvPr id="708" name="楕円 707">
          <a:extLst>
            <a:ext uri="{FF2B5EF4-FFF2-40B4-BE49-F238E27FC236}">
              <a16:creationId xmlns:a16="http://schemas.microsoft.com/office/drawing/2014/main" id="{12DEBD13-1332-41C1-932F-6D717A7D4263}"/>
            </a:ext>
          </a:extLst>
        </xdr:cNvPr>
        <xdr:cNvSpPr/>
      </xdr:nvSpPr>
      <xdr:spPr>
        <a:xfrm>
          <a:off x="18345150" y="99844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153353</xdr:rowOff>
    </xdr:from>
    <xdr:to>
      <xdr:col>111</xdr:col>
      <xdr:colOff>177800</xdr:colOff>
      <xdr:row>61</xdr:row>
      <xdr:rowOff>160972</xdr:rowOff>
    </xdr:to>
    <xdr:cxnSp macro="">
      <xdr:nvCxnSpPr>
        <xdr:cNvPr id="709" name="直線コネクタ 708">
          <a:extLst>
            <a:ext uri="{FF2B5EF4-FFF2-40B4-BE49-F238E27FC236}">
              <a16:creationId xmlns:a16="http://schemas.microsoft.com/office/drawing/2014/main" id="{09394BCE-3636-4575-93CB-1833F01ED00C}"/>
            </a:ext>
          </a:extLst>
        </xdr:cNvPr>
        <xdr:cNvCxnSpPr/>
      </xdr:nvCxnSpPr>
      <xdr:spPr>
        <a:xfrm flipV="1">
          <a:off x="18392775" y="10030778"/>
          <a:ext cx="80962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118935</xdr:rowOff>
    </xdr:from>
    <xdr:to>
      <xdr:col>102</xdr:col>
      <xdr:colOff>165100</xdr:colOff>
      <xdr:row>62</xdr:row>
      <xdr:rowOff>49085</xdr:rowOff>
    </xdr:to>
    <xdr:sp macro="" textlink="">
      <xdr:nvSpPr>
        <xdr:cNvPr id="710" name="楕円 709">
          <a:extLst>
            <a:ext uri="{FF2B5EF4-FFF2-40B4-BE49-F238E27FC236}">
              <a16:creationId xmlns:a16="http://schemas.microsoft.com/office/drawing/2014/main" id="{0AAF434D-29EC-4F06-9527-4B16186A354E}"/>
            </a:ext>
          </a:extLst>
        </xdr:cNvPr>
        <xdr:cNvSpPr/>
      </xdr:nvSpPr>
      <xdr:spPr>
        <a:xfrm>
          <a:off x="17554575" y="999953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160972</xdr:rowOff>
    </xdr:from>
    <xdr:to>
      <xdr:col>107</xdr:col>
      <xdr:colOff>50800</xdr:colOff>
      <xdr:row>61</xdr:row>
      <xdr:rowOff>169735</xdr:rowOff>
    </xdr:to>
    <xdr:cxnSp macro="">
      <xdr:nvCxnSpPr>
        <xdr:cNvPr id="711" name="直線コネクタ 710">
          <a:extLst>
            <a:ext uri="{FF2B5EF4-FFF2-40B4-BE49-F238E27FC236}">
              <a16:creationId xmlns:a16="http://schemas.microsoft.com/office/drawing/2014/main" id="{B9A96D53-92D7-42C7-986A-A5E394E57048}"/>
            </a:ext>
          </a:extLst>
        </xdr:cNvPr>
        <xdr:cNvCxnSpPr/>
      </xdr:nvCxnSpPr>
      <xdr:spPr>
        <a:xfrm flipV="1">
          <a:off x="17602200" y="1004157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134747</xdr:rowOff>
    </xdr:from>
    <xdr:to>
      <xdr:col>98</xdr:col>
      <xdr:colOff>38100</xdr:colOff>
      <xdr:row>62</xdr:row>
      <xdr:rowOff>64897</xdr:rowOff>
    </xdr:to>
    <xdr:sp macro="" textlink="">
      <xdr:nvSpPr>
        <xdr:cNvPr id="712" name="楕円 711">
          <a:extLst>
            <a:ext uri="{FF2B5EF4-FFF2-40B4-BE49-F238E27FC236}">
              <a16:creationId xmlns:a16="http://schemas.microsoft.com/office/drawing/2014/main" id="{E6178A01-CC58-400B-91FA-FDC7417CB802}"/>
            </a:ext>
          </a:extLst>
        </xdr:cNvPr>
        <xdr:cNvSpPr/>
      </xdr:nvSpPr>
      <xdr:spPr>
        <a:xfrm>
          <a:off x="16754475" y="100121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169735</xdr:rowOff>
    </xdr:from>
    <xdr:to>
      <xdr:col>102</xdr:col>
      <xdr:colOff>114300</xdr:colOff>
      <xdr:row>62</xdr:row>
      <xdr:rowOff>14097</xdr:rowOff>
    </xdr:to>
    <xdr:cxnSp macro="">
      <xdr:nvCxnSpPr>
        <xdr:cNvPr id="713" name="直線コネクタ 712">
          <a:extLst>
            <a:ext uri="{FF2B5EF4-FFF2-40B4-BE49-F238E27FC236}">
              <a16:creationId xmlns:a16="http://schemas.microsoft.com/office/drawing/2014/main" id="{65FE4ACF-5D3B-4E05-A8FC-5D3A41DF7F85}"/>
            </a:ext>
          </a:extLst>
        </xdr:cNvPr>
        <xdr:cNvCxnSpPr/>
      </xdr:nvCxnSpPr>
      <xdr:spPr>
        <a:xfrm flipV="1">
          <a:off x="16802100" y="10037635"/>
          <a:ext cx="8001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CCB7B1E1-1E04-4823-ACC5-D3AABE931FAD}"/>
            </a:ext>
          </a:extLst>
        </xdr:cNvPr>
        <xdr:cNvSpPr txBox="1"/>
      </xdr:nvSpPr>
      <xdr:spPr>
        <a:xfrm>
          <a:off x="18983402" y="97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9340255B-14DA-47F2-98A9-4A479178BC1E}"/>
            </a:ext>
          </a:extLst>
        </xdr:cNvPr>
        <xdr:cNvSpPr txBox="1"/>
      </xdr:nvSpPr>
      <xdr:spPr>
        <a:xfrm>
          <a:off x="18183302" y="97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902B6F96-515D-4A6F-B4F0-FDFA443FE2A8}"/>
            </a:ext>
          </a:extLst>
        </xdr:cNvPr>
        <xdr:cNvSpPr txBox="1"/>
      </xdr:nvSpPr>
      <xdr:spPr>
        <a:xfrm>
          <a:off x="17383202" y="976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11C5BA72-47C0-4A31-96EF-876F4DA0F887}"/>
            </a:ext>
          </a:extLst>
        </xdr:cNvPr>
        <xdr:cNvSpPr txBox="1"/>
      </xdr:nvSpPr>
      <xdr:spPr>
        <a:xfrm>
          <a:off x="16592627" y="976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23830</xdr:rowOff>
    </xdr:from>
    <xdr:ext cx="469744" cy="259045"/>
    <xdr:sp macro="" textlink="">
      <xdr:nvSpPr>
        <xdr:cNvPr id="718" name="n_1mainValue【学校施設】&#10;一人当たり面積">
          <a:extLst>
            <a:ext uri="{FF2B5EF4-FFF2-40B4-BE49-F238E27FC236}">
              <a16:creationId xmlns:a16="http://schemas.microsoft.com/office/drawing/2014/main" id="{A8BD6B19-1E71-4243-AED9-9E8881655A9C}"/>
            </a:ext>
          </a:extLst>
        </xdr:cNvPr>
        <xdr:cNvSpPr txBox="1"/>
      </xdr:nvSpPr>
      <xdr:spPr>
        <a:xfrm>
          <a:off x="18983402" y="1006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31449</xdr:rowOff>
    </xdr:from>
    <xdr:ext cx="469744" cy="259045"/>
    <xdr:sp macro="" textlink="">
      <xdr:nvSpPr>
        <xdr:cNvPr id="719" name="n_2mainValue【学校施設】&#10;一人当たり面積">
          <a:extLst>
            <a:ext uri="{FF2B5EF4-FFF2-40B4-BE49-F238E27FC236}">
              <a16:creationId xmlns:a16="http://schemas.microsoft.com/office/drawing/2014/main" id="{E40882EC-E54B-433B-8153-4901177663BE}"/>
            </a:ext>
          </a:extLst>
        </xdr:cNvPr>
        <xdr:cNvSpPr txBox="1"/>
      </xdr:nvSpPr>
      <xdr:spPr>
        <a:xfrm>
          <a:off x="18183302" y="1006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40212</xdr:rowOff>
    </xdr:from>
    <xdr:ext cx="469744" cy="259045"/>
    <xdr:sp macro="" textlink="">
      <xdr:nvSpPr>
        <xdr:cNvPr id="720" name="n_3mainValue【学校施設】&#10;一人当たり面積">
          <a:extLst>
            <a:ext uri="{FF2B5EF4-FFF2-40B4-BE49-F238E27FC236}">
              <a16:creationId xmlns:a16="http://schemas.microsoft.com/office/drawing/2014/main" id="{3F50EDDC-8551-4867-ADBF-20C6256D1051}"/>
            </a:ext>
          </a:extLst>
        </xdr:cNvPr>
        <xdr:cNvSpPr txBox="1"/>
      </xdr:nvSpPr>
      <xdr:spPr>
        <a:xfrm>
          <a:off x="17383202" y="100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56024</xdr:rowOff>
    </xdr:from>
    <xdr:ext cx="469744" cy="259045"/>
    <xdr:sp macro="" textlink="">
      <xdr:nvSpPr>
        <xdr:cNvPr id="721" name="n_4mainValue【学校施設】&#10;一人当たり面積">
          <a:extLst>
            <a:ext uri="{FF2B5EF4-FFF2-40B4-BE49-F238E27FC236}">
              <a16:creationId xmlns:a16="http://schemas.microsoft.com/office/drawing/2014/main" id="{3109B6A6-B2B8-41AF-B6B6-4A695D44EDFC}"/>
            </a:ext>
          </a:extLst>
        </xdr:cNvPr>
        <xdr:cNvSpPr txBox="1"/>
      </xdr:nvSpPr>
      <xdr:spPr>
        <a:xfrm>
          <a:off x="16592627" y="1009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0876C3C-D80F-4F66-BA08-A510B7C1F622}"/>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E599264-DE75-416D-BD1E-90609EC7848D}"/>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C602BF7-4CF2-4D56-ADF0-09AAD1643C10}"/>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3FE06DB1-4226-4DB5-A1B1-822D1185AA6A}"/>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D152A5A-BBE6-4CAB-B656-761E15109FC9}"/>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71E06E51-46E6-490F-8C0F-CFD98780C9FD}"/>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65AEDFF0-BB1B-430C-BD21-B1CAD53A39A9}"/>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CEB8DC7C-A7A7-40CD-AF2C-C1CC6EA9E6F6}"/>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34481332-C75A-4140-B0E6-34FBC84851B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22A35C2A-10B6-4DA1-A5EC-28C43C08DCFB}"/>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7C218B63-ABF9-462A-A69E-4A62ADE84531}"/>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8F8077DE-7473-45EF-AB84-6EAF44B0FCF4}"/>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7AD7A9C9-45AC-4940-9DB5-481BE3C7AF57}"/>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DD934EAF-E375-4865-A487-D48080C745AB}"/>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09058FA1-CD9B-46E6-91E9-C188452903B8}"/>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85295D76-DCB5-4E43-909F-C768CACD7CEE}"/>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D92A71A4-1C16-458F-865D-519A23AF14C0}"/>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4E84610B-DA0F-482B-A7E7-E384ADAEB8F8}"/>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4D62F409-CC9A-4C0B-BECA-2B8328D69D67}"/>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EF7C62A9-0FCC-4D09-802F-F810BFDAB0FC}"/>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972B4DCB-A3CC-462A-ACBD-B7FF85061452}"/>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9307AB79-6828-40D2-872C-E20155FAECA5}"/>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4678AC72-7809-4A95-8ADF-1494283194A9}"/>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7CB3A73-FB8E-4FFB-8955-EBACF07D2BBC}"/>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1A2219BB-D55B-4619-8170-704DE80B3EC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F1DBC167-2947-48A5-8F68-2571041F9133}"/>
            </a:ext>
          </a:extLst>
        </xdr:cNvPr>
        <xdr:cNvCxnSpPr/>
      </xdr:nvCxnSpPr>
      <xdr:spPr>
        <a:xfrm flipV="1">
          <a:off x="14696439" y="12741729"/>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2B57DCC8-25FF-4FC5-AEA0-B23C7385BEB6}"/>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46D0AA0F-759B-4F2C-AAC1-CA92D8A05538}"/>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2517843F-5EAA-48A0-96F5-F4734042F23A}"/>
            </a:ext>
          </a:extLst>
        </xdr:cNvPr>
        <xdr:cNvSpPr txBox="1"/>
      </xdr:nvSpPr>
      <xdr:spPr>
        <a:xfrm>
          <a:off x="14735175" y="125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5EA1E985-883D-40A2-9674-34A0AE088B43}"/>
            </a:ext>
          </a:extLst>
        </xdr:cNvPr>
        <xdr:cNvCxnSpPr/>
      </xdr:nvCxnSpPr>
      <xdr:spPr>
        <a:xfrm>
          <a:off x="14611350" y="12741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6FD2B5E9-8218-4057-B2F6-3F598848C0D3}"/>
            </a:ext>
          </a:extLst>
        </xdr:cNvPr>
        <xdr:cNvSpPr txBox="1"/>
      </xdr:nvSpPr>
      <xdr:spPr>
        <a:xfrm>
          <a:off x="14735175" y="13382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BBB5F042-42AF-4C37-A15D-E6D8814A3165}"/>
            </a:ext>
          </a:extLst>
        </xdr:cNvPr>
        <xdr:cNvSpPr/>
      </xdr:nvSpPr>
      <xdr:spPr>
        <a:xfrm>
          <a:off x="14649450" y="134040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7E80CD10-AF08-44C4-8E0A-26A76AA750BF}"/>
            </a:ext>
          </a:extLst>
        </xdr:cNvPr>
        <xdr:cNvSpPr/>
      </xdr:nvSpPr>
      <xdr:spPr>
        <a:xfrm>
          <a:off x="13887450" y="134234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2C3616F2-3AF1-44C5-B422-AA0E6E206346}"/>
            </a:ext>
          </a:extLst>
        </xdr:cNvPr>
        <xdr:cNvSpPr/>
      </xdr:nvSpPr>
      <xdr:spPr>
        <a:xfrm>
          <a:off x="13096875"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FF3DDDFC-0F4B-45BF-ADD0-E68D7E594A5D}"/>
            </a:ext>
          </a:extLst>
        </xdr:cNvPr>
        <xdr:cNvSpPr/>
      </xdr:nvSpPr>
      <xdr:spPr>
        <a:xfrm>
          <a:off x="12296775" y="1335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1ACEC01B-62B5-4DB0-9078-543AE5989CF9}"/>
            </a:ext>
          </a:extLst>
        </xdr:cNvPr>
        <xdr:cNvSpPr/>
      </xdr:nvSpPr>
      <xdr:spPr>
        <a:xfrm>
          <a:off x="11487150" y="133157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5C90D73-82CC-4CA5-8294-A3D35C91DFDD}"/>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DEED272-07BD-4FBE-9163-8412B964BC79}"/>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858590C-CC47-4B36-89CF-F5301374635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7214A26-BD75-4305-9C1E-FD9BC4ADD06D}"/>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79353F6-C3EF-440F-9DCB-5D9D4A92D619}"/>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153851</xdr:rowOff>
    </xdr:from>
    <xdr:to>
      <xdr:col>85</xdr:col>
      <xdr:colOff>177800</xdr:colOff>
      <xdr:row>82</xdr:row>
      <xdr:rowOff>84001</xdr:rowOff>
    </xdr:to>
    <xdr:sp macro="" textlink="">
      <xdr:nvSpPr>
        <xdr:cNvPr id="763" name="楕円 762">
          <a:extLst>
            <a:ext uri="{FF2B5EF4-FFF2-40B4-BE49-F238E27FC236}">
              <a16:creationId xmlns:a16="http://schemas.microsoft.com/office/drawing/2014/main" id="{9BA41B62-C84A-47E3-A863-9B4654F4F84B}"/>
            </a:ext>
          </a:extLst>
        </xdr:cNvPr>
        <xdr:cNvSpPr/>
      </xdr:nvSpPr>
      <xdr:spPr>
        <a:xfrm>
          <a:off x="14649450" y="13269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5278</xdr:rowOff>
    </xdr:from>
    <xdr:ext cx="405111" cy="259045"/>
    <xdr:sp macro="" textlink="">
      <xdr:nvSpPr>
        <xdr:cNvPr id="764" name="【児童館】&#10;有形固定資産減価償却率該当値テキスト">
          <a:extLst>
            <a:ext uri="{FF2B5EF4-FFF2-40B4-BE49-F238E27FC236}">
              <a16:creationId xmlns:a16="http://schemas.microsoft.com/office/drawing/2014/main" id="{DD6B2171-E4DC-4A1C-8A00-FF48B138588E}"/>
            </a:ext>
          </a:extLst>
        </xdr:cNvPr>
        <xdr:cNvSpPr txBox="1"/>
      </xdr:nvSpPr>
      <xdr:spPr>
        <a:xfrm>
          <a:off x="14735175"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765" name="楕円 764">
          <a:extLst>
            <a:ext uri="{FF2B5EF4-FFF2-40B4-BE49-F238E27FC236}">
              <a16:creationId xmlns:a16="http://schemas.microsoft.com/office/drawing/2014/main" id="{B90B8987-EA1C-4E7C-85AC-EEBAB81CE310}"/>
            </a:ext>
          </a:extLst>
        </xdr:cNvPr>
        <xdr:cNvSpPr/>
      </xdr:nvSpPr>
      <xdr:spPr>
        <a:xfrm>
          <a:off x="13887450" y="13220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33201</xdr:rowOff>
    </xdr:to>
    <xdr:cxnSp macro="">
      <xdr:nvCxnSpPr>
        <xdr:cNvPr id="766" name="直線コネクタ 765">
          <a:extLst>
            <a:ext uri="{FF2B5EF4-FFF2-40B4-BE49-F238E27FC236}">
              <a16:creationId xmlns:a16="http://schemas.microsoft.com/office/drawing/2014/main" id="{05675AB7-A8D8-448B-8F79-68820BE1B0A7}"/>
            </a:ext>
          </a:extLst>
        </xdr:cNvPr>
        <xdr:cNvCxnSpPr/>
      </xdr:nvCxnSpPr>
      <xdr:spPr>
        <a:xfrm>
          <a:off x="13935075" y="13268325"/>
          <a:ext cx="762000" cy="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50981</xdr:rowOff>
    </xdr:from>
    <xdr:to>
      <xdr:col>76</xdr:col>
      <xdr:colOff>165100</xdr:colOff>
      <xdr:row>81</xdr:row>
      <xdr:rowOff>152581</xdr:rowOff>
    </xdr:to>
    <xdr:sp macro="" textlink="">
      <xdr:nvSpPr>
        <xdr:cNvPr id="767" name="楕円 766">
          <a:extLst>
            <a:ext uri="{FF2B5EF4-FFF2-40B4-BE49-F238E27FC236}">
              <a16:creationId xmlns:a16="http://schemas.microsoft.com/office/drawing/2014/main" id="{089C0FFB-F76D-4724-8783-41E34849C1A1}"/>
            </a:ext>
          </a:extLst>
        </xdr:cNvPr>
        <xdr:cNvSpPr/>
      </xdr:nvSpPr>
      <xdr:spPr>
        <a:xfrm>
          <a:off x="13096875" y="131637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101781</xdr:rowOff>
    </xdr:from>
    <xdr:to>
      <xdr:col>81</xdr:col>
      <xdr:colOff>50800</xdr:colOff>
      <xdr:row>81</xdr:row>
      <xdr:rowOff>152400</xdr:rowOff>
    </xdr:to>
    <xdr:cxnSp macro="">
      <xdr:nvCxnSpPr>
        <xdr:cNvPr id="768" name="直線コネクタ 767">
          <a:extLst>
            <a:ext uri="{FF2B5EF4-FFF2-40B4-BE49-F238E27FC236}">
              <a16:creationId xmlns:a16="http://schemas.microsoft.com/office/drawing/2014/main" id="{3CA81D69-528E-4BD2-BBBB-C62C07D16EC1}"/>
            </a:ext>
          </a:extLst>
        </xdr:cNvPr>
        <xdr:cNvCxnSpPr/>
      </xdr:nvCxnSpPr>
      <xdr:spPr>
        <a:xfrm>
          <a:off x="13144500" y="13220881"/>
          <a:ext cx="790575"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363</xdr:rowOff>
    </xdr:from>
    <xdr:to>
      <xdr:col>72</xdr:col>
      <xdr:colOff>38100</xdr:colOff>
      <xdr:row>81</xdr:row>
      <xdr:rowOff>101963</xdr:rowOff>
    </xdr:to>
    <xdr:sp macro="" textlink="">
      <xdr:nvSpPr>
        <xdr:cNvPr id="769" name="楕円 768">
          <a:extLst>
            <a:ext uri="{FF2B5EF4-FFF2-40B4-BE49-F238E27FC236}">
              <a16:creationId xmlns:a16="http://schemas.microsoft.com/office/drawing/2014/main" id="{3188E9D3-A13B-4FB6-8FAF-FED79179BD78}"/>
            </a:ext>
          </a:extLst>
        </xdr:cNvPr>
        <xdr:cNvSpPr/>
      </xdr:nvSpPr>
      <xdr:spPr>
        <a:xfrm>
          <a:off x="12296775" y="131162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51163</xdr:rowOff>
    </xdr:from>
    <xdr:to>
      <xdr:col>76</xdr:col>
      <xdr:colOff>114300</xdr:colOff>
      <xdr:row>81</xdr:row>
      <xdr:rowOff>101781</xdr:rowOff>
    </xdr:to>
    <xdr:cxnSp macro="">
      <xdr:nvCxnSpPr>
        <xdr:cNvPr id="770" name="直線コネクタ 769">
          <a:extLst>
            <a:ext uri="{FF2B5EF4-FFF2-40B4-BE49-F238E27FC236}">
              <a16:creationId xmlns:a16="http://schemas.microsoft.com/office/drawing/2014/main" id="{96486FFC-3D27-48F3-8A21-AE87A40DA9D0}"/>
            </a:ext>
          </a:extLst>
        </xdr:cNvPr>
        <xdr:cNvCxnSpPr/>
      </xdr:nvCxnSpPr>
      <xdr:spPr>
        <a:xfrm>
          <a:off x="12344400" y="13163913"/>
          <a:ext cx="800100" cy="5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121194</xdr:rowOff>
    </xdr:from>
    <xdr:to>
      <xdr:col>67</xdr:col>
      <xdr:colOff>101600</xdr:colOff>
      <xdr:row>81</xdr:row>
      <xdr:rowOff>51344</xdr:rowOff>
    </xdr:to>
    <xdr:sp macro="" textlink="">
      <xdr:nvSpPr>
        <xdr:cNvPr id="771" name="楕円 770">
          <a:extLst>
            <a:ext uri="{FF2B5EF4-FFF2-40B4-BE49-F238E27FC236}">
              <a16:creationId xmlns:a16="http://schemas.microsoft.com/office/drawing/2014/main" id="{6568D6D2-AAAF-49F8-8A2C-B1C6E8C00A88}"/>
            </a:ext>
          </a:extLst>
        </xdr:cNvPr>
        <xdr:cNvSpPr/>
      </xdr:nvSpPr>
      <xdr:spPr>
        <a:xfrm>
          <a:off x="11487150" y="130783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544</xdr:rowOff>
    </xdr:from>
    <xdr:to>
      <xdr:col>71</xdr:col>
      <xdr:colOff>177800</xdr:colOff>
      <xdr:row>81</xdr:row>
      <xdr:rowOff>51163</xdr:rowOff>
    </xdr:to>
    <xdr:cxnSp macro="">
      <xdr:nvCxnSpPr>
        <xdr:cNvPr id="772" name="直線コネクタ 771">
          <a:extLst>
            <a:ext uri="{FF2B5EF4-FFF2-40B4-BE49-F238E27FC236}">
              <a16:creationId xmlns:a16="http://schemas.microsoft.com/office/drawing/2014/main" id="{17FDB22A-2770-4EA2-8B29-DB85D340E047}"/>
            </a:ext>
          </a:extLst>
        </xdr:cNvPr>
        <xdr:cNvCxnSpPr/>
      </xdr:nvCxnSpPr>
      <xdr:spPr>
        <a:xfrm>
          <a:off x="11534775" y="13116469"/>
          <a:ext cx="809625"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3" name="n_1aveValue【児童館】&#10;有形固定資産減価償却率">
          <a:extLst>
            <a:ext uri="{FF2B5EF4-FFF2-40B4-BE49-F238E27FC236}">
              <a16:creationId xmlns:a16="http://schemas.microsoft.com/office/drawing/2014/main" id="{62CC26B0-6BCB-4639-B235-A184A65D369B}"/>
            </a:ext>
          </a:extLst>
        </xdr:cNvPr>
        <xdr:cNvSpPr txBox="1"/>
      </xdr:nvSpPr>
      <xdr:spPr>
        <a:xfrm>
          <a:off x="13745219" y="1350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774" name="n_2aveValue【児童館】&#10;有形固定資産減価償却率">
          <a:extLst>
            <a:ext uri="{FF2B5EF4-FFF2-40B4-BE49-F238E27FC236}">
              <a16:creationId xmlns:a16="http://schemas.microsoft.com/office/drawing/2014/main" id="{F5DC295F-F3F0-4897-89E9-50D1BAF04F88}"/>
            </a:ext>
          </a:extLst>
        </xdr:cNvPr>
        <xdr:cNvSpPr txBox="1"/>
      </xdr:nvSpPr>
      <xdr:spPr>
        <a:xfrm>
          <a:off x="12964169" y="1349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775" name="n_3aveValue【児童館】&#10;有形固定資産減価償却率">
          <a:extLst>
            <a:ext uri="{FF2B5EF4-FFF2-40B4-BE49-F238E27FC236}">
              <a16:creationId xmlns:a16="http://schemas.microsoft.com/office/drawing/2014/main" id="{AC6D610C-146A-4422-AFF7-039891E46DBE}"/>
            </a:ext>
          </a:extLst>
        </xdr:cNvPr>
        <xdr:cNvSpPr txBox="1"/>
      </xdr:nvSpPr>
      <xdr:spPr>
        <a:xfrm>
          <a:off x="12164069" y="134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776" name="n_4aveValue【児童館】&#10;有形固定資産減価償却率">
          <a:extLst>
            <a:ext uri="{FF2B5EF4-FFF2-40B4-BE49-F238E27FC236}">
              <a16:creationId xmlns:a16="http://schemas.microsoft.com/office/drawing/2014/main" id="{5E8546A2-304A-41BF-AE2D-8C9437D7C0A0}"/>
            </a:ext>
          </a:extLst>
        </xdr:cNvPr>
        <xdr:cNvSpPr txBox="1"/>
      </xdr:nvSpPr>
      <xdr:spPr>
        <a:xfrm>
          <a:off x="11354444" y="13408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777" name="n_1mainValue【児童館】&#10;有形固定資産減価償却率">
          <a:extLst>
            <a:ext uri="{FF2B5EF4-FFF2-40B4-BE49-F238E27FC236}">
              <a16:creationId xmlns:a16="http://schemas.microsoft.com/office/drawing/2014/main" id="{25D8368D-F587-483A-8867-A27F65CD5A8A}"/>
            </a:ext>
          </a:extLst>
        </xdr:cNvPr>
        <xdr:cNvSpPr txBox="1"/>
      </xdr:nvSpPr>
      <xdr:spPr>
        <a:xfrm>
          <a:off x="13745219" y="1299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169108</xdr:rowOff>
    </xdr:from>
    <xdr:ext cx="405111" cy="259045"/>
    <xdr:sp macro="" textlink="">
      <xdr:nvSpPr>
        <xdr:cNvPr id="778" name="n_2mainValue【児童館】&#10;有形固定資産減価償却率">
          <a:extLst>
            <a:ext uri="{FF2B5EF4-FFF2-40B4-BE49-F238E27FC236}">
              <a16:creationId xmlns:a16="http://schemas.microsoft.com/office/drawing/2014/main" id="{1787CF75-B38D-4C01-971D-4B398A2EBFD6}"/>
            </a:ext>
          </a:extLst>
        </xdr:cNvPr>
        <xdr:cNvSpPr txBox="1"/>
      </xdr:nvSpPr>
      <xdr:spPr>
        <a:xfrm>
          <a:off x="12964169" y="1295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118490</xdr:rowOff>
    </xdr:from>
    <xdr:ext cx="405111" cy="259045"/>
    <xdr:sp macro="" textlink="">
      <xdr:nvSpPr>
        <xdr:cNvPr id="779" name="n_3mainValue【児童館】&#10;有形固定資産減価償却率">
          <a:extLst>
            <a:ext uri="{FF2B5EF4-FFF2-40B4-BE49-F238E27FC236}">
              <a16:creationId xmlns:a16="http://schemas.microsoft.com/office/drawing/2014/main" id="{41A61865-896B-4231-B2E1-C82D8A518DB4}"/>
            </a:ext>
          </a:extLst>
        </xdr:cNvPr>
        <xdr:cNvSpPr txBox="1"/>
      </xdr:nvSpPr>
      <xdr:spPr>
        <a:xfrm>
          <a:off x="12164069" y="1291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67871</xdr:rowOff>
    </xdr:from>
    <xdr:ext cx="405111" cy="259045"/>
    <xdr:sp macro="" textlink="">
      <xdr:nvSpPr>
        <xdr:cNvPr id="780" name="n_4mainValue【児童館】&#10;有形固定資産減価償却率">
          <a:extLst>
            <a:ext uri="{FF2B5EF4-FFF2-40B4-BE49-F238E27FC236}">
              <a16:creationId xmlns:a16="http://schemas.microsoft.com/office/drawing/2014/main" id="{4C0DF791-45EB-4BF9-B338-971A7AD702B6}"/>
            </a:ext>
          </a:extLst>
        </xdr:cNvPr>
        <xdr:cNvSpPr txBox="1"/>
      </xdr:nvSpPr>
      <xdr:spPr>
        <a:xfrm>
          <a:off x="11354444" y="1285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948DC809-4339-488A-A850-02E6126253A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AC9D8D22-A45E-433C-9D89-E51FFF29252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6F71B408-E8D3-42B5-8B26-B84E9D613F73}"/>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35651D63-A247-48B2-827C-A79D2965711A}"/>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2AD3A14D-895A-4A34-8046-3285C0302955}"/>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FF6B4C8F-4247-41F2-8A07-F50B93A27048}"/>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B516B70B-A8E8-4F51-9809-EFDD522B6A7E}"/>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E0E4902F-3A4A-413F-892D-63C17D7E77D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BDE9563C-C141-49C9-A405-85DD21651ED7}"/>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2E3ADD9F-D349-46DA-B5E5-9C3E9E68B23E}"/>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E9034081-EC04-4F60-B0DE-B1B742AF8B8E}"/>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246EA689-2CE0-4EA7-831F-C9C790250201}"/>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0B806E54-5331-497B-9B52-33D9E1DB2349}"/>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03A3ED99-3C2C-4702-8E16-D87A700FE067}"/>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F977264A-0E4C-45D9-B0B8-F731C12A7301}"/>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DB4E1E9C-8F48-409A-9FA4-56D6890C427B}"/>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074834CA-785B-4824-9D7D-CA69E1A8766D}"/>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D6B50ED2-62EE-47E7-BF20-5225A62D31C7}"/>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D02C3293-67E6-4C5E-9E7E-72AA9BE5CAD1}"/>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FD36965C-8733-4AC6-8E91-CB812B4F1C78}"/>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C32D1AC0-3C0F-4CCE-BF42-01BC462720DA}"/>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D994310C-C00A-4B0E-9994-97246B0544A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A474BA9C-4808-46C4-B9AE-B11584C10008}"/>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F04634E7-4004-4687-B9D5-BFA9CD25709E}"/>
            </a:ext>
          </a:extLst>
        </xdr:cNvPr>
        <xdr:cNvCxnSpPr/>
      </xdr:nvCxnSpPr>
      <xdr:spPr>
        <a:xfrm flipV="1">
          <a:off x="19954239" y="12771755"/>
          <a:ext cx="0" cy="125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553D170E-D34C-4875-8EBB-A7A19864F3E6}"/>
            </a:ext>
          </a:extLst>
        </xdr:cNvPr>
        <xdr:cNvSpPr txBox="1"/>
      </xdr:nvSpPr>
      <xdr:spPr>
        <a:xfrm>
          <a:off x="19992975" y="140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8BBD6050-90DE-4A07-B5FE-4DA0D4BEF741}"/>
            </a:ext>
          </a:extLst>
        </xdr:cNvPr>
        <xdr:cNvCxnSpPr/>
      </xdr:nvCxnSpPr>
      <xdr:spPr>
        <a:xfrm>
          <a:off x="19878675" y="14027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1FBCE200-BF66-4E8F-92A2-4B11CBB22924}"/>
            </a:ext>
          </a:extLst>
        </xdr:cNvPr>
        <xdr:cNvSpPr txBox="1"/>
      </xdr:nvSpPr>
      <xdr:spPr>
        <a:xfrm>
          <a:off x="19992975" y="1255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1C953BFF-C36F-485E-95D8-5F3B9779E989}"/>
            </a:ext>
          </a:extLst>
        </xdr:cNvPr>
        <xdr:cNvCxnSpPr/>
      </xdr:nvCxnSpPr>
      <xdr:spPr>
        <a:xfrm>
          <a:off x="19878675" y="12771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6865AF72-E079-422E-A710-957EF603F26E}"/>
            </a:ext>
          </a:extLst>
        </xdr:cNvPr>
        <xdr:cNvSpPr txBox="1"/>
      </xdr:nvSpPr>
      <xdr:spPr>
        <a:xfrm>
          <a:off x="19992975" y="13611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61FC8414-1D32-4F48-B614-BE6AAF56287B}"/>
            </a:ext>
          </a:extLst>
        </xdr:cNvPr>
        <xdr:cNvSpPr/>
      </xdr:nvSpPr>
      <xdr:spPr>
        <a:xfrm>
          <a:off x="19897725" y="137566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5D28501C-62E9-4FBD-BF8A-EA959A622E0B}"/>
            </a:ext>
          </a:extLst>
        </xdr:cNvPr>
        <xdr:cNvSpPr/>
      </xdr:nvSpPr>
      <xdr:spPr>
        <a:xfrm>
          <a:off x="19154775" y="13773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6E3E3898-C631-4DAB-8478-314961ED6210}"/>
            </a:ext>
          </a:extLst>
        </xdr:cNvPr>
        <xdr:cNvSpPr/>
      </xdr:nvSpPr>
      <xdr:spPr>
        <a:xfrm>
          <a:off x="18345150" y="137744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CB098B9B-5EDD-4E20-A138-4690A1A3265A}"/>
            </a:ext>
          </a:extLst>
        </xdr:cNvPr>
        <xdr:cNvSpPr/>
      </xdr:nvSpPr>
      <xdr:spPr>
        <a:xfrm>
          <a:off x="17554575" y="137623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F4E66197-F5D0-448C-A9C4-9954DD7AEB5D}"/>
            </a:ext>
          </a:extLst>
        </xdr:cNvPr>
        <xdr:cNvSpPr/>
      </xdr:nvSpPr>
      <xdr:spPr>
        <a:xfrm>
          <a:off x="16754475" y="137623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22B6FE4-B66F-4E46-868D-A13FC8E867F5}"/>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3803F06-34A6-493F-92B3-6C474D7A0DE5}"/>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98499CE-BC0C-4FC6-B681-7AD76745C2AC}"/>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574864D-1B02-4E4C-9762-2B23BE0D4D66}"/>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5378E67-0263-49AB-8883-66D571346488}"/>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820" name="楕円 819">
          <a:extLst>
            <a:ext uri="{FF2B5EF4-FFF2-40B4-BE49-F238E27FC236}">
              <a16:creationId xmlns:a16="http://schemas.microsoft.com/office/drawing/2014/main" id="{CF4D24C9-6B53-4CDE-AE7B-C761CD16A7CD}"/>
            </a:ext>
          </a:extLst>
        </xdr:cNvPr>
        <xdr:cNvSpPr/>
      </xdr:nvSpPr>
      <xdr:spPr>
        <a:xfrm>
          <a:off x="19897725" y="137610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140988</xdr:rowOff>
    </xdr:from>
    <xdr:ext cx="469744" cy="259045"/>
    <xdr:sp macro="" textlink="">
      <xdr:nvSpPr>
        <xdr:cNvPr id="821" name="【児童館】&#10;一人当たり面積該当値テキスト">
          <a:extLst>
            <a:ext uri="{FF2B5EF4-FFF2-40B4-BE49-F238E27FC236}">
              <a16:creationId xmlns:a16="http://schemas.microsoft.com/office/drawing/2014/main" id="{859AB9C0-1C60-445B-A154-6428AE6E9638}"/>
            </a:ext>
          </a:extLst>
        </xdr:cNvPr>
        <xdr:cNvSpPr txBox="1"/>
      </xdr:nvSpPr>
      <xdr:spPr>
        <a:xfrm>
          <a:off x="19992975" y="137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162561</xdr:rowOff>
    </xdr:from>
    <xdr:to>
      <xdr:col>112</xdr:col>
      <xdr:colOff>38100</xdr:colOff>
      <xdr:row>85</xdr:row>
      <xdr:rowOff>92711</xdr:rowOff>
    </xdr:to>
    <xdr:sp macro="" textlink="">
      <xdr:nvSpPr>
        <xdr:cNvPr id="822" name="楕円 821">
          <a:extLst>
            <a:ext uri="{FF2B5EF4-FFF2-40B4-BE49-F238E27FC236}">
              <a16:creationId xmlns:a16="http://schemas.microsoft.com/office/drawing/2014/main" id="{89D6ACC2-0C10-4A09-843D-2493417D9F07}"/>
            </a:ext>
          </a:extLst>
        </xdr:cNvPr>
        <xdr:cNvSpPr/>
      </xdr:nvSpPr>
      <xdr:spPr>
        <a:xfrm>
          <a:off x="19154775" y="137610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41911</xdr:rowOff>
    </xdr:from>
    <xdr:to>
      <xdr:col>116</xdr:col>
      <xdr:colOff>63500</xdr:colOff>
      <xdr:row>85</xdr:row>
      <xdr:rowOff>41911</xdr:rowOff>
    </xdr:to>
    <xdr:cxnSp macro="">
      <xdr:nvCxnSpPr>
        <xdr:cNvPr id="823" name="直線コネクタ 822">
          <a:extLst>
            <a:ext uri="{FF2B5EF4-FFF2-40B4-BE49-F238E27FC236}">
              <a16:creationId xmlns:a16="http://schemas.microsoft.com/office/drawing/2014/main" id="{17E36233-35A4-4962-8711-81D55BDE885E}"/>
            </a:ext>
          </a:extLst>
        </xdr:cNvPr>
        <xdr:cNvCxnSpPr/>
      </xdr:nvCxnSpPr>
      <xdr:spPr>
        <a:xfrm>
          <a:off x="19202400" y="1380871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4" name="楕円 823">
          <a:extLst>
            <a:ext uri="{FF2B5EF4-FFF2-40B4-BE49-F238E27FC236}">
              <a16:creationId xmlns:a16="http://schemas.microsoft.com/office/drawing/2014/main" id="{30B925C9-158D-429E-969E-0F8A8B6BA6D6}"/>
            </a:ext>
          </a:extLst>
        </xdr:cNvPr>
        <xdr:cNvSpPr/>
      </xdr:nvSpPr>
      <xdr:spPr>
        <a:xfrm>
          <a:off x="18345150" y="137623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41911</xdr:rowOff>
    </xdr:from>
    <xdr:to>
      <xdr:col>111</xdr:col>
      <xdr:colOff>177800</xdr:colOff>
      <xdr:row>85</xdr:row>
      <xdr:rowOff>49530</xdr:rowOff>
    </xdr:to>
    <xdr:cxnSp macro="">
      <xdr:nvCxnSpPr>
        <xdr:cNvPr id="825" name="直線コネクタ 824">
          <a:extLst>
            <a:ext uri="{FF2B5EF4-FFF2-40B4-BE49-F238E27FC236}">
              <a16:creationId xmlns:a16="http://schemas.microsoft.com/office/drawing/2014/main" id="{774C2399-B727-453D-BB7B-AB1D9ED1642D}"/>
            </a:ext>
          </a:extLst>
        </xdr:cNvPr>
        <xdr:cNvCxnSpPr/>
      </xdr:nvCxnSpPr>
      <xdr:spPr>
        <a:xfrm flipV="1">
          <a:off x="18392775" y="13808711"/>
          <a:ext cx="80962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26" name="楕円 825">
          <a:extLst>
            <a:ext uri="{FF2B5EF4-FFF2-40B4-BE49-F238E27FC236}">
              <a16:creationId xmlns:a16="http://schemas.microsoft.com/office/drawing/2014/main" id="{05966909-04F3-4D8A-A748-031C8B4FABF1}"/>
            </a:ext>
          </a:extLst>
        </xdr:cNvPr>
        <xdr:cNvSpPr/>
      </xdr:nvSpPr>
      <xdr:spPr>
        <a:xfrm>
          <a:off x="17554575" y="137623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827" name="直線コネクタ 826">
          <a:extLst>
            <a:ext uri="{FF2B5EF4-FFF2-40B4-BE49-F238E27FC236}">
              <a16:creationId xmlns:a16="http://schemas.microsoft.com/office/drawing/2014/main" id="{0F181232-4A71-4A03-915A-B87F5617CCE0}"/>
            </a:ext>
          </a:extLst>
        </xdr:cNvPr>
        <xdr:cNvCxnSpPr/>
      </xdr:nvCxnSpPr>
      <xdr:spPr>
        <a:xfrm>
          <a:off x="17602200" y="1380998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8" name="楕円 827">
          <a:extLst>
            <a:ext uri="{FF2B5EF4-FFF2-40B4-BE49-F238E27FC236}">
              <a16:creationId xmlns:a16="http://schemas.microsoft.com/office/drawing/2014/main" id="{24FCAE98-9EA3-4C00-8EF0-95432F2F10E2}"/>
            </a:ext>
          </a:extLst>
        </xdr:cNvPr>
        <xdr:cNvSpPr/>
      </xdr:nvSpPr>
      <xdr:spPr>
        <a:xfrm>
          <a:off x="167544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57150</xdr:rowOff>
    </xdr:to>
    <xdr:cxnSp macro="">
      <xdr:nvCxnSpPr>
        <xdr:cNvPr id="829" name="直線コネクタ 828">
          <a:extLst>
            <a:ext uri="{FF2B5EF4-FFF2-40B4-BE49-F238E27FC236}">
              <a16:creationId xmlns:a16="http://schemas.microsoft.com/office/drawing/2014/main" id="{0521B337-5C70-478C-B98E-34FE2BADEFA7}"/>
            </a:ext>
          </a:extLst>
        </xdr:cNvPr>
        <xdr:cNvCxnSpPr/>
      </xdr:nvCxnSpPr>
      <xdr:spPr>
        <a:xfrm flipV="1">
          <a:off x="16802100" y="1380998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0" name="n_1aveValue【児童館】&#10;一人当たり面積">
          <a:extLst>
            <a:ext uri="{FF2B5EF4-FFF2-40B4-BE49-F238E27FC236}">
              <a16:creationId xmlns:a16="http://schemas.microsoft.com/office/drawing/2014/main" id="{831C3E8A-240F-413A-806D-E2197B1ABBAA}"/>
            </a:ext>
          </a:extLst>
        </xdr:cNvPr>
        <xdr:cNvSpPr txBox="1"/>
      </xdr:nvSpPr>
      <xdr:spPr>
        <a:xfrm>
          <a:off x="189834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831" name="n_2aveValue【児童館】&#10;一人当たり面積">
          <a:extLst>
            <a:ext uri="{FF2B5EF4-FFF2-40B4-BE49-F238E27FC236}">
              <a16:creationId xmlns:a16="http://schemas.microsoft.com/office/drawing/2014/main" id="{6344AFF2-0F50-48A5-8D28-5D50956E1B4B}"/>
            </a:ext>
          </a:extLst>
        </xdr:cNvPr>
        <xdr:cNvSpPr txBox="1"/>
      </xdr:nvSpPr>
      <xdr:spPr>
        <a:xfrm>
          <a:off x="18183302"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832" name="n_3aveValue【児童館】&#10;一人当たり面積">
          <a:extLst>
            <a:ext uri="{FF2B5EF4-FFF2-40B4-BE49-F238E27FC236}">
              <a16:creationId xmlns:a16="http://schemas.microsoft.com/office/drawing/2014/main" id="{7C97F841-904C-48AF-913D-2E73F05708EB}"/>
            </a:ext>
          </a:extLst>
        </xdr:cNvPr>
        <xdr:cNvSpPr txBox="1"/>
      </xdr:nvSpPr>
      <xdr:spPr>
        <a:xfrm>
          <a:off x="17383202"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A2A8494A-B632-4C56-9819-D981A00531E2}"/>
            </a:ext>
          </a:extLst>
        </xdr:cNvPr>
        <xdr:cNvSpPr txBox="1"/>
      </xdr:nvSpPr>
      <xdr:spPr>
        <a:xfrm>
          <a:off x="165926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109238</xdr:rowOff>
    </xdr:from>
    <xdr:ext cx="469744" cy="259045"/>
    <xdr:sp macro="" textlink="">
      <xdr:nvSpPr>
        <xdr:cNvPr id="834" name="n_1mainValue【児童館】&#10;一人当たり面積">
          <a:extLst>
            <a:ext uri="{FF2B5EF4-FFF2-40B4-BE49-F238E27FC236}">
              <a16:creationId xmlns:a16="http://schemas.microsoft.com/office/drawing/2014/main" id="{C67E73DA-6473-4F8F-A7A6-8546EA407220}"/>
            </a:ext>
          </a:extLst>
        </xdr:cNvPr>
        <xdr:cNvSpPr txBox="1"/>
      </xdr:nvSpPr>
      <xdr:spPr>
        <a:xfrm>
          <a:off x="18983402" y="1354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5" name="n_2mainValue【児童館】&#10;一人当たり面積">
          <a:extLst>
            <a:ext uri="{FF2B5EF4-FFF2-40B4-BE49-F238E27FC236}">
              <a16:creationId xmlns:a16="http://schemas.microsoft.com/office/drawing/2014/main" id="{D986C8E3-AE82-41BF-9DD2-8A3A0D74FC27}"/>
            </a:ext>
          </a:extLst>
        </xdr:cNvPr>
        <xdr:cNvSpPr txBox="1"/>
      </xdr:nvSpPr>
      <xdr:spPr>
        <a:xfrm>
          <a:off x="18183302"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6" name="n_3mainValue【児童館】&#10;一人当たり面積">
          <a:extLst>
            <a:ext uri="{FF2B5EF4-FFF2-40B4-BE49-F238E27FC236}">
              <a16:creationId xmlns:a16="http://schemas.microsoft.com/office/drawing/2014/main" id="{DA8EF3E2-B509-4626-A00A-BE52C9F519BD}"/>
            </a:ext>
          </a:extLst>
        </xdr:cNvPr>
        <xdr:cNvSpPr txBox="1"/>
      </xdr:nvSpPr>
      <xdr:spPr>
        <a:xfrm>
          <a:off x="17383202"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7" name="n_4mainValue【児童館】&#10;一人当たり面積">
          <a:extLst>
            <a:ext uri="{FF2B5EF4-FFF2-40B4-BE49-F238E27FC236}">
              <a16:creationId xmlns:a16="http://schemas.microsoft.com/office/drawing/2014/main" id="{8ACF776A-6A9D-4DC3-8E8D-4AE8F4DD75F8}"/>
            </a:ext>
          </a:extLst>
        </xdr:cNvPr>
        <xdr:cNvSpPr txBox="1"/>
      </xdr:nvSpPr>
      <xdr:spPr>
        <a:xfrm>
          <a:off x="16592627"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CE823D91-FEDB-429A-A0DA-A2AF39C5B4E2}"/>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C2B0B5B3-65AD-49DB-AD55-E8025C19040A}"/>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6C950FC-1BCE-4020-8129-2AB518210DB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1511F988-D04D-40FF-8F7D-55484C68773D}"/>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8FC9FAD2-26B9-4FEB-B9D8-E7475512C461}"/>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EA2151C3-7A89-4A0B-9F5D-98D7E29D88A2}"/>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C451EABE-BF82-4F05-A6F7-EFFD9E075E4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5C99F4F-A277-400C-B7B0-B9A418588C15}"/>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4A557794-5ECB-4D3A-BB54-B316363ED924}"/>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E0760A56-D586-4A34-BF8C-5C1FB95E09B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5F0D633-B901-46BB-809A-10DF7F579ADA}"/>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BB6D268A-D2BE-4886-9DC1-D24D1BC7FD99}"/>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8E5B705C-763C-43E7-905B-A5EB732C66C9}"/>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BE0C35B0-2517-404E-8D94-6EA5EB3CB237}"/>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8C429579-DDE8-4511-B76E-19A5A8CBEB07}"/>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A25783A6-B5ED-42B5-B453-9794EE0E882E}"/>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98F75B1C-CD09-4E64-8455-5DCAF25C7A0E}"/>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222C37DC-93C6-471F-8361-414DE870178F}"/>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E5D18069-AB2C-4AFC-875D-E625257871B5}"/>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01F537A-8730-459E-A911-10612A2D4803}"/>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928A4866-0E1F-44AD-84A3-11513633AD9D}"/>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7AA33E49-8AFF-45E8-805C-D71FEF38CC12}"/>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94A0707A-0586-4E95-A3BD-4472206FA703}"/>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0A44D46A-D4D2-4AB5-AF7D-847866D4E68E}"/>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2FB617A8-40D8-4DC3-9CF6-75851AB4A261}"/>
            </a:ext>
          </a:extLst>
        </xdr:cNvPr>
        <xdr:cNvCxnSpPr/>
      </xdr:nvCxnSpPr>
      <xdr:spPr>
        <a:xfrm flipV="1">
          <a:off x="14696439" y="1621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D62A07CC-D1A4-4A0B-9960-C33799C1BEBA}"/>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3659C261-BFC7-4733-B2BB-95E8004C7AA3}"/>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35828D43-B713-4867-9AAC-C2F18F796502}"/>
            </a:ext>
          </a:extLst>
        </xdr:cNvPr>
        <xdr:cNvSpPr txBox="1"/>
      </xdr:nvSpPr>
      <xdr:spPr>
        <a:xfrm>
          <a:off x="14735175"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0C89649A-885F-4644-9395-13942DDFB027}"/>
            </a:ext>
          </a:extLst>
        </xdr:cNvPr>
        <xdr:cNvCxnSpPr/>
      </xdr:nvCxnSpPr>
      <xdr:spPr>
        <a:xfrm>
          <a:off x="14611350" y="16211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5CC492F2-F869-433C-83A2-EFA13574809F}"/>
            </a:ext>
          </a:extLst>
        </xdr:cNvPr>
        <xdr:cNvSpPr txBox="1"/>
      </xdr:nvSpPr>
      <xdr:spPr>
        <a:xfrm>
          <a:off x="14735175" y="16946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03C121F6-0CB2-46F5-A425-1491FA68E0D9}"/>
            </a:ext>
          </a:extLst>
        </xdr:cNvPr>
        <xdr:cNvSpPr/>
      </xdr:nvSpPr>
      <xdr:spPr>
        <a:xfrm>
          <a:off x="14649450" y="169614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73F11E89-C4D9-4311-AF26-F7099729D295}"/>
            </a:ext>
          </a:extLst>
        </xdr:cNvPr>
        <xdr:cNvSpPr/>
      </xdr:nvSpPr>
      <xdr:spPr>
        <a:xfrm>
          <a:off x="13887450" y="16946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D990C7C9-0EEB-4031-9594-5B261B031C80}"/>
            </a:ext>
          </a:extLst>
        </xdr:cNvPr>
        <xdr:cNvSpPr/>
      </xdr:nvSpPr>
      <xdr:spPr>
        <a:xfrm>
          <a:off x="13096875" y="16927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27B548DB-F17A-45DE-AAE0-2DB6458B2B09}"/>
            </a:ext>
          </a:extLst>
        </xdr:cNvPr>
        <xdr:cNvSpPr/>
      </xdr:nvSpPr>
      <xdr:spPr>
        <a:xfrm>
          <a:off x="12296775" y="16964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C18D01AE-1325-4102-A60A-088481E179D9}"/>
            </a:ext>
          </a:extLst>
        </xdr:cNvPr>
        <xdr:cNvSpPr/>
      </xdr:nvSpPr>
      <xdr:spPr>
        <a:xfrm>
          <a:off x="11487150" y="16964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BFBC621-B0C2-44A2-BC02-F5F4C65A4504}"/>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29A78FC-E87C-43F2-9E7C-F2D5EAE29444}"/>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2BCCAB8-55D0-407B-A4E5-6CAF6F171973}"/>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803A1C2-E666-4A44-9E0D-0753B6D7214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5175D76-2A0F-4D1A-9E1C-0936E71C4CCC}"/>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99695</xdr:rowOff>
    </xdr:from>
    <xdr:to>
      <xdr:col>85</xdr:col>
      <xdr:colOff>177800</xdr:colOff>
      <xdr:row>105</xdr:row>
      <xdr:rowOff>29845</xdr:rowOff>
    </xdr:to>
    <xdr:sp macro="" textlink="">
      <xdr:nvSpPr>
        <xdr:cNvPr id="878" name="楕円 877">
          <a:extLst>
            <a:ext uri="{FF2B5EF4-FFF2-40B4-BE49-F238E27FC236}">
              <a16:creationId xmlns:a16="http://schemas.microsoft.com/office/drawing/2014/main" id="{229A8A77-6002-4AB4-B059-B9508D79F8FF}"/>
            </a:ext>
          </a:extLst>
        </xdr:cNvPr>
        <xdr:cNvSpPr/>
      </xdr:nvSpPr>
      <xdr:spPr>
        <a:xfrm>
          <a:off x="14649450" y="169430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122572</xdr:rowOff>
    </xdr:from>
    <xdr:ext cx="405111" cy="259045"/>
    <xdr:sp macro="" textlink="">
      <xdr:nvSpPr>
        <xdr:cNvPr id="879" name="【公民館】&#10;有形固定資産減価償却率該当値テキスト">
          <a:extLst>
            <a:ext uri="{FF2B5EF4-FFF2-40B4-BE49-F238E27FC236}">
              <a16:creationId xmlns:a16="http://schemas.microsoft.com/office/drawing/2014/main" id="{B853BC9B-C4C8-4160-8079-EA5B477B5D85}"/>
            </a:ext>
          </a:extLst>
        </xdr:cNvPr>
        <xdr:cNvSpPr txBox="1"/>
      </xdr:nvSpPr>
      <xdr:spPr>
        <a:xfrm>
          <a:off x="14735175"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76836</xdr:rowOff>
    </xdr:from>
    <xdr:to>
      <xdr:col>81</xdr:col>
      <xdr:colOff>101600</xdr:colOff>
      <xdr:row>105</xdr:row>
      <xdr:rowOff>6986</xdr:rowOff>
    </xdr:to>
    <xdr:sp macro="" textlink="">
      <xdr:nvSpPr>
        <xdr:cNvPr id="880" name="楕円 879">
          <a:extLst>
            <a:ext uri="{FF2B5EF4-FFF2-40B4-BE49-F238E27FC236}">
              <a16:creationId xmlns:a16="http://schemas.microsoft.com/office/drawing/2014/main" id="{810DDCC3-FB08-4887-AFB6-4DD8FDE2516C}"/>
            </a:ext>
          </a:extLst>
        </xdr:cNvPr>
        <xdr:cNvSpPr/>
      </xdr:nvSpPr>
      <xdr:spPr>
        <a:xfrm>
          <a:off x="13887450" y="169170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127636</xdr:rowOff>
    </xdr:from>
    <xdr:to>
      <xdr:col>85</xdr:col>
      <xdr:colOff>127000</xdr:colOff>
      <xdr:row>104</xdr:row>
      <xdr:rowOff>150495</xdr:rowOff>
    </xdr:to>
    <xdr:cxnSp macro="">
      <xdr:nvCxnSpPr>
        <xdr:cNvPr id="881" name="直線コネクタ 880">
          <a:extLst>
            <a:ext uri="{FF2B5EF4-FFF2-40B4-BE49-F238E27FC236}">
              <a16:creationId xmlns:a16="http://schemas.microsoft.com/office/drawing/2014/main" id="{A7AC3BB9-0C38-42BA-B072-643EAAD23D74}"/>
            </a:ext>
          </a:extLst>
        </xdr:cNvPr>
        <xdr:cNvCxnSpPr/>
      </xdr:nvCxnSpPr>
      <xdr:spPr>
        <a:xfrm>
          <a:off x="13935075" y="16964661"/>
          <a:ext cx="762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882" name="楕円 881">
          <a:extLst>
            <a:ext uri="{FF2B5EF4-FFF2-40B4-BE49-F238E27FC236}">
              <a16:creationId xmlns:a16="http://schemas.microsoft.com/office/drawing/2014/main" id="{A41AE548-5CC3-4938-AC7A-CF4BD302E76A}"/>
            </a:ext>
          </a:extLst>
        </xdr:cNvPr>
        <xdr:cNvSpPr/>
      </xdr:nvSpPr>
      <xdr:spPr>
        <a:xfrm>
          <a:off x="13096875" y="170561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127636</xdr:rowOff>
    </xdr:from>
    <xdr:to>
      <xdr:col>81</xdr:col>
      <xdr:colOff>50800</xdr:colOff>
      <xdr:row>105</xdr:row>
      <xdr:rowOff>104775</xdr:rowOff>
    </xdr:to>
    <xdr:cxnSp macro="">
      <xdr:nvCxnSpPr>
        <xdr:cNvPr id="883" name="直線コネクタ 882">
          <a:extLst>
            <a:ext uri="{FF2B5EF4-FFF2-40B4-BE49-F238E27FC236}">
              <a16:creationId xmlns:a16="http://schemas.microsoft.com/office/drawing/2014/main" id="{B1B6A7FB-A7B5-43DF-B8B4-6D166E0C3FE3}"/>
            </a:ext>
          </a:extLst>
        </xdr:cNvPr>
        <xdr:cNvCxnSpPr/>
      </xdr:nvCxnSpPr>
      <xdr:spPr>
        <a:xfrm flipV="1">
          <a:off x="13144500" y="16964661"/>
          <a:ext cx="790575"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21589</xdr:rowOff>
    </xdr:from>
    <xdr:to>
      <xdr:col>72</xdr:col>
      <xdr:colOff>38100</xdr:colOff>
      <xdr:row>105</xdr:row>
      <xdr:rowOff>123189</xdr:rowOff>
    </xdr:to>
    <xdr:sp macro="" textlink="">
      <xdr:nvSpPr>
        <xdr:cNvPr id="884" name="楕円 883">
          <a:extLst>
            <a:ext uri="{FF2B5EF4-FFF2-40B4-BE49-F238E27FC236}">
              <a16:creationId xmlns:a16="http://schemas.microsoft.com/office/drawing/2014/main" id="{98FFF59A-34D8-4F03-8713-67217AF7DB17}"/>
            </a:ext>
          </a:extLst>
        </xdr:cNvPr>
        <xdr:cNvSpPr/>
      </xdr:nvSpPr>
      <xdr:spPr>
        <a:xfrm>
          <a:off x="12296775" y="170237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72389</xdr:rowOff>
    </xdr:from>
    <xdr:to>
      <xdr:col>76</xdr:col>
      <xdr:colOff>114300</xdr:colOff>
      <xdr:row>105</xdr:row>
      <xdr:rowOff>104775</xdr:rowOff>
    </xdr:to>
    <xdr:cxnSp macro="">
      <xdr:nvCxnSpPr>
        <xdr:cNvPr id="885" name="直線コネクタ 884">
          <a:extLst>
            <a:ext uri="{FF2B5EF4-FFF2-40B4-BE49-F238E27FC236}">
              <a16:creationId xmlns:a16="http://schemas.microsoft.com/office/drawing/2014/main" id="{63A8DE81-875A-408E-9585-A7E0C06CDC4E}"/>
            </a:ext>
          </a:extLst>
        </xdr:cNvPr>
        <xdr:cNvCxnSpPr/>
      </xdr:nvCxnSpPr>
      <xdr:spPr>
        <a:xfrm>
          <a:off x="12344400" y="17071339"/>
          <a:ext cx="8001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12064</xdr:rowOff>
    </xdr:from>
    <xdr:to>
      <xdr:col>67</xdr:col>
      <xdr:colOff>101600</xdr:colOff>
      <xdr:row>105</xdr:row>
      <xdr:rowOff>113664</xdr:rowOff>
    </xdr:to>
    <xdr:sp macro="" textlink="">
      <xdr:nvSpPr>
        <xdr:cNvPr id="886" name="楕円 885">
          <a:extLst>
            <a:ext uri="{FF2B5EF4-FFF2-40B4-BE49-F238E27FC236}">
              <a16:creationId xmlns:a16="http://schemas.microsoft.com/office/drawing/2014/main" id="{A2649EC4-ADA1-4E31-8440-E2AB72383CE0}"/>
            </a:ext>
          </a:extLst>
        </xdr:cNvPr>
        <xdr:cNvSpPr/>
      </xdr:nvSpPr>
      <xdr:spPr>
        <a:xfrm>
          <a:off x="11487150" y="170110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62864</xdr:rowOff>
    </xdr:from>
    <xdr:to>
      <xdr:col>71</xdr:col>
      <xdr:colOff>177800</xdr:colOff>
      <xdr:row>105</xdr:row>
      <xdr:rowOff>72389</xdr:rowOff>
    </xdr:to>
    <xdr:cxnSp macro="">
      <xdr:nvCxnSpPr>
        <xdr:cNvPr id="887" name="直線コネクタ 886">
          <a:extLst>
            <a:ext uri="{FF2B5EF4-FFF2-40B4-BE49-F238E27FC236}">
              <a16:creationId xmlns:a16="http://schemas.microsoft.com/office/drawing/2014/main" id="{1E00D6FD-742F-4289-B67F-046E6D42D327}"/>
            </a:ext>
          </a:extLst>
        </xdr:cNvPr>
        <xdr:cNvCxnSpPr/>
      </xdr:nvCxnSpPr>
      <xdr:spPr>
        <a:xfrm>
          <a:off x="11534775" y="17068164"/>
          <a:ext cx="80962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879324F8-B5A2-44BA-8FF1-0FB1217C41D0}"/>
            </a:ext>
          </a:extLst>
        </xdr:cNvPr>
        <xdr:cNvSpPr txBox="1"/>
      </xdr:nvSpPr>
      <xdr:spPr>
        <a:xfrm>
          <a:off x="13745219"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a:extLst>
            <a:ext uri="{FF2B5EF4-FFF2-40B4-BE49-F238E27FC236}">
              <a16:creationId xmlns:a16="http://schemas.microsoft.com/office/drawing/2014/main" id="{7394C056-9E72-421B-8467-ACCDD5CFD4DE}"/>
            </a:ext>
          </a:extLst>
        </xdr:cNvPr>
        <xdr:cNvSpPr txBox="1"/>
      </xdr:nvSpPr>
      <xdr:spPr>
        <a:xfrm>
          <a:off x="12964169" y="1671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90" name="n_3aveValue【公民館】&#10;有形固定資産減価償却率">
          <a:extLst>
            <a:ext uri="{FF2B5EF4-FFF2-40B4-BE49-F238E27FC236}">
              <a16:creationId xmlns:a16="http://schemas.microsoft.com/office/drawing/2014/main" id="{75E409A8-786E-4E02-8E1A-DFE6ACF1F66D}"/>
            </a:ext>
          </a:extLst>
        </xdr:cNvPr>
        <xdr:cNvSpPr txBox="1"/>
      </xdr:nvSpPr>
      <xdr:spPr>
        <a:xfrm>
          <a:off x="12164069"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a:extLst>
            <a:ext uri="{FF2B5EF4-FFF2-40B4-BE49-F238E27FC236}">
              <a16:creationId xmlns:a16="http://schemas.microsoft.com/office/drawing/2014/main" id="{4C640764-98FA-403C-97DB-E1CF377EB4EE}"/>
            </a:ext>
          </a:extLst>
        </xdr:cNvPr>
        <xdr:cNvSpPr txBox="1"/>
      </xdr:nvSpPr>
      <xdr:spPr>
        <a:xfrm>
          <a:off x="11354444" y="1674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23513</xdr:rowOff>
    </xdr:from>
    <xdr:ext cx="405111" cy="259045"/>
    <xdr:sp macro="" textlink="">
      <xdr:nvSpPr>
        <xdr:cNvPr id="892" name="n_1mainValue【公民館】&#10;有形固定資産減価償却率">
          <a:extLst>
            <a:ext uri="{FF2B5EF4-FFF2-40B4-BE49-F238E27FC236}">
              <a16:creationId xmlns:a16="http://schemas.microsoft.com/office/drawing/2014/main" id="{820BDA86-CEEB-44F2-80DA-E242891A83A3}"/>
            </a:ext>
          </a:extLst>
        </xdr:cNvPr>
        <xdr:cNvSpPr txBox="1"/>
      </xdr:nvSpPr>
      <xdr:spPr>
        <a:xfrm>
          <a:off x="13745219" y="16704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893" name="n_2mainValue【公民館】&#10;有形固定資産減価償却率">
          <a:extLst>
            <a:ext uri="{FF2B5EF4-FFF2-40B4-BE49-F238E27FC236}">
              <a16:creationId xmlns:a16="http://schemas.microsoft.com/office/drawing/2014/main" id="{294CD04B-7E00-4825-A290-39F06BF1E296}"/>
            </a:ext>
          </a:extLst>
        </xdr:cNvPr>
        <xdr:cNvSpPr txBox="1"/>
      </xdr:nvSpPr>
      <xdr:spPr>
        <a:xfrm>
          <a:off x="12964169"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114316</xdr:rowOff>
    </xdr:from>
    <xdr:ext cx="405111" cy="259045"/>
    <xdr:sp macro="" textlink="">
      <xdr:nvSpPr>
        <xdr:cNvPr id="894" name="n_3mainValue【公民館】&#10;有形固定資産減価償却率">
          <a:extLst>
            <a:ext uri="{FF2B5EF4-FFF2-40B4-BE49-F238E27FC236}">
              <a16:creationId xmlns:a16="http://schemas.microsoft.com/office/drawing/2014/main" id="{FD850DEC-7398-4ED5-BF3E-9B810D3F944D}"/>
            </a:ext>
          </a:extLst>
        </xdr:cNvPr>
        <xdr:cNvSpPr txBox="1"/>
      </xdr:nvSpPr>
      <xdr:spPr>
        <a:xfrm>
          <a:off x="12164069"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895" name="n_4mainValue【公民館】&#10;有形固定資産減価償却率">
          <a:extLst>
            <a:ext uri="{FF2B5EF4-FFF2-40B4-BE49-F238E27FC236}">
              <a16:creationId xmlns:a16="http://schemas.microsoft.com/office/drawing/2014/main" id="{9694601A-3EE0-4B3D-820A-4CEECC9C2B27}"/>
            </a:ext>
          </a:extLst>
        </xdr:cNvPr>
        <xdr:cNvSpPr txBox="1"/>
      </xdr:nvSpPr>
      <xdr:spPr>
        <a:xfrm>
          <a:off x="11354444" y="1710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151C0B9F-0775-4C11-A8CE-425AD8E3ABA4}"/>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E2E3E682-06A7-4ADA-8ED3-06912337D524}"/>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3ECE8E4F-D136-446E-AA6C-9681BC92D72D}"/>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3BC138C0-FE7E-4231-B1A3-1FBBE9CFEE3C}"/>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F82623B4-FDFA-4CDB-A237-FD04EF57BCAE}"/>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9BDC123B-C319-471E-87B2-F131FB6EF349}"/>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9DA0ADC5-7D11-425C-8F0D-5FB4615B4A62}"/>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E26C6C2-CFCF-4C36-A307-5C9CF653F612}"/>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88040D59-3E7C-4DA7-BBF8-CD20345A8848}"/>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D9C85A4C-4646-46BA-BE9D-4D6541A5B9C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41DC91FA-53B8-4E9D-9638-D35C00A1BA9E}"/>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F6458662-F5DA-4038-9FBE-D95A79AF7AE5}"/>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A3828EEE-DC94-4A98-9AEA-CE215564CF9E}"/>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7E4B94DD-E731-46EE-B1FC-A3A2D996C781}"/>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2CAF6345-2ED5-4CFA-AF17-4980190CCF76}"/>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CD150FF1-33C6-42E0-8538-2A3801C71777}"/>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10794AFB-CDAC-44AE-BDFE-2210CFB586A3}"/>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B0E28898-7E27-42A2-A598-45A058A1DA32}"/>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4D7E87AC-1B97-4F8C-BEE4-BC18BF3C1C57}"/>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E719F982-671E-4304-9A6E-16D041A7FFEC}"/>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722F78C2-8760-46E2-A731-804578E05AEC}"/>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EA352DAF-D748-4CFE-B7B6-87DB2B92096D}"/>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A2AE1664-1CE3-4A83-8F2B-58ECFEE95215}"/>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D82E7012-2487-4917-9D5C-36A22282829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29840503-30FF-41A4-B3C0-CA1680121A67}"/>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2C2984AC-23D8-47CE-9168-68F3D0E05B23}"/>
            </a:ext>
          </a:extLst>
        </xdr:cNvPr>
        <xdr:cNvCxnSpPr/>
      </xdr:nvCxnSpPr>
      <xdr:spPr>
        <a:xfrm flipV="1">
          <a:off x="19954239" y="16314511"/>
          <a:ext cx="0" cy="135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F0A9BE3C-D797-402D-9A75-C5B6B19568FE}"/>
            </a:ext>
          </a:extLst>
        </xdr:cNvPr>
        <xdr:cNvSpPr txBox="1"/>
      </xdr:nvSpPr>
      <xdr:spPr>
        <a:xfrm>
          <a:off x="19992975" y="176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5492F4C0-16BB-46F6-A911-CD3438A3D206}"/>
            </a:ext>
          </a:extLst>
        </xdr:cNvPr>
        <xdr:cNvCxnSpPr/>
      </xdr:nvCxnSpPr>
      <xdr:spPr>
        <a:xfrm>
          <a:off x="19878675" y="17670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A060382F-CFE6-4FA2-B597-C89DFCDFF87A}"/>
            </a:ext>
          </a:extLst>
        </xdr:cNvPr>
        <xdr:cNvSpPr txBox="1"/>
      </xdr:nvSpPr>
      <xdr:spPr>
        <a:xfrm>
          <a:off x="19992975" y="1609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B5893655-D462-4095-8E57-AA0C1F6CB4F7}"/>
            </a:ext>
          </a:extLst>
        </xdr:cNvPr>
        <xdr:cNvCxnSpPr/>
      </xdr:nvCxnSpPr>
      <xdr:spPr>
        <a:xfrm>
          <a:off x="19878675" y="16314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B75B5DB2-2C8E-4255-9AC3-FE41447C0542}"/>
            </a:ext>
          </a:extLst>
        </xdr:cNvPr>
        <xdr:cNvSpPr txBox="1"/>
      </xdr:nvSpPr>
      <xdr:spPr>
        <a:xfrm>
          <a:off x="19992975" y="17296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7FFBD7CB-AC76-47AE-AFD8-DA7CAD598ABB}"/>
            </a:ext>
          </a:extLst>
        </xdr:cNvPr>
        <xdr:cNvSpPr/>
      </xdr:nvSpPr>
      <xdr:spPr>
        <a:xfrm>
          <a:off x="19897725" y="17318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2CD9F480-F6CB-4F6B-AA67-EB2E3BF8CB53}"/>
            </a:ext>
          </a:extLst>
        </xdr:cNvPr>
        <xdr:cNvSpPr/>
      </xdr:nvSpPr>
      <xdr:spPr>
        <a:xfrm>
          <a:off x="19154775" y="17328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EB63CFB0-6508-492D-843A-CDA0822EBE8E}"/>
            </a:ext>
          </a:extLst>
        </xdr:cNvPr>
        <xdr:cNvSpPr/>
      </xdr:nvSpPr>
      <xdr:spPr>
        <a:xfrm>
          <a:off x="18345150" y="173038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F3CF3B5A-8D74-4DE6-AF83-A97B1B60EE02}"/>
            </a:ext>
          </a:extLst>
        </xdr:cNvPr>
        <xdr:cNvSpPr/>
      </xdr:nvSpPr>
      <xdr:spPr>
        <a:xfrm>
          <a:off x="17554575" y="17313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0D7679FB-5C4E-45EF-9C36-245F828E388F}"/>
            </a:ext>
          </a:extLst>
        </xdr:cNvPr>
        <xdr:cNvSpPr/>
      </xdr:nvSpPr>
      <xdr:spPr>
        <a:xfrm>
          <a:off x="16754475" y="1730855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72F3271-A84C-4A48-AD5C-8C3EDA801E63}"/>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43E4618-CD2F-4981-B0A9-5FB60F5FA291}"/>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5AD7395-6599-417E-8A84-429E95A44B6C}"/>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0B3260F-8836-4915-AE49-95E95CC03AF7}"/>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6A69164-4B4E-4017-A9F7-F7D35207157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62956</xdr:rowOff>
    </xdr:from>
    <xdr:to>
      <xdr:col>116</xdr:col>
      <xdr:colOff>114300</xdr:colOff>
      <xdr:row>104</xdr:row>
      <xdr:rowOff>164556</xdr:rowOff>
    </xdr:to>
    <xdr:sp macro="" textlink="">
      <xdr:nvSpPr>
        <xdr:cNvPr id="937" name="楕円 936">
          <a:extLst>
            <a:ext uri="{FF2B5EF4-FFF2-40B4-BE49-F238E27FC236}">
              <a16:creationId xmlns:a16="http://schemas.microsoft.com/office/drawing/2014/main" id="{68CCEE01-C34B-4A0B-AD72-204A76F95A1C}"/>
            </a:ext>
          </a:extLst>
        </xdr:cNvPr>
        <xdr:cNvSpPr/>
      </xdr:nvSpPr>
      <xdr:spPr>
        <a:xfrm>
          <a:off x="19897725" y="169063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85833</xdr:rowOff>
    </xdr:from>
    <xdr:ext cx="469744" cy="259045"/>
    <xdr:sp macro="" textlink="">
      <xdr:nvSpPr>
        <xdr:cNvPr id="938" name="【公民館】&#10;一人当たり面積該当値テキスト">
          <a:extLst>
            <a:ext uri="{FF2B5EF4-FFF2-40B4-BE49-F238E27FC236}">
              <a16:creationId xmlns:a16="http://schemas.microsoft.com/office/drawing/2014/main" id="{9CAF8EF1-B404-446B-A61C-70727BCC5033}"/>
            </a:ext>
          </a:extLst>
        </xdr:cNvPr>
        <xdr:cNvSpPr txBox="1"/>
      </xdr:nvSpPr>
      <xdr:spPr>
        <a:xfrm>
          <a:off x="19992975" y="1676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38463</xdr:rowOff>
    </xdr:from>
    <xdr:to>
      <xdr:col>112</xdr:col>
      <xdr:colOff>38100</xdr:colOff>
      <xdr:row>104</xdr:row>
      <xdr:rowOff>140063</xdr:rowOff>
    </xdr:to>
    <xdr:sp macro="" textlink="">
      <xdr:nvSpPr>
        <xdr:cNvPr id="939" name="楕円 938">
          <a:extLst>
            <a:ext uri="{FF2B5EF4-FFF2-40B4-BE49-F238E27FC236}">
              <a16:creationId xmlns:a16="http://schemas.microsoft.com/office/drawing/2014/main" id="{C2FD16D8-763F-40C8-A7DA-3AE4DBDE0F7D}"/>
            </a:ext>
          </a:extLst>
        </xdr:cNvPr>
        <xdr:cNvSpPr/>
      </xdr:nvSpPr>
      <xdr:spPr>
        <a:xfrm>
          <a:off x="19154775" y="168786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89263</xdr:rowOff>
    </xdr:from>
    <xdr:to>
      <xdr:col>116</xdr:col>
      <xdr:colOff>63500</xdr:colOff>
      <xdr:row>104</xdr:row>
      <xdr:rowOff>113756</xdr:rowOff>
    </xdr:to>
    <xdr:cxnSp macro="">
      <xdr:nvCxnSpPr>
        <xdr:cNvPr id="940" name="直線コネクタ 939">
          <a:extLst>
            <a:ext uri="{FF2B5EF4-FFF2-40B4-BE49-F238E27FC236}">
              <a16:creationId xmlns:a16="http://schemas.microsoft.com/office/drawing/2014/main" id="{9EF88BD7-46AB-4E6C-84AF-76651F004B72}"/>
            </a:ext>
          </a:extLst>
        </xdr:cNvPr>
        <xdr:cNvCxnSpPr/>
      </xdr:nvCxnSpPr>
      <xdr:spPr>
        <a:xfrm>
          <a:off x="19202400" y="16926288"/>
          <a:ext cx="7524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941" name="楕円 940">
          <a:extLst>
            <a:ext uri="{FF2B5EF4-FFF2-40B4-BE49-F238E27FC236}">
              <a16:creationId xmlns:a16="http://schemas.microsoft.com/office/drawing/2014/main" id="{199929BC-4BAB-4D11-A655-584F3376306F}"/>
            </a:ext>
          </a:extLst>
        </xdr:cNvPr>
        <xdr:cNvSpPr/>
      </xdr:nvSpPr>
      <xdr:spPr>
        <a:xfrm>
          <a:off x="18345150" y="16659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104</xdr:row>
      <xdr:rowOff>89263</xdr:rowOff>
    </xdr:to>
    <xdr:cxnSp macro="">
      <xdr:nvCxnSpPr>
        <xdr:cNvPr id="942" name="直線コネクタ 941">
          <a:extLst>
            <a:ext uri="{FF2B5EF4-FFF2-40B4-BE49-F238E27FC236}">
              <a16:creationId xmlns:a16="http://schemas.microsoft.com/office/drawing/2014/main" id="{53870111-4C5D-455B-B148-548E28B5BE7A}"/>
            </a:ext>
          </a:extLst>
        </xdr:cNvPr>
        <xdr:cNvCxnSpPr/>
      </xdr:nvCxnSpPr>
      <xdr:spPr>
        <a:xfrm>
          <a:off x="18392775" y="16697325"/>
          <a:ext cx="809625" cy="22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160927</xdr:rowOff>
    </xdr:from>
    <xdr:to>
      <xdr:col>102</xdr:col>
      <xdr:colOff>165100</xdr:colOff>
      <xdr:row>103</xdr:row>
      <xdr:rowOff>91077</xdr:rowOff>
    </xdr:to>
    <xdr:sp macro="" textlink="">
      <xdr:nvSpPr>
        <xdr:cNvPr id="943" name="楕円 942">
          <a:extLst>
            <a:ext uri="{FF2B5EF4-FFF2-40B4-BE49-F238E27FC236}">
              <a16:creationId xmlns:a16="http://schemas.microsoft.com/office/drawing/2014/main" id="{57BA3FEB-C92B-4BB7-8A2A-956FE4B86FFE}"/>
            </a:ext>
          </a:extLst>
        </xdr:cNvPr>
        <xdr:cNvSpPr/>
      </xdr:nvSpPr>
      <xdr:spPr>
        <a:xfrm>
          <a:off x="17554575" y="166804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40277</xdr:rowOff>
    </xdr:to>
    <xdr:cxnSp macro="">
      <xdr:nvCxnSpPr>
        <xdr:cNvPr id="944" name="直線コネクタ 943">
          <a:extLst>
            <a:ext uri="{FF2B5EF4-FFF2-40B4-BE49-F238E27FC236}">
              <a16:creationId xmlns:a16="http://schemas.microsoft.com/office/drawing/2014/main" id="{31317DB2-9A57-4F7E-B752-0842E68E3297}"/>
            </a:ext>
          </a:extLst>
        </xdr:cNvPr>
        <xdr:cNvCxnSpPr/>
      </xdr:nvCxnSpPr>
      <xdr:spPr>
        <a:xfrm flipV="1">
          <a:off x="17602200" y="16697325"/>
          <a:ext cx="7905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5806</xdr:rowOff>
    </xdr:from>
    <xdr:to>
      <xdr:col>98</xdr:col>
      <xdr:colOff>38100</xdr:colOff>
      <xdr:row>103</xdr:row>
      <xdr:rowOff>107406</xdr:rowOff>
    </xdr:to>
    <xdr:sp macro="" textlink="">
      <xdr:nvSpPr>
        <xdr:cNvPr id="945" name="楕円 944">
          <a:extLst>
            <a:ext uri="{FF2B5EF4-FFF2-40B4-BE49-F238E27FC236}">
              <a16:creationId xmlns:a16="http://schemas.microsoft.com/office/drawing/2014/main" id="{8AC91739-C2CF-4102-AD24-F1B32E2C066B}"/>
            </a:ext>
          </a:extLst>
        </xdr:cNvPr>
        <xdr:cNvSpPr/>
      </xdr:nvSpPr>
      <xdr:spPr>
        <a:xfrm>
          <a:off x="16754475" y="166872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40277</xdr:rowOff>
    </xdr:from>
    <xdr:to>
      <xdr:col>102</xdr:col>
      <xdr:colOff>114300</xdr:colOff>
      <xdr:row>103</xdr:row>
      <xdr:rowOff>56606</xdr:rowOff>
    </xdr:to>
    <xdr:cxnSp macro="">
      <xdr:nvCxnSpPr>
        <xdr:cNvPr id="946" name="直線コネクタ 945">
          <a:extLst>
            <a:ext uri="{FF2B5EF4-FFF2-40B4-BE49-F238E27FC236}">
              <a16:creationId xmlns:a16="http://schemas.microsoft.com/office/drawing/2014/main" id="{DD04DAD1-EB52-4B6E-9B57-432B083D9F33}"/>
            </a:ext>
          </a:extLst>
        </xdr:cNvPr>
        <xdr:cNvCxnSpPr/>
      </xdr:nvCxnSpPr>
      <xdr:spPr>
        <a:xfrm flipV="1">
          <a:off x="16802100" y="16718552"/>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B64450C8-D162-415D-995C-3DD234351993}"/>
            </a:ext>
          </a:extLst>
        </xdr:cNvPr>
        <xdr:cNvSpPr txBox="1"/>
      </xdr:nvSpPr>
      <xdr:spPr>
        <a:xfrm>
          <a:off x="18983402" y="1741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31398D7E-410D-4998-B6E0-D26474CD858F}"/>
            </a:ext>
          </a:extLst>
        </xdr:cNvPr>
        <xdr:cNvSpPr txBox="1"/>
      </xdr:nvSpPr>
      <xdr:spPr>
        <a:xfrm>
          <a:off x="18183302" y="173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09031640-E2F1-43F5-8292-EFFCFCB02327}"/>
            </a:ext>
          </a:extLst>
        </xdr:cNvPr>
        <xdr:cNvSpPr txBox="1"/>
      </xdr:nvSpPr>
      <xdr:spPr>
        <a:xfrm>
          <a:off x="17383202" y="1739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31260196-5BC4-45EE-9060-36CB4E5FED7D}"/>
            </a:ext>
          </a:extLst>
        </xdr:cNvPr>
        <xdr:cNvSpPr txBox="1"/>
      </xdr:nvSpPr>
      <xdr:spPr>
        <a:xfrm>
          <a:off x="16592627" y="173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156590</xdr:rowOff>
    </xdr:from>
    <xdr:ext cx="469744" cy="259045"/>
    <xdr:sp macro="" textlink="">
      <xdr:nvSpPr>
        <xdr:cNvPr id="951" name="n_1mainValue【公民館】&#10;一人当たり面積">
          <a:extLst>
            <a:ext uri="{FF2B5EF4-FFF2-40B4-BE49-F238E27FC236}">
              <a16:creationId xmlns:a16="http://schemas.microsoft.com/office/drawing/2014/main" id="{7834B678-290D-4ECB-BD3C-A0FD9CECAF81}"/>
            </a:ext>
          </a:extLst>
        </xdr:cNvPr>
        <xdr:cNvSpPr txBox="1"/>
      </xdr:nvSpPr>
      <xdr:spPr>
        <a:xfrm>
          <a:off x="18983402" y="166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952" name="n_2mainValue【公民館】&#10;一人当たり面積">
          <a:extLst>
            <a:ext uri="{FF2B5EF4-FFF2-40B4-BE49-F238E27FC236}">
              <a16:creationId xmlns:a16="http://schemas.microsoft.com/office/drawing/2014/main" id="{09A6FE4D-26AF-49EE-8347-AE7A5259900A}"/>
            </a:ext>
          </a:extLst>
        </xdr:cNvPr>
        <xdr:cNvSpPr txBox="1"/>
      </xdr:nvSpPr>
      <xdr:spPr>
        <a:xfrm>
          <a:off x="18183302" y="1643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107604</xdr:rowOff>
    </xdr:from>
    <xdr:ext cx="469744" cy="259045"/>
    <xdr:sp macro="" textlink="">
      <xdr:nvSpPr>
        <xdr:cNvPr id="953" name="n_3mainValue【公民館】&#10;一人当たり面積">
          <a:extLst>
            <a:ext uri="{FF2B5EF4-FFF2-40B4-BE49-F238E27FC236}">
              <a16:creationId xmlns:a16="http://schemas.microsoft.com/office/drawing/2014/main" id="{4C9E9408-3E89-4461-9687-32D0A88494A7}"/>
            </a:ext>
          </a:extLst>
        </xdr:cNvPr>
        <xdr:cNvSpPr txBox="1"/>
      </xdr:nvSpPr>
      <xdr:spPr>
        <a:xfrm>
          <a:off x="17383202" y="1645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123933</xdr:rowOff>
    </xdr:from>
    <xdr:ext cx="469744" cy="259045"/>
    <xdr:sp macro="" textlink="">
      <xdr:nvSpPr>
        <xdr:cNvPr id="954" name="n_4mainValue【公民館】&#10;一人当たり面積">
          <a:extLst>
            <a:ext uri="{FF2B5EF4-FFF2-40B4-BE49-F238E27FC236}">
              <a16:creationId xmlns:a16="http://schemas.microsoft.com/office/drawing/2014/main" id="{6801FB77-AD23-4C35-8645-BEABA84BB56C}"/>
            </a:ext>
          </a:extLst>
        </xdr:cNvPr>
        <xdr:cNvSpPr txBox="1"/>
      </xdr:nvSpPr>
      <xdr:spPr>
        <a:xfrm>
          <a:off x="16592627" y="1647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6F3FD4C-EF11-4414-BB28-A6562285C0C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B3220416-9F07-46AA-AF3D-A8A055A17C54}"/>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F73C622F-CB0E-4B12-A6DB-D5D9FF5931F6}"/>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類似団体と比較して有形固定資産減価償却率が特に高くなっている施設は学校施設であり、特に低くなっている施設は認定こども園・幼稚園・保育所である。</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学校施設については、小学校施設で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施設、中学校施設で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施設を保有しており、経過年数により有形固定資産減価償却率は増加傾向となっている。保育所については、公立保育園の民営化及び統合を推進し、令和元年度に明浜地域の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施設を民営化、令和２年度は平成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年７月豪雨災害により被災した旧野村保育所の建替等を行っているが、経過年数により有形固定資産減価償却率は増加となっている。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依然として旧５町ごとに目的が重複する施設等が存在するため、公共施設等総合管理計画に基づき、施設の統廃合を含め全体の見直しを行い、適正な施設運営に努める必要がある。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845FFB-3C0F-40BB-8A18-413DF72F51F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577A56-A3E7-4E6A-9BDB-A686C7117FB7}"/>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638288-7807-4C98-BEEA-7A8310BBFAB9}"/>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5D263A-5C30-461B-BF70-C6E9862F1830}"/>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AC10F9-C015-4A03-A237-3ACF36B8C171}"/>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059266-C765-4850-8BEE-FF636E362C6D}"/>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63366E-DE0F-4DAB-9F35-67A086BFF9B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8A05ED-B945-4ECA-8B2E-0DF031C875FC}"/>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563E37-505F-4E5F-A21A-38713C0D2935}"/>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640976-E362-4643-A1BF-9DC05E89CFCF}"/>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BDAF6C-1078-4C5B-92B1-0CB8B45735F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99595B-AF96-42BC-98F8-35797D18852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93ECE7-DF90-43FB-ADAA-8AE22D9AC797}"/>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7D3712-EFD2-43D0-9B99-3DCC6F7B8D52}"/>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49E4C9-B783-413C-AB0C-A1C8AAC4E683}"/>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764A3D-00CE-4C73-9A6E-4CB6D8572733}"/>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358AAE-A38E-425E-8A52-896A8334CE90}"/>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8FECF9-7121-4C0C-96CA-5C23D922BF0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977079-0F80-4E0D-8E20-1E0FA5DB2B2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087D13-9859-414E-88BC-1E5385FE09DA}"/>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6B5023-2C2E-4417-AD8B-957863DBD65D}"/>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D93955-2C8C-4A0B-8EC3-6EC4C5EF3D86}"/>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AC92F6-E414-4C07-AE11-28524C163A4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11F49F-D97C-4E30-8D08-852B102EB994}"/>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142A0C-0406-4512-B29C-CD6F44FD9221}"/>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41D290-F0EA-486A-AC03-E1F5DD08FF3D}"/>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562A4C-72E4-49A1-9B27-123441CB4A48}"/>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426C09-EA85-49B2-BB53-681E5B7CE79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8A9EFE-E0D5-43BF-BC78-B1F27BAC6986}"/>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929AB0-D2A2-443B-B6EB-6D201C2B6B42}"/>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C2C8E6-997A-45B2-BAC7-99C51111AB2B}"/>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A63B42-528F-45E9-B289-66BA8AFA867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B1551D-723E-4647-8E99-73EBB8CCDA5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FA2FA4-A957-4E76-B8E8-7F253752CD6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87C2A4-BD8F-44AA-A8E5-8B038EFF7117}"/>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6CB4B0-AC4B-498C-8040-7F7CAF93244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45689D-7CDF-42E5-872F-0DD8C874A55D}"/>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DECB45-2B20-49EF-AD19-C0DB3A98030D}"/>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17A8FA-3623-4000-9378-B56BB89DE891}"/>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2B58D8-0A81-49BB-90F4-F9BB05FD3EFB}"/>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19C78B-C05E-4B4E-964A-147A97B0C329}"/>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9761C0-6CAE-4825-B2CB-110AC74AA811}"/>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DFF78A5-89B7-47BD-8681-32B3B7DB467B}"/>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3D165CB-9099-48FF-BAE1-B2E1D8352D9D}"/>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8676B02-BC79-4C10-9077-7ED015AB1DFA}"/>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0375ABA-A7BB-4730-B47E-0153782A388B}"/>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8A56E1-74EB-4090-927E-CBA7F8869484}"/>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64F6B12-31A1-44E5-B3B6-7F11346CFA1C}"/>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36C29F4-E0D5-4993-BAE3-266F5FAE0F1D}"/>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48D7E89-F826-4279-9100-8BECCDEA447B}"/>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5538220-B640-4C23-8EDA-A6F373CC64AF}"/>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22368CA-DEE5-48C9-81AC-208046F0F21C}"/>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B8256E4-09BF-46F2-9E38-3204B8101363}"/>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32B1421-DE14-47A6-9C4F-010796F68F81}"/>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478BF34-827A-4CA6-A1E7-DA4262C1A953}"/>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FCCF0C2-4562-4546-8C49-8599906F8013}"/>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19DCF7A-CB7B-4128-801D-0C94E6D26168}"/>
            </a:ext>
          </a:extLst>
        </xdr:cNvPr>
        <xdr:cNvCxnSpPr/>
      </xdr:nvCxnSpPr>
      <xdr:spPr>
        <a:xfrm flipV="1">
          <a:off x="4180840" y="5378903"/>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6DC39A8-89D2-45A2-9487-D60E123AD474}"/>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183F539-F682-4960-90C7-7EA17785A12A}"/>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F306276A-ECEE-4384-8C83-345CE09F9815}"/>
            </a:ext>
          </a:extLst>
        </xdr:cNvPr>
        <xdr:cNvSpPr txBox="1"/>
      </xdr:nvSpPr>
      <xdr:spPr>
        <a:xfrm>
          <a:off x="4219575" y="51731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A6EC67E9-9A3F-4323-A95D-EDC8388A00E1}"/>
            </a:ext>
          </a:extLst>
        </xdr:cNvPr>
        <xdr:cNvCxnSpPr/>
      </xdr:nvCxnSpPr>
      <xdr:spPr>
        <a:xfrm>
          <a:off x="4105275" y="5378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9A67EC22-5239-404E-8F77-2A5E698BDB74}"/>
            </a:ext>
          </a:extLst>
        </xdr:cNvPr>
        <xdr:cNvSpPr txBox="1"/>
      </xdr:nvSpPr>
      <xdr:spPr>
        <a:xfrm>
          <a:off x="4219575" y="5990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9A0B002B-D095-404F-9F3C-61500980F6B8}"/>
            </a:ext>
          </a:extLst>
        </xdr:cNvPr>
        <xdr:cNvSpPr/>
      </xdr:nvSpPr>
      <xdr:spPr>
        <a:xfrm>
          <a:off x="4124325" y="60117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E4CECE0E-C513-4AA9-B158-5F0CDE2477BD}"/>
            </a:ext>
          </a:extLst>
        </xdr:cNvPr>
        <xdr:cNvSpPr/>
      </xdr:nvSpPr>
      <xdr:spPr>
        <a:xfrm>
          <a:off x="3381375" y="59935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DED3D2EF-A328-42D0-8631-248D7295FA47}"/>
            </a:ext>
          </a:extLst>
        </xdr:cNvPr>
        <xdr:cNvSpPr/>
      </xdr:nvSpPr>
      <xdr:spPr>
        <a:xfrm>
          <a:off x="2571750" y="59888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C8A132CA-A439-4861-87ED-887262CEFEE8}"/>
            </a:ext>
          </a:extLst>
        </xdr:cNvPr>
        <xdr:cNvSpPr/>
      </xdr:nvSpPr>
      <xdr:spPr>
        <a:xfrm>
          <a:off x="1781175" y="59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C1FE03E5-1DF5-41CE-ACE3-AF14E9BD8DCE}"/>
            </a:ext>
          </a:extLst>
        </xdr:cNvPr>
        <xdr:cNvSpPr/>
      </xdr:nvSpPr>
      <xdr:spPr>
        <a:xfrm>
          <a:off x="981075" y="59558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58133B-2B2C-4337-BF70-58C6EA5AB56C}"/>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21BAE4-BF9D-4F0A-8A01-B2A048C331A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A1D3598-AD54-46AE-BBAE-C58C7576D983}"/>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58CC01-0E01-43C8-A89E-DFF2365D508A}"/>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E4F930-4A90-44F7-B236-FCC1B0D27BFE}"/>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79284</xdr:rowOff>
    </xdr:from>
    <xdr:to>
      <xdr:col>24</xdr:col>
      <xdr:colOff>114300</xdr:colOff>
      <xdr:row>35</xdr:row>
      <xdr:rowOff>9434</xdr:rowOff>
    </xdr:to>
    <xdr:sp macro="" textlink="">
      <xdr:nvSpPr>
        <xdr:cNvPr id="74" name="楕円 73">
          <a:extLst>
            <a:ext uri="{FF2B5EF4-FFF2-40B4-BE49-F238E27FC236}">
              <a16:creationId xmlns:a16="http://schemas.microsoft.com/office/drawing/2014/main" id="{19E72031-2839-421F-A82E-5B833D9A3584}"/>
            </a:ext>
          </a:extLst>
        </xdr:cNvPr>
        <xdr:cNvSpPr/>
      </xdr:nvSpPr>
      <xdr:spPr>
        <a:xfrm>
          <a:off x="4124325" y="55847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102161</xdr:rowOff>
    </xdr:from>
    <xdr:ext cx="405111" cy="259045"/>
    <xdr:sp macro="" textlink="">
      <xdr:nvSpPr>
        <xdr:cNvPr id="75" name="【図書館】&#10;有形固定資産減価償却率該当値テキスト">
          <a:extLst>
            <a:ext uri="{FF2B5EF4-FFF2-40B4-BE49-F238E27FC236}">
              <a16:creationId xmlns:a16="http://schemas.microsoft.com/office/drawing/2014/main" id="{97E58AD5-5D78-4D7B-B8DB-62CB2173749E}"/>
            </a:ext>
          </a:extLst>
        </xdr:cNvPr>
        <xdr:cNvSpPr txBox="1"/>
      </xdr:nvSpPr>
      <xdr:spPr>
        <a:xfrm>
          <a:off x="4219575" y="54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xdr:rowOff>
    </xdr:from>
    <xdr:to>
      <xdr:col>20</xdr:col>
      <xdr:colOff>38100</xdr:colOff>
      <xdr:row>34</xdr:row>
      <xdr:rowOff>115570</xdr:rowOff>
    </xdr:to>
    <xdr:sp macro="" textlink="">
      <xdr:nvSpPr>
        <xdr:cNvPr id="76" name="楕円 75">
          <a:extLst>
            <a:ext uri="{FF2B5EF4-FFF2-40B4-BE49-F238E27FC236}">
              <a16:creationId xmlns:a16="http://schemas.microsoft.com/office/drawing/2014/main" id="{1C225A35-6287-4553-8AD5-5A1FA2F5B311}"/>
            </a:ext>
          </a:extLst>
        </xdr:cNvPr>
        <xdr:cNvSpPr/>
      </xdr:nvSpPr>
      <xdr:spPr>
        <a:xfrm>
          <a:off x="3381375" y="55162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64770</xdr:rowOff>
    </xdr:from>
    <xdr:to>
      <xdr:col>24</xdr:col>
      <xdr:colOff>63500</xdr:colOff>
      <xdr:row>34</xdr:row>
      <xdr:rowOff>130084</xdr:rowOff>
    </xdr:to>
    <xdr:cxnSp macro="">
      <xdr:nvCxnSpPr>
        <xdr:cNvPr id="77" name="直線コネクタ 76">
          <a:extLst>
            <a:ext uri="{FF2B5EF4-FFF2-40B4-BE49-F238E27FC236}">
              <a16:creationId xmlns:a16="http://schemas.microsoft.com/office/drawing/2014/main" id="{3D800A3A-B9A4-4728-840B-144EEAD0E59D}"/>
            </a:ext>
          </a:extLst>
        </xdr:cNvPr>
        <xdr:cNvCxnSpPr/>
      </xdr:nvCxnSpPr>
      <xdr:spPr>
        <a:xfrm>
          <a:off x="3429000" y="5573395"/>
          <a:ext cx="75247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120106</xdr:rowOff>
    </xdr:from>
    <xdr:to>
      <xdr:col>15</xdr:col>
      <xdr:colOff>101600</xdr:colOff>
      <xdr:row>34</xdr:row>
      <xdr:rowOff>50256</xdr:rowOff>
    </xdr:to>
    <xdr:sp macro="" textlink="">
      <xdr:nvSpPr>
        <xdr:cNvPr id="78" name="楕円 77">
          <a:extLst>
            <a:ext uri="{FF2B5EF4-FFF2-40B4-BE49-F238E27FC236}">
              <a16:creationId xmlns:a16="http://schemas.microsoft.com/office/drawing/2014/main" id="{A2503AAC-BEDC-4751-BC5F-53385A60E83E}"/>
            </a:ext>
          </a:extLst>
        </xdr:cNvPr>
        <xdr:cNvSpPr/>
      </xdr:nvSpPr>
      <xdr:spPr>
        <a:xfrm>
          <a:off x="2571750" y="54668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170906</xdr:rowOff>
    </xdr:from>
    <xdr:to>
      <xdr:col>19</xdr:col>
      <xdr:colOff>177800</xdr:colOff>
      <xdr:row>34</xdr:row>
      <xdr:rowOff>64770</xdr:rowOff>
    </xdr:to>
    <xdr:cxnSp macro="">
      <xdr:nvCxnSpPr>
        <xdr:cNvPr id="79" name="直線コネクタ 78">
          <a:extLst>
            <a:ext uri="{FF2B5EF4-FFF2-40B4-BE49-F238E27FC236}">
              <a16:creationId xmlns:a16="http://schemas.microsoft.com/office/drawing/2014/main" id="{FBC82F77-F17E-40B7-976E-9E83A58E22EA}"/>
            </a:ext>
          </a:extLst>
        </xdr:cNvPr>
        <xdr:cNvCxnSpPr/>
      </xdr:nvCxnSpPr>
      <xdr:spPr>
        <a:xfrm>
          <a:off x="2619375" y="5504906"/>
          <a:ext cx="809625"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54792</xdr:rowOff>
    </xdr:from>
    <xdr:to>
      <xdr:col>10</xdr:col>
      <xdr:colOff>165100</xdr:colOff>
      <xdr:row>33</xdr:row>
      <xdr:rowOff>156392</xdr:rowOff>
    </xdr:to>
    <xdr:sp macro="" textlink="">
      <xdr:nvSpPr>
        <xdr:cNvPr id="80" name="楕円 79">
          <a:extLst>
            <a:ext uri="{FF2B5EF4-FFF2-40B4-BE49-F238E27FC236}">
              <a16:creationId xmlns:a16="http://schemas.microsoft.com/office/drawing/2014/main" id="{0C3B2A42-2DDB-4F92-8AEE-C844CF2C20D6}"/>
            </a:ext>
          </a:extLst>
        </xdr:cNvPr>
        <xdr:cNvSpPr/>
      </xdr:nvSpPr>
      <xdr:spPr>
        <a:xfrm>
          <a:off x="1781175" y="53983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105592</xdr:rowOff>
    </xdr:from>
    <xdr:to>
      <xdr:col>15</xdr:col>
      <xdr:colOff>50800</xdr:colOff>
      <xdr:row>33</xdr:row>
      <xdr:rowOff>170906</xdr:rowOff>
    </xdr:to>
    <xdr:cxnSp macro="">
      <xdr:nvCxnSpPr>
        <xdr:cNvPr id="81" name="直線コネクタ 80">
          <a:extLst>
            <a:ext uri="{FF2B5EF4-FFF2-40B4-BE49-F238E27FC236}">
              <a16:creationId xmlns:a16="http://schemas.microsoft.com/office/drawing/2014/main" id="{24F9454D-ED44-40FA-8906-9CC1AF3EE639}"/>
            </a:ext>
          </a:extLst>
        </xdr:cNvPr>
        <xdr:cNvCxnSpPr/>
      </xdr:nvCxnSpPr>
      <xdr:spPr>
        <a:xfrm>
          <a:off x="1828800" y="5445942"/>
          <a:ext cx="79057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160927</xdr:rowOff>
    </xdr:from>
    <xdr:to>
      <xdr:col>6</xdr:col>
      <xdr:colOff>38100</xdr:colOff>
      <xdr:row>33</xdr:row>
      <xdr:rowOff>91077</xdr:rowOff>
    </xdr:to>
    <xdr:sp macro="" textlink="">
      <xdr:nvSpPr>
        <xdr:cNvPr id="82" name="楕円 81">
          <a:extLst>
            <a:ext uri="{FF2B5EF4-FFF2-40B4-BE49-F238E27FC236}">
              <a16:creationId xmlns:a16="http://schemas.microsoft.com/office/drawing/2014/main" id="{320A63B2-1C34-4DBF-BFEF-B8241EC6C38E}"/>
            </a:ext>
          </a:extLst>
        </xdr:cNvPr>
        <xdr:cNvSpPr/>
      </xdr:nvSpPr>
      <xdr:spPr>
        <a:xfrm>
          <a:off x="981075" y="53457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40277</xdr:rowOff>
    </xdr:from>
    <xdr:to>
      <xdr:col>10</xdr:col>
      <xdr:colOff>114300</xdr:colOff>
      <xdr:row>33</xdr:row>
      <xdr:rowOff>105592</xdr:rowOff>
    </xdr:to>
    <xdr:cxnSp macro="">
      <xdr:nvCxnSpPr>
        <xdr:cNvPr id="83" name="直線コネクタ 82">
          <a:extLst>
            <a:ext uri="{FF2B5EF4-FFF2-40B4-BE49-F238E27FC236}">
              <a16:creationId xmlns:a16="http://schemas.microsoft.com/office/drawing/2014/main" id="{4D8F2CDA-7C69-4FC5-A661-B838638631AE}"/>
            </a:ext>
          </a:extLst>
        </xdr:cNvPr>
        <xdr:cNvCxnSpPr/>
      </xdr:nvCxnSpPr>
      <xdr:spPr>
        <a:xfrm>
          <a:off x="1028700" y="5383802"/>
          <a:ext cx="800100" cy="6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BAF7B69C-E97A-4A45-8DD2-34561F5F8703}"/>
            </a:ext>
          </a:extLst>
        </xdr:cNvPr>
        <xdr:cNvSpPr txBox="1"/>
      </xdr:nvSpPr>
      <xdr:spPr>
        <a:xfrm>
          <a:off x="3239144" y="607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547B0FF4-4278-4A02-9613-F5D389AC144F}"/>
            </a:ext>
          </a:extLst>
        </xdr:cNvPr>
        <xdr:cNvSpPr txBox="1"/>
      </xdr:nvSpPr>
      <xdr:spPr>
        <a:xfrm>
          <a:off x="2439044"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3EBA642A-200E-464C-BDE5-7B31ECA79AC0}"/>
            </a:ext>
          </a:extLst>
        </xdr:cNvPr>
        <xdr:cNvSpPr txBox="1"/>
      </xdr:nvSpPr>
      <xdr:spPr>
        <a:xfrm>
          <a:off x="1648469" y="6060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3CFA3F51-74DB-406F-8D99-A7181E05DC34}"/>
            </a:ext>
          </a:extLst>
        </xdr:cNvPr>
        <xdr:cNvSpPr txBox="1"/>
      </xdr:nvSpPr>
      <xdr:spPr>
        <a:xfrm>
          <a:off x="848369" y="603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132097</xdr:rowOff>
    </xdr:from>
    <xdr:ext cx="405111" cy="259045"/>
    <xdr:sp macro="" textlink="">
      <xdr:nvSpPr>
        <xdr:cNvPr id="88" name="n_1mainValue【図書館】&#10;有形固定資産減価償却率">
          <a:extLst>
            <a:ext uri="{FF2B5EF4-FFF2-40B4-BE49-F238E27FC236}">
              <a16:creationId xmlns:a16="http://schemas.microsoft.com/office/drawing/2014/main" id="{E305F36C-E59B-42F3-8601-A727005AD5CD}"/>
            </a:ext>
          </a:extLst>
        </xdr:cNvPr>
        <xdr:cNvSpPr txBox="1"/>
      </xdr:nvSpPr>
      <xdr:spPr>
        <a:xfrm>
          <a:off x="32391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66783</xdr:rowOff>
    </xdr:from>
    <xdr:ext cx="405111" cy="259045"/>
    <xdr:sp macro="" textlink="">
      <xdr:nvSpPr>
        <xdr:cNvPr id="89" name="n_2mainValue【図書館】&#10;有形固定資産減価償却率">
          <a:extLst>
            <a:ext uri="{FF2B5EF4-FFF2-40B4-BE49-F238E27FC236}">
              <a16:creationId xmlns:a16="http://schemas.microsoft.com/office/drawing/2014/main" id="{73CB2BF2-BF0D-4548-8E3F-C4F691E96375}"/>
            </a:ext>
          </a:extLst>
        </xdr:cNvPr>
        <xdr:cNvSpPr txBox="1"/>
      </xdr:nvSpPr>
      <xdr:spPr>
        <a:xfrm>
          <a:off x="2439044" y="5245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1469</xdr:rowOff>
    </xdr:from>
    <xdr:ext cx="340478" cy="259045"/>
    <xdr:sp macro="" textlink="">
      <xdr:nvSpPr>
        <xdr:cNvPr id="90" name="n_3mainValue【図書館】&#10;有形固定資産減価償却率">
          <a:extLst>
            <a:ext uri="{FF2B5EF4-FFF2-40B4-BE49-F238E27FC236}">
              <a16:creationId xmlns:a16="http://schemas.microsoft.com/office/drawing/2014/main" id="{C9FB5BFC-8D53-4E35-96E9-37C568F735D4}"/>
            </a:ext>
          </a:extLst>
        </xdr:cNvPr>
        <xdr:cNvSpPr txBox="1"/>
      </xdr:nvSpPr>
      <xdr:spPr>
        <a:xfrm>
          <a:off x="1677611" y="51830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107604</xdr:rowOff>
    </xdr:from>
    <xdr:ext cx="340478" cy="259045"/>
    <xdr:sp macro="" textlink="">
      <xdr:nvSpPr>
        <xdr:cNvPr id="91" name="n_4mainValue【図書館】&#10;有形固定資産減価償却率">
          <a:extLst>
            <a:ext uri="{FF2B5EF4-FFF2-40B4-BE49-F238E27FC236}">
              <a16:creationId xmlns:a16="http://schemas.microsoft.com/office/drawing/2014/main" id="{82A7F5A1-7D84-4B21-A283-7261D2E7EF38}"/>
            </a:ext>
          </a:extLst>
        </xdr:cNvPr>
        <xdr:cNvSpPr txBox="1"/>
      </xdr:nvSpPr>
      <xdr:spPr>
        <a:xfrm>
          <a:off x="867986" y="51241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E269C07-0D23-4521-B207-CB2F3B79DAFA}"/>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D494B39-4A7F-45D2-A42B-BE54D7B192FD}"/>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0063248-C07C-452E-AF24-434B7D69B648}"/>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2E53CB5-D931-4F8D-8BF1-83FED34E916C}"/>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5EBF2AB-58E5-435C-9C14-1DAFFE9B430E}"/>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03FDEA-0F5F-4F13-B575-7AE9646EDA85}"/>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DFB8592-CFA5-46A7-8964-30FADEB275F2}"/>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67BF54A-9E77-40A4-93F7-524C99E8D6D8}"/>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364BB6B-294C-48F2-A6E2-B42FB72B4400}"/>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3EBD8F9-ACC0-4CA4-BE97-E8249A961BC2}"/>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17CF34A-A76D-4239-8ED8-9F2DF4C745D1}"/>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6657639-EE98-4F04-8F2F-61B84C9173B7}"/>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D02376D-DE15-4760-B13F-20ACAFE4FD6E}"/>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F624384-F3E2-4C4F-9585-F967D6D9D6F1}"/>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A50B0AD-A7D3-4C4E-93D9-4DF2E2BAF84A}"/>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3E369E1-8125-4F3E-8A26-973A4B0EACD6}"/>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00D91E6-AA5E-4EE8-9873-359FAAAC3B0A}"/>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5FF2064-EF77-444E-B883-34358A2BE286}"/>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F2C1AF1-7335-4B19-A7AC-C954256AEFCD}"/>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39FD1B9-BB89-4D28-99E3-C6C7E008D3A4}"/>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A4BE2D7-480B-402D-8423-48A8C0EEA7F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B3EBDBF6-A96A-4D71-8F92-23055694D04A}"/>
            </a:ext>
          </a:extLst>
        </xdr:cNvPr>
        <xdr:cNvCxnSpPr/>
      </xdr:nvCxnSpPr>
      <xdr:spPr>
        <a:xfrm flipV="1">
          <a:off x="9429115" y="5344287"/>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B4FFDE0F-0715-449A-BFC5-4FFA5F1F7BB8}"/>
            </a:ext>
          </a:extLst>
        </xdr:cNvPr>
        <xdr:cNvSpPr txBox="1"/>
      </xdr:nvSpPr>
      <xdr:spPr>
        <a:xfrm>
          <a:off x="9467850" y="673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7872EFA-8CD2-4312-ABFC-236B80FCF680}"/>
            </a:ext>
          </a:extLst>
        </xdr:cNvPr>
        <xdr:cNvCxnSpPr/>
      </xdr:nvCxnSpPr>
      <xdr:spPr>
        <a:xfrm>
          <a:off x="9363075" y="67311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C02DBB4A-5196-4FCA-8FB2-7D28BD92005B}"/>
            </a:ext>
          </a:extLst>
        </xdr:cNvPr>
        <xdr:cNvSpPr txBox="1"/>
      </xdr:nvSpPr>
      <xdr:spPr>
        <a:xfrm>
          <a:off x="9467850" y="51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9D7D9E19-B75B-40D6-9D8E-D91F3959BCA2}"/>
            </a:ext>
          </a:extLst>
        </xdr:cNvPr>
        <xdr:cNvCxnSpPr/>
      </xdr:nvCxnSpPr>
      <xdr:spPr>
        <a:xfrm>
          <a:off x="9363075" y="53442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8DFE62E2-7AD6-4B1B-8C82-A3C94365122B}"/>
            </a:ext>
          </a:extLst>
        </xdr:cNvPr>
        <xdr:cNvSpPr txBox="1"/>
      </xdr:nvSpPr>
      <xdr:spPr>
        <a:xfrm>
          <a:off x="9467850" y="6402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FDEB71E0-906E-4A5F-A678-25AE65DCD937}"/>
            </a:ext>
          </a:extLst>
        </xdr:cNvPr>
        <xdr:cNvSpPr/>
      </xdr:nvSpPr>
      <xdr:spPr>
        <a:xfrm>
          <a:off x="9401175" y="641731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DE790694-0DDC-48C1-B42C-423BCCFF8EB7}"/>
            </a:ext>
          </a:extLst>
        </xdr:cNvPr>
        <xdr:cNvSpPr/>
      </xdr:nvSpPr>
      <xdr:spPr>
        <a:xfrm>
          <a:off x="8639175" y="64218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37366D47-56FE-4B82-AEED-CB89A5FA0B53}"/>
            </a:ext>
          </a:extLst>
        </xdr:cNvPr>
        <xdr:cNvSpPr/>
      </xdr:nvSpPr>
      <xdr:spPr>
        <a:xfrm>
          <a:off x="7839075" y="64296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91F0EC4-D67C-4CDB-B15F-FB788FA91ED2}"/>
            </a:ext>
          </a:extLst>
        </xdr:cNvPr>
        <xdr:cNvSpPr/>
      </xdr:nvSpPr>
      <xdr:spPr>
        <a:xfrm>
          <a:off x="7029450" y="64373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8A3C718-063E-45A0-BB97-B584D8B6ECAF}"/>
            </a:ext>
          </a:extLst>
        </xdr:cNvPr>
        <xdr:cNvSpPr/>
      </xdr:nvSpPr>
      <xdr:spPr>
        <a:xfrm>
          <a:off x="6238875" y="64419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E6F2128-00D7-4C38-977A-8199C77C9FC7}"/>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F382BFE-E380-4F4E-A8E8-B00ED0CFCD14}"/>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B9FB7B6-11FB-4A96-976E-825419FA3325}"/>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C130ED0-D716-4DC9-AAD6-1DDC0BD0916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709D9E-B43B-4786-8DDA-9A515CE071AD}"/>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27686</xdr:rowOff>
    </xdr:from>
    <xdr:to>
      <xdr:col>55</xdr:col>
      <xdr:colOff>50800</xdr:colOff>
      <xdr:row>39</xdr:row>
      <xdr:rowOff>129286</xdr:rowOff>
    </xdr:to>
    <xdr:sp macro="" textlink="">
      <xdr:nvSpPr>
        <xdr:cNvPr id="129" name="楕円 128">
          <a:extLst>
            <a:ext uri="{FF2B5EF4-FFF2-40B4-BE49-F238E27FC236}">
              <a16:creationId xmlns:a16="http://schemas.microsoft.com/office/drawing/2014/main" id="{C70D0DEA-9A2D-407F-BA7E-E713DA793688}"/>
            </a:ext>
          </a:extLst>
        </xdr:cNvPr>
        <xdr:cNvSpPr/>
      </xdr:nvSpPr>
      <xdr:spPr>
        <a:xfrm>
          <a:off x="9401175" y="634593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50563</xdr:rowOff>
    </xdr:from>
    <xdr:ext cx="469744" cy="259045"/>
    <xdr:sp macro="" textlink="">
      <xdr:nvSpPr>
        <xdr:cNvPr id="130" name="【図書館】&#10;一人当たり面積該当値テキスト">
          <a:extLst>
            <a:ext uri="{FF2B5EF4-FFF2-40B4-BE49-F238E27FC236}">
              <a16:creationId xmlns:a16="http://schemas.microsoft.com/office/drawing/2014/main" id="{4E3785DF-3A9E-44ED-9519-D329CA47BDC7}"/>
            </a:ext>
          </a:extLst>
        </xdr:cNvPr>
        <xdr:cNvSpPr txBox="1"/>
      </xdr:nvSpPr>
      <xdr:spPr>
        <a:xfrm>
          <a:off x="9467850" y="620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32258</xdr:rowOff>
    </xdr:from>
    <xdr:to>
      <xdr:col>50</xdr:col>
      <xdr:colOff>165100</xdr:colOff>
      <xdr:row>39</xdr:row>
      <xdr:rowOff>133858</xdr:rowOff>
    </xdr:to>
    <xdr:sp macro="" textlink="">
      <xdr:nvSpPr>
        <xdr:cNvPr id="131" name="楕円 130">
          <a:extLst>
            <a:ext uri="{FF2B5EF4-FFF2-40B4-BE49-F238E27FC236}">
              <a16:creationId xmlns:a16="http://schemas.microsoft.com/office/drawing/2014/main" id="{F3A6D9C1-4210-45A7-8E6C-AF76F3ACAD97}"/>
            </a:ext>
          </a:extLst>
        </xdr:cNvPr>
        <xdr:cNvSpPr/>
      </xdr:nvSpPr>
      <xdr:spPr>
        <a:xfrm>
          <a:off x="8639175" y="63441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78486</xdr:rowOff>
    </xdr:from>
    <xdr:to>
      <xdr:col>55</xdr:col>
      <xdr:colOff>0</xdr:colOff>
      <xdr:row>39</xdr:row>
      <xdr:rowOff>83058</xdr:rowOff>
    </xdr:to>
    <xdr:cxnSp macro="">
      <xdr:nvCxnSpPr>
        <xdr:cNvPr id="132" name="直線コネクタ 131">
          <a:extLst>
            <a:ext uri="{FF2B5EF4-FFF2-40B4-BE49-F238E27FC236}">
              <a16:creationId xmlns:a16="http://schemas.microsoft.com/office/drawing/2014/main" id="{23FF6A19-6195-4B5F-9330-B3438DE18276}"/>
            </a:ext>
          </a:extLst>
        </xdr:cNvPr>
        <xdr:cNvCxnSpPr/>
      </xdr:nvCxnSpPr>
      <xdr:spPr>
        <a:xfrm flipV="1">
          <a:off x="8686800" y="6393561"/>
          <a:ext cx="74295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41402</xdr:rowOff>
    </xdr:from>
    <xdr:to>
      <xdr:col>46</xdr:col>
      <xdr:colOff>38100</xdr:colOff>
      <xdr:row>39</xdr:row>
      <xdr:rowOff>143002</xdr:rowOff>
    </xdr:to>
    <xdr:sp macro="" textlink="">
      <xdr:nvSpPr>
        <xdr:cNvPr id="133" name="楕円 132">
          <a:extLst>
            <a:ext uri="{FF2B5EF4-FFF2-40B4-BE49-F238E27FC236}">
              <a16:creationId xmlns:a16="http://schemas.microsoft.com/office/drawing/2014/main" id="{7EB77A36-8C04-4145-93CD-D6A50EB8A2E3}"/>
            </a:ext>
          </a:extLst>
        </xdr:cNvPr>
        <xdr:cNvSpPr/>
      </xdr:nvSpPr>
      <xdr:spPr>
        <a:xfrm>
          <a:off x="7839075" y="63596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83058</xdr:rowOff>
    </xdr:from>
    <xdr:to>
      <xdr:col>50</xdr:col>
      <xdr:colOff>114300</xdr:colOff>
      <xdr:row>39</xdr:row>
      <xdr:rowOff>92202</xdr:rowOff>
    </xdr:to>
    <xdr:cxnSp macro="">
      <xdr:nvCxnSpPr>
        <xdr:cNvPr id="134" name="直線コネクタ 133">
          <a:extLst>
            <a:ext uri="{FF2B5EF4-FFF2-40B4-BE49-F238E27FC236}">
              <a16:creationId xmlns:a16="http://schemas.microsoft.com/office/drawing/2014/main" id="{014A2240-0AF2-47B5-AAD2-AF3096E9F2CD}"/>
            </a:ext>
          </a:extLst>
        </xdr:cNvPr>
        <xdr:cNvCxnSpPr/>
      </xdr:nvCxnSpPr>
      <xdr:spPr>
        <a:xfrm flipV="1">
          <a:off x="7886700" y="6401308"/>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50546</xdr:rowOff>
    </xdr:from>
    <xdr:to>
      <xdr:col>41</xdr:col>
      <xdr:colOff>101600</xdr:colOff>
      <xdr:row>39</xdr:row>
      <xdr:rowOff>152146</xdr:rowOff>
    </xdr:to>
    <xdr:sp macro="" textlink="">
      <xdr:nvSpPr>
        <xdr:cNvPr id="135" name="楕円 134">
          <a:extLst>
            <a:ext uri="{FF2B5EF4-FFF2-40B4-BE49-F238E27FC236}">
              <a16:creationId xmlns:a16="http://schemas.microsoft.com/office/drawing/2014/main" id="{CB7EB9C5-4958-44B4-AD2F-9AF8DF3E514B}"/>
            </a:ext>
          </a:extLst>
        </xdr:cNvPr>
        <xdr:cNvSpPr/>
      </xdr:nvSpPr>
      <xdr:spPr>
        <a:xfrm>
          <a:off x="7029450" y="63624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92202</xdr:rowOff>
    </xdr:from>
    <xdr:to>
      <xdr:col>45</xdr:col>
      <xdr:colOff>177800</xdr:colOff>
      <xdr:row>39</xdr:row>
      <xdr:rowOff>101346</xdr:rowOff>
    </xdr:to>
    <xdr:cxnSp macro="">
      <xdr:nvCxnSpPr>
        <xdr:cNvPr id="136" name="直線コネクタ 135">
          <a:extLst>
            <a:ext uri="{FF2B5EF4-FFF2-40B4-BE49-F238E27FC236}">
              <a16:creationId xmlns:a16="http://schemas.microsoft.com/office/drawing/2014/main" id="{9881790D-55EA-449C-B1C5-FE2EFAC83CF7}"/>
            </a:ext>
          </a:extLst>
        </xdr:cNvPr>
        <xdr:cNvCxnSpPr/>
      </xdr:nvCxnSpPr>
      <xdr:spPr>
        <a:xfrm flipV="1">
          <a:off x="7077075" y="6407277"/>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55118</xdr:rowOff>
    </xdr:from>
    <xdr:to>
      <xdr:col>36</xdr:col>
      <xdr:colOff>165100</xdr:colOff>
      <xdr:row>39</xdr:row>
      <xdr:rowOff>156718</xdr:rowOff>
    </xdr:to>
    <xdr:sp macro="" textlink="">
      <xdr:nvSpPr>
        <xdr:cNvPr id="137" name="楕円 136">
          <a:extLst>
            <a:ext uri="{FF2B5EF4-FFF2-40B4-BE49-F238E27FC236}">
              <a16:creationId xmlns:a16="http://schemas.microsoft.com/office/drawing/2014/main" id="{6066FC47-CB7E-4A12-AB25-E507D4E22417}"/>
            </a:ext>
          </a:extLst>
        </xdr:cNvPr>
        <xdr:cNvSpPr/>
      </xdr:nvSpPr>
      <xdr:spPr>
        <a:xfrm>
          <a:off x="6238875" y="63701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101346</xdr:rowOff>
    </xdr:from>
    <xdr:to>
      <xdr:col>41</xdr:col>
      <xdr:colOff>50800</xdr:colOff>
      <xdr:row>39</xdr:row>
      <xdr:rowOff>105918</xdr:rowOff>
    </xdr:to>
    <xdr:cxnSp macro="">
      <xdr:nvCxnSpPr>
        <xdr:cNvPr id="138" name="直線コネクタ 137">
          <a:extLst>
            <a:ext uri="{FF2B5EF4-FFF2-40B4-BE49-F238E27FC236}">
              <a16:creationId xmlns:a16="http://schemas.microsoft.com/office/drawing/2014/main" id="{AC97EF4C-9937-42EE-A1FB-14F5B7571B3F}"/>
            </a:ext>
          </a:extLst>
        </xdr:cNvPr>
        <xdr:cNvCxnSpPr/>
      </xdr:nvCxnSpPr>
      <xdr:spPr>
        <a:xfrm flipV="1">
          <a:off x="6286500" y="641959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8D204CDC-D400-4CA4-8D43-F974B65C1112}"/>
            </a:ext>
          </a:extLst>
        </xdr:cNvPr>
        <xdr:cNvSpPr txBox="1"/>
      </xdr:nvSpPr>
      <xdr:spPr>
        <a:xfrm>
          <a:off x="8458277" y="650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37D1E223-CE6C-4C40-8875-B980635813AA}"/>
            </a:ext>
          </a:extLst>
        </xdr:cNvPr>
        <xdr:cNvSpPr txBox="1"/>
      </xdr:nvSpPr>
      <xdr:spPr>
        <a:xfrm>
          <a:off x="7677227" y="65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D28EBF63-E8F9-4CFD-88FA-932B15ABD9E1}"/>
            </a:ext>
          </a:extLst>
        </xdr:cNvPr>
        <xdr:cNvSpPr txBox="1"/>
      </xdr:nvSpPr>
      <xdr:spPr>
        <a:xfrm>
          <a:off x="6867602" y="65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274747B1-4D5E-4597-ADC6-4A31F6543C87}"/>
            </a:ext>
          </a:extLst>
        </xdr:cNvPr>
        <xdr:cNvSpPr txBox="1"/>
      </xdr:nvSpPr>
      <xdr:spPr>
        <a:xfrm>
          <a:off x="6067502" y="652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150385</xdr:rowOff>
    </xdr:from>
    <xdr:ext cx="469744" cy="259045"/>
    <xdr:sp macro="" textlink="">
      <xdr:nvSpPr>
        <xdr:cNvPr id="143" name="n_1mainValue【図書館】&#10;一人当たり面積">
          <a:extLst>
            <a:ext uri="{FF2B5EF4-FFF2-40B4-BE49-F238E27FC236}">
              <a16:creationId xmlns:a16="http://schemas.microsoft.com/office/drawing/2014/main" id="{8B8F45CA-EBC5-4E0C-A2AA-B427F12291A0}"/>
            </a:ext>
          </a:extLst>
        </xdr:cNvPr>
        <xdr:cNvSpPr txBox="1"/>
      </xdr:nvSpPr>
      <xdr:spPr>
        <a:xfrm>
          <a:off x="8458277" y="61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159529</xdr:rowOff>
    </xdr:from>
    <xdr:ext cx="469744" cy="259045"/>
    <xdr:sp macro="" textlink="">
      <xdr:nvSpPr>
        <xdr:cNvPr id="144" name="n_2mainValue【図書館】&#10;一人当たり面積">
          <a:extLst>
            <a:ext uri="{FF2B5EF4-FFF2-40B4-BE49-F238E27FC236}">
              <a16:creationId xmlns:a16="http://schemas.microsoft.com/office/drawing/2014/main" id="{1EF9DA67-03CB-4F12-B1E5-5268916A9C1C}"/>
            </a:ext>
          </a:extLst>
        </xdr:cNvPr>
        <xdr:cNvSpPr txBox="1"/>
      </xdr:nvSpPr>
      <xdr:spPr>
        <a:xfrm>
          <a:off x="7677227" y="61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168673</xdr:rowOff>
    </xdr:from>
    <xdr:ext cx="469744" cy="259045"/>
    <xdr:sp macro="" textlink="">
      <xdr:nvSpPr>
        <xdr:cNvPr id="145" name="n_3mainValue【図書館】&#10;一人当たり面積">
          <a:extLst>
            <a:ext uri="{FF2B5EF4-FFF2-40B4-BE49-F238E27FC236}">
              <a16:creationId xmlns:a16="http://schemas.microsoft.com/office/drawing/2014/main" id="{64927176-BB06-4DD7-A965-17E19B3D47D6}"/>
            </a:ext>
          </a:extLst>
        </xdr:cNvPr>
        <xdr:cNvSpPr txBox="1"/>
      </xdr:nvSpPr>
      <xdr:spPr>
        <a:xfrm>
          <a:off x="6867602"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1795</xdr:rowOff>
    </xdr:from>
    <xdr:ext cx="469744" cy="259045"/>
    <xdr:sp macro="" textlink="">
      <xdr:nvSpPr>
        <xdr:cNvPr id="146" name="n_4mainValue【図書館】&#10;一人当たり面積">
          <a:extLst>
            <a:ext uri="{FF2B5EF4-FFF2-40B4-BE49-F238E27FC236}">
              <a16:creationId xmlns:a16="http://schemas.microsoft.com/office/drawing/2014/main" id="{AB1DF338-59BE-49AC-AF28-1CAD8418AF00}"/>
            </a:ext>
          </a:extLst>
        </xdr:cNvPr>
        <xdr:cNvSpPr txBox="1"/>
      </xdr:nvSpPr>
      <xdr:spPr>
        <a:xfrm>
          <a:off x="6067502"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E7649B3-9173-4697-A079-D4EC89091514}"/>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876735E-2FFD-42BE-8530-9495616831C3}"/>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32CA195-CB09-4820-B732-2E8BE7A609E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548D35F-D9F0-47B2-B220-5FD23E72EC7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B69BF35-D3E6-4CB4-A4CB-70DFA0C14B14}"/>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FEB0B02-1FF2-4FBF-9099-C59AEC5E8779}"/>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70DBC73-1B0A-43FD-808B-CC1390873103}"/>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E47C59A-6FE7-48C8-B337-A1C629952308}"/>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ED4BC2E-1081-4C89-8D17-078446C12CD9}"/>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933E32-08E2-499D-8327-CFEEC28FAC4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5A7AC29-1801-42D4-B7D3-D7E57B9EC973}"/>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FEFE9D6-B8AF-4EBC-A23A-37D147FCC78F}"/>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5A896F6-1888-45B6-8B7D-FBB48AF9F411}"/>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DA817F7-A0A5-4BD7-8F5A-168E71113074}"/>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3FF44DD-5E34-4D41-9BD5-F2450AAA54A1}"/>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EA017F9-376B-4921-95BF-D5045F19E546}"/>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BE99067-CC4E-4744-9AB7-B0D2A15463B6}"/>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91FF96B-553A-4ABC-80F1-B1BF7920627B}"/>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43CF3CF-701B-4C9C-8B35-0D8C0E27E4C9}"/>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B9CF523-EFFE-4637-957C-7D7781B5978A}"/>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DBBC81C-EEE8-44CB-AF11-74D7C652CE27}"/>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BD642FA-9A1B-454C-A60B-D82709C35AF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6D8CCFB-8CCD-4C12-B9A4-35986D623FDA}"/>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4D6E39A-BA0C-4EA4-AA81-654FF0408735}"/>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DAD7757-2ED2-43CD-9BB8-3F287A5E8629}"/>
            </a:ext>
          </a:extLst>
        </xdr:cNvPr>
        <xdr:cNvCxnSpPr/>
      </xdr:nvCxnSpPr>
      <xdr:spPr>
        <a:xfrm flipV="1">
          <a:off x="4180840" y="9011920"/>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B2AD7C9-E789-44A8-A2BE-48FE0DDD4411}"/>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D9C722D-C302-4A76-BF0E-192D74E2A2DA}"/>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B70F8B2-9A0A-48DF-8D2F-2FFF5FD74406}"/>
            </a:ext>
          </a:extLst>
        </xdr:cNvPr>
        <xdr:cNvSpPr txBox="1"/>
      </xdr:nvSpPr>
      <xdr:spPr>
        <a:xfrm>
          <a:off x="4219575" y="879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15BDD32C-B3FF-4B79-ACBB-AE25433DACDA}"/>
            </a:ext>
          </a:extLst>
        </xdr:cNvPr>
        <xdr:cNvCxnSpPr/>
      </xdr:nvCxnSpPr>
      <xdr:spPr>
        <a:xfrm>
          <a:off x="4105275" y="9011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E0A33D7-F335-48C5-9743-ED529CE394BC}"/>
            </a:ext>
          </a:extLst>
        </xdr:cNvPr>
        <xdr:cNvSpPr txBox="1"/>
      </xdr:nvSpPr>
      <xdr:spPr>
        <a:xfrm>
          <a:off x="4219575" y="9660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68A4398B-483E-4A8B-8D93-176D9DAC6925}"/>
            </a:ext>
          </a:extLst>
        </xdr:cNvPr>
        <xdr:cNvSpPr/>
      </xdr:nvSpPr>
      <xdr:spPr>
        <a:xfrm>
          <a:off x="4124325" y="97993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862A8C5C-1697-4861-8D31-7723F35F21BC}"/>
            </a:ext>
          </a:extLst>
        </xdr:cNvPr>
        <xdr:cNvSpPr/>
      </xdr:nvSpPr>
      <xdr:spPr>
        <a:xfrm>
          <a:off x="3381375" y="978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F61EFB7-C220-482F-B9B9-C0D40F5EAA71}"/>
            </a:ext>
          </a:extLst>
        </xdr:cNvPr>
        <xdr:cNvSpPr/>
      </xdr:nvSpPr>
      <xdr:spPr>
        <a:xfrm>
          <a:off x="2571750" y="9735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488C0569-3A56-4CC9-B703-8E28860A2987}"/>
            </a:ext>
          </a:extLst>
        </xdr:cNvPr>
        <xdr:cNvSpPr/>
      </xdr:nvSpPr>
      <xdr:spPr>
        <a:xfrm>
          <a:off x="1781175" y="9726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D6759874-92F5-487A-8D19-161267BEB904}"/>
            </a:ext>
          </a:extLst>
        </xdr:cNvPr>
        <xdr:cNvSpPr/>
      </xdr:nvSpPr>
      <xdr:spPr>
        <a:xfrm>
          <a:off x="981075" y="97155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DC951AF-F1BE-4385-9317-25CB3A686531}"/>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219018-2905-4DEA-B49E-AF4777D897CD}"/>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6C5C90A-2248-4139-8C22-BF9E02480F76}"/>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7B0860-910D-4506-A0CA-75394C378848}"/>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A1D2CC-2A86-43B5-80F3-688FBD845C2F}"/>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94508E06-2BF8-4C3E-8871-265C9778DA40}"/>
            </a:ext>
          </a:extLst>
        </xdr:cNvPr>
        <xdr:cNvSpPr/>
      </xdr:nvSpPr>
      <xdr:spPr>
        <a:xfrm>
          <a:off x="4124325" y="99415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A592C73-3CAF-4793-9FF7-6F2BD7EE1075}"/>
            </a:ext>
          </a:extLst>
        </xdr:cNvPr>
        <xdr:cNvSpPr txBox="1"/>
      </xdr:nvSpPr>
      <xdr:spPr>
        <a:xfrm>
          <a:off x="4219575" y="992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31115</xdr:rowOff>
    </xdr:from>
    <xdr:to>
      <xdr:col>20</xdr:col>
      <xdr:colOff>38100</xdr:colOff>
      <xdr:row>61</xdr:row>
      <xdr:rowOff>132715</xdr:rowOff>
    </xdr:to>
    <xdr:sp macro="" textlink="">
      <xdr:nvSpPr>
        <xdr:cNvPr id="189" name="楕円 188">
          <a:extLst>
            <a:ext uri="{FF2B5EF4-FFF2-40B4-BE49-F238E27FC236}">
              <a16:creationId xmlns:a16="http://schemas.microsoft.com/office/drawing/2014/main" id="{183E9CEB-325C-4680-BB17-D7B144A2F767}"/>
            </a:ext>
          </a:extLst>
        </xdr:cNvPr>
        <xdr:cNvSpPr/>
      </xdr:nvSpPr>
      <xdr:spPr>
        <a:xfrm>
          <a:off x="3381375" y="99053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E96FCC62-94EC-4BA5-8613-2EE670A383AC}"/>
            </a:ext>
          </a:extLst>
        </xdr:cNvPr>
        <xdr:cNvCxnSpPr/>
      </xdr:nvCxnSpPr>
      <xdr:spPr>
        <a:xfrm>
          <a:off x="3429000" y="9962515"/>
          <a:ext cx="7524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124460</xdr:rowOff>
    </xdr:from>
    <xdr:to>
      <xdr:col>15</xdr:col>
      <xdr:colOff>101600</xdr:colOff>
      <xdr:row>62</xdr:row>
      <xdr:rowOff>54610</xdr:rowOff>
    </xdr:to>
    <xdr:sp macro="" textlink="">
      <xdr:nvSpPr>
        <xdr:cNvPr id="191" name="楕円 190">
          <a:extLst>
            <a:ext uri="{FF2B5EF4-FFF2-40B4-BE49-F238E27FC236}">
              <a16:creationId xmlns:a16="http://schemas.microsoft.com/office/drawing/2014/main" id="{286BE93E-175D-4597-887A-F51758D19C1C}"/>
            </a:ext>
          </a:extLst>
        </xdr:cNvPr>
        <xdr:cNvSpPr/>
      </xdr:nvSpPr>
      <xdr:spPr>
        <a:xfrm>
          <a:off x="2571750" y="99987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62</xdr:row>
      <xdr:rowOff>3810</xdr:rowOff>
    </xdr:to>
    <xdr:cxnSp macro="">
      <xdr:nvCxnSpPr>
        <xdr:cNvPr id="192" name="直線コネクタ 191">
          <a:extLst>
            <a:ext uri="{FF2B5EF4-FFF2-40B4-BE49-F238E27FC236}">
              <a16:creationId xmlns:a16="http://schemas.microsoft.com/office/drawing/2014/main" id="{13AA774A-2C32-4E0B-A8F2-4E68C5366F7C}"/>
            </a:ext>
          </a:extLst>
        </xdr:cNvPr>
        <xdr:cNvCxnSpPr/>
      </xdr:nvCxnSpPr>
      <xdr:spPr>
        <a:xfrm flipV="1">
          <a:off x="2619375" y="9962515"/>
          <a:ext cx="80962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193" name="楕円 192">
          <a:extLst>
            <a:ext uri="{FF2B5EF4-FFF2-40B4-BE49-F238E27FC236}">
              <a16:creationId xmlns:a16="http://schemas.microsoft.com/office/drawing/2014/main" id="{DBD61DF4-D945-4A68-81CB-BC5D4851E789}"/>
            </a:ext>
          </a:extLst>
        </xdr:cNvPr>
        <xdr:cNvSpPr/>
      </xdr:nvSpPr>
      <xdr:spPr>
        <a:xfrm>
          <a:off x="1781175" y="10020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xdr:rowOff>
    </xdr:from>
    <xdr:to>
      <xdr:col>15</xdr:col>
      <xdr:colOff>50800</xdr:colOff>
      <xdr:row>62</xdr:row>
      <xdr:rowOff>19050</xdr:rowOff>
    </xdr:to>
    <xdr:cxnSp macro="">
      <xdr:nvCxnSpPr>
        <xdr:cNvPr id="194" name="直線コネクタ 193">
          <a:extLst>
            <a:ext uri="{FF2B5EF4-FFF2-40B4-BE49-F238E27FC236}">
              <a16:creationId xmlns:a16="http://schemas.microsoft.com/office/drawing/2014/main" id="{25500637-2D81-4263-A733-56287485566C}"/>
            </a:ext>
          </a:extLst>
        </xdr:cNvPr>
        <xdr:cNvCxnSpPr/>
      </xdr:nvCxnSpPr>
      <xdr:spPr>
        <a:xfrm flipV="1">
          <a:off x="1828800" y="10046335"/>
          <a:ext cx="7905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137795</xdr:rowOff>
    </xdr:from>
    <xdr:to>
      <xdr:col>6</xdr:col>
      <xdr:colOff>38100</xdr:colOff>
      <xdr:row>62</xdr:row>
      <xdr:rowOff>67945</xdr:rowOff>
    </xdr:to>
    <xdr:sp macro="" textlink="">
      <xdr:nvSpPr>
        <xdr:cNvPr id="195" name="楕円 194">
          <a:extLst>
            <a:ext uri="{FF2B5EF4-FFF2-40B4-BE49-F238E27FC236}">
              <a16:creationId xmlns:a16="http://schemas.microsoft.com/office/drawing/2014/main" id="{0FB63EB3-ACD2-4250-A5DF-E7C719F28BA3}"/>
            </a:ext>
          </a:extLst>
        </xdr:cNvPr>
        <xdr:cNvSpPr/>
      </xdr:nvSpPr>
      <xdr:spPr>
        <a:xfrm>
          <a:off x="981075" y="100183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17145</xdr:rowOff>
    </xdr:from>
    <xdr:to>
      <xdr:col>10</xdr:col>
      <xdr:colOff>114300</xdr:colOff>
      <xdr:row>62</xdr:row>
      <xdr:rowOff>19050</xdr:rowOff>
    </xdr:to>
    <xdr:cxnSp macro="">
      <xdr:nvCxnSpPr>
        <xdr:cNvPr id="196" name="直線コネクタ 195">
          <a:extLst>
            <a:ext uri="{FF2B5EF4-FFF2-40B4-BE49-F238E27FC236}">
              <a16:creationId xmlns:a16="http://schemas.microsoft.com/office/drawing/2014/main" id="{127C8363-0F60-46F0-AF18-A8C4892B9BF7}"/>
            </a:ext>
          </a:extLst>
        </xdr:cNvPr>
        <xdr:cNvCxnSpPr/>
      </xdr:nvCxnSpPr>
      <xdr:spPr>
        <a:xfrm>
          <a:off x="1028700" y="1005649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FE6AAD31-8723-4080-BC57-D6D5DE836B43}"/>
            </a:ext>
          </a:extLst>
        </xdr:cNvPr>
        <xdr:cNvSpPr txBox="1"/>
      </xdr:nvSpPr>
      <xdr:spPr>
        <a:xfrm>
          <a:off x="32391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96F866FA-62DB-4B5D-AC02-86DE668DA363}"/>
            </a:ext>
          </a:extLst>
        </xdr:cNvPr>
        <xdr:cNvSpPr txBox="1"/>
      </xdr:nvSpPr>
      <xdr:spPr>
        <a:xfrm>
          <a:off x="2439044" y="953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AB9C5643-BEB0-45B7-A10E-31B3C2E0EAE5}"/>
            </a:ext>
          </a:extLst>
        </xdr:cNvPr>
        <xdr:cNvSpPr txBox="1"/>
      </xdr:nvSpPr>
      <xdr:spPr>
        <a:xfrm>
          <a:off x="1648469"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AE27BB44-3DC0-485E-B0B0-D6DCEF2766B0}"/>
            </a:ext>
          </a:extLst>
        </xdr:cNvPr>
        <xdr:cNvSpPr txBox="1"/>
      </xdr:nvSpPr>
      <xdr:spPr>
        <a:xfrm>
          <a:off x="848369"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123842</xdr:rowOff>
    </xdr:from>
    <xdr:ext cx="405111" cy="259045"/>
    <xdr:sp macro="" textlink="">
      <xdr:nvSpPr>
        <xdr:cNvPr id="201" name="n_1mainValue【体育館・プール】&#10;有形固定資産減価償却率">
          <a:extLst>
            <a:ext uri="{FF2B5EF4-FFF2-40B4-BE49-F238E27FC236}">
              <a16:creationId xmlns:a16="http://schemas.microsoft.com/office/drawing/2014/main" id="{FB51D19D-A83F-4738-BC43-ECE21793FA1D}"/>
            </a:ext>
          </a:extLst>
        </xdr:cNvPr>
        <xdr:cNvSpPr txBox="1"/>
      </xdr:nvSpPr>
      <xdr:spPr>
        <a:xfrm>
          <a:off x="32391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DBBEDC0C-93FF-4828-B59E-E2C38EC92D0E}"/>
            </a:ext>
          </a:extLst>
        </xdr:cNvPr>
        <xdr:cNvSpPr txBox="1"/>
      </xdr:nvSpPr>
      <xdr:spPr>
        <a:xfrm>
          <a:off x="2439044" y="1008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60977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C4261A-AB51-4886-9943-50972D188B34}"/>
            </a:ext>
          </a:extLst>
        </xdr:cNvPr>
        <xdr:cNvSpPr txBox="1"/>
      </xdr:nvSpPr>
      <xdr:spPr>
        <a:xfrm>
          <a:off x="1648469" y="1010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59072</xdr:rowOff>
    </xdr:from>
    <xdr:ext cx="405111" cy="259045"/>
    <xdr:sp macro="" textlink="">
      <xdr:nvSpPr>
        <xdr:cNvPr id="204" name="n_4mainValue【体育館・プール】&#10;有形固定資産減価償却率">
          <a:extLst>
            <a:ext uri="{FF2B5EF4-FFF2-40B4-BE49-F238E27FC236}">
              <a16:creationId xmlns:a16="http://schemas.microsoft.com/office/drawing/2014/main" id="{4FEC3657-1B04-41DB-9F59-F65CD6AC1B66}"/>
            </a:ext>
          </a:extLst>
        </xdr:cNvPr>
        <xdr:cNvSpPr txBox="1"/>
      </xdr:nvSpPr>
      <xdr:spPr>
        <a:xfrm>
          <a:off x="848369"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E61CD33-F46D-47F4-876E-4C1DA362B0B2}"/>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041AAD4-23D5-48F1-AC85-597BDBBFED9E}"/>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9931412-1609-4CFA-AF0C-0B9D40794B26}"/>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E8E962-C7D1-4AE8-90D3-8B4B08F5F86D}"/>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4488AFE-4CA7-4647-8564-3F7440955C9F}"/>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4C3F291-8A6C-4788-A844-2EDE8BD95B13}"/>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0FB540C-1F97-4FE3-A5EA-75F07E3A2CB8}"/>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27B5563-6D9C-4B79-A002-D3A034389C3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0141C2F-3F27-4E4B-89BD-CCFCF6DEBF76}"/>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16CAC1F-058A-4863-8036-AE50CF952B3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AAC6BD7-18BE-4D00-BD08-F5ACE4566079}"/>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DF4E3AA-01A6-4E3B-A270-0B46751DBA3F}"/>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AC1BB2B-9A45-411E-BFE3-D29C1C19DCFB}"/>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D33B1CE-5F41-40FF-8ADF-B327EB8BDA91}"/>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350CE73-53B7-4C7B-B3E5-1BBEF261CD66}"/>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43F37E7-62AD-4D93-BE6C-339335982E9A}"/>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A4F40BB-7067-4C28-A36F-DEB954ACFF6C}"/>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67119F6-C66B-4DBD-8ECC-E0C60825BE81}"/>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1E95119-E5BD-4C31-AEA4-CBDC911D247E}"/>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F5657A9-6246-4410-9F92-D55B11E5C440}"/>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40F60DE-5D18-4FF8-92CF-71EB7078502B}"/>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3BCEB02-2BD3-45D0-B4FC-63A76150F44C}"/>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095F5C5-5CE4-4863-BD17-E32DE137FE54}"/>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565C06BE-D81F-4E95-AB81-7A5DCB822B8C}"/>
            </a:ext>
          </a:extLst>
        </xdr:cNvPr>
        <xdr:cNvCxnSpPr/>
      </xdr:nvCxnSpPr>
      <xdr:spPr>
        <a:xfrm flipV="1">
          <a:off x="9429115" y="9203055"/>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CA55B59-316C-4A58-BD32-34E4B1D64712}"/>
            </a:ext>
          </a:extLst>
        </xdr:cNvPr>
        <xdr:cNvSpPr txBox="1"/>
      </xdr:nvSpPr>
      <xdr:spPr>
        <a:xfrm>
          <a:off x="9467850" y="104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A78FD93A-72B5-4597-86D1-FE3D501CCCE2}"/>
            </a:ext>
          </a:extLst>
        </xdr:cNvPr>
        <xdr:cNvCxnSpPr/>
      </xdr:nvCxnSpPr>
      <xdr:spPr>
        <a:xfrm>
          <a:off x="9363075" y="104390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4815AD16-BDAA-4DE9-8989-EA502C463565}"/>
            </a:ext>
          </a:extLst>
        </xdr:cNvPr>
        <xdr:cNvSpPr txBox="1"/>
      </xdr:nvSpPr>
      <xdr:spPr>
        <a:xfrm>
          <a:off x="9467850" y="899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ACB39BB4-5FCF-4EAE-8647-DDA863F3963A}"/>
            </a:ext>
          </a:extLst>
        </xdr:cNvPr>
        <xdr:cNvCxnSpPr/>
      </xdr:nvCxnSpPr>
      <xdr:spPr>
        <a:xfrm>
          <a:off x="9363075" y="92030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5A51B5F2-2F4D-4579-B80C-8FE43662FCEE}"/>
            </a:ext>
          </a:extLst>
        </xdr:cNvPr>
        <xdr:cNvSpPr txBox="1"/>
      </xdr:nvSpPr>
      <xdr:spPr>
        <a:xfrm>
          <a:off x="9467850" y="1021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6D52CDE3-613B-4749-9BA4-7E55A049AC3E}"/>
            </a:ext>
          </a:extLst>
        </xdr:cNvPr>
        <xdr:cNvSpPr/>
      </xdr:nvSpPr>
      <xdr:spPr>
        <a:xfrm>
          <a:off x="9401175" y="1023264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1988CAF4-EFD2-48B7-9CFF-422FB0ACCD16}"/>
            </a:ext>
          </a:extLst>
        </xdr:cNvPr>
        <xdr:cNvSpPr/>
      </xdr:nvSpPr>
      <xdr:spPr>
        <a:xfrm>
          <a:off x="8639175" y="102403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BB1779DD-109F-4E09-A6B9-38B01F7123AF}"/>
            </a:ext>
          </a:extLst>
        </xdr:cNvPr>
        <xdr:cNvSpPr/>
      </xdr:nvSpPr>
      <xdr:spPr>
        <a:xfrm>
          <a:off x="7839075" y="102485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54F57C14-82F3-47FD-AEE9-9149E25269C1}"/>
            </a:ext>
          </a:extLst>
        </xdr:cNvPr>
        <xdr:cNvSpPr/>
      </xdr:nvSpPr>
      <xdr:spPr>
        <a:xfrm>
          <a:off x="7029450" y="102516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F8E825B8-2BBF-4787-BB02-A9F9B344F205}"/>
            </a:ext>
          </a:extLst>
        </xdr:cNvPr>
        <xdr:cNvSpPr/>
      </xdr:nvSpPr>
      <xdr:spPr>
        <a:xfrm>
          <a:off x="6238875" y="10270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A2A78E-7C91-4852-94B2-0822768B3993}"/>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C7EF321-02EF-43C0-9778-9511AF76306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0BCBAD4-4993-418A-B00A-42EEEE785FBF}"/>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37A472A-B45C-408D-BBF0-3153D1D7319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8736B2C-D374-4F20-9BE6-1AF02FA1F6D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88646</xdr:rowOff>
    </xdr:from>
    <xdr:to>
      <xdr:col>55</xdr:col>
      <xdr:colOff>50800</xdr:colOff>
      <xdr:row>63</xdr:row>
      <xdr:rowOff>18796</xdr:rowOff>
    </xdr:to>
    <xdr:sp macro="" textlink="">
      <xdr:nvSpPr>
        <xdr:cNvPr id="244" name="楕円 243">
          <a:extLst>
            <a:ext uri="{FF2B5EF4-FFF2-40B4-BE49-F238E27FC236}">
              <a16:creationId xmlns:a16="http://schemas.microsoft.com/office/drawing/2014/main" id="{2A97CC83-286E-4AA3-80F2-09D0C9D8456C}"/>
            </a:ext>
          </a:extLst>
        </xdr:cNvPr>
        <xdr:cNvSpPr/>
      </xdr:nvSpPr>
      <xdr:spPr>
        <a:xfrm>
          <a:off x="9401175" y="1012482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111523</xdr:rowOff>
    </xdr:from>
    <xdr:ext cx="469744" cy="259045"/>
    <xdr:sp macro="" textlink="">
      <xdr:nvSpPr>
        <xdr:cNvPr id="245" name="【体育館・プール】&#10;一人当たり面積該当値テキスト">
          <a:extLst>
            <a:ext uri="{FF2B5EF4-FFF2-40B4-BE49-F238E27FC236}">
              <a16:creationId xmlns:a16="http://schemas.microsoft.com/office/drawing/2014/main" id="{0071D293-FBC8-4B93-A0AF-EAFA8A66A984}"/>
            </a:ext>
          </a:extLst>
        </xdr:cNvPr>
        <xdr:cNvSpPr txBox="1"/>
      </xdr:nvSpPr>
      <xdr:spPr>
        <a:xfrm>
          <a:off x="9467850" y="99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93980</xdr:rowOff>
    </xdr:from>
    <xdr:to>
      <xdr:col>50</xdr:col>
      <xdr:colOff>165100</xdr:colOff>
      <xdr:row>63</xdr:row>
      <xdr:rowOff>24130</xdr:rowOff>
    </xdr:to>
    <xdr:sp macro="" textlink="">
      <xdr:nvSpPr>
        <xdr:cNvPr id="246" name="楕円 245">
          <a:extLst>
            <a:ext uri="{FF2B5EF4-FFF2-40B4-BE49-F238E27FC236}">
              <a16:creationId xmlns:a16="http://schemas.microsoft.com/office/drawing/2014/main" id="{28A76C1E-1C91-44BA-B75A-BD7B4D9E0DAA}"/>
            </a:ext>
          </a:extLst>
        </xdr:cNvPr>
        <xdr:cNvSpPr/>
      </xdr:nvSpPr>
      <xdr:spPr>
        <a:xfrm>
          <a:off x="8639175" y="101333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139446</xdr:rowOff>
    </xdr:from>
    <xdr:to>
      <xdr:col>55</xdr:col>
      <xdr:colOff>0</xdr:colOff>
      <xdr:row>62</xdr:row>
      <xdr:rowOff>144780</xdr:rowOff>
    </xdr:to>
    <xdr:cxnSp macro="">
      <xdr:nvCxnSpPr>
        <xdr:cNvPr id="247" name="直線コネクタ 246">
          <a:extLst>
            <a:ext uri="{FF2B5EF4-FFF2-40B4-BE49-F238E27FC236}">
              <a16:creationId xmlns:a16="http://schemas.microsoft.com/office/drawing/2014/main" id="{57F01B48-05E4-4F68-BF80-C9EC163904B9}"/>
            </a:ext>
          </a:extLst>
        </xdr:cNvPr>
        <xdr:cNvCxnSpPr/>
      </xdr:nvCxnSpPr>
      <xdr:spPr>
        <a:xfrm flipV="1">
          <a:off x="8686800" y="1018197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98552</xdr:rowOff>
    </xdr:from>
    <xdr:to>
      <xdr:col>46</xdr:col>
      <xdr:colOff>38100</xdr:colOff>
      <xdr:row>63</xdr:row>
      <xdr:rowOff>28702</xdr:rowOff>
    </xdr:to>
    <xdr:sp macro="" textlink="">
      <xdr:nvSpPr>
        <xdr:cNvPr id="248" name="楕円 247">
          <a:extLst>
            <a:ext uri="{FF2B5EF4-FFF2-40B4-BE49-F238E27FC236}">
              <a16:creationId xmlns:a16="http://schemas.microsoft.com/office/drawing/2014/main" id="{2DB267E1-C687-4570-9932-67CDA831A9D8}"/>
            </a:ext>
          </a:extLst>
        </xdr:cNvPr>
        <xdr:cNvSpPr/>
      </xdr:nvSpPr>
      <xdr:spPr>
        <a:xfrm>
          <a:off x="7839075" y="101410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144780</xdr:rowOff>
    </xdr:from>
    <xdr:to>
      <xdr:col>50</xdr:col>
      <xdr:colOff>114300</xdr:colOff>
      <xdr:row>62</xdr:row>
      <xdr:rowOff>149352</xdr:rowOff>
    </xdr:to>
    <xdr:cxnSp macro="">
      <xdr:nvCxnSpPr>
        <xdr:cNvPr id="249" name="直線コネクタ 248">
          <a:extLst>
            <a:ext uri="{FF2B5EF4-FFF2-40B4-BE49-F238E27FC236}">
              <a16:creationId xmlns:a16="http://schemas.microsoft.com/office/drawing/2014/main" id="{C85714FF-EA2A-4EE8-81B1-8C7D5CE176EB}"/>
            </a:ext>
          </a:extLst>
        </xdr:cNvPr>
        <xdr:cNvCxnSpPr/>
      </xdr:nvCxnSpPr>
      <xdr:spPr>
        <a:xfrm flipV="1">
          <a:off x="7886700" y="10180955"/>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79502</xdr:rowOff>
    </xdr:from>
    <xdr:to>
      <xdr:col>41</xdr:col>
      <xdr:colOff>101600</xdr:colOff>
      <xdr:row>63</xdr:row>
      <xdr:rowOff>9652</xdr:rowOff>
    </xdr:to>
    <xdr:sp macro="" textlink="">
      <xdr:nvSpPr>
        <xdr:cNvPr id="250" name="楕円 249">
          <a:extLst>
            <a:ext uri="{FF2B5EF4-FFF2-40B4-BE49-F238E27FC236}">
              <a16:creationId xmlns:a16="http://schemas.microsoft.com/office/drawing/2014/main" id="{7FDEC208-F600-4C74-87DD-73F978B38F63}"/>
            </a:ext>
          </a:extLst>
        </xdr:cNvPr>
        <xdr:cNvSpPr/>
      </xdr:nvSpPr>
      <xdr:spPr>
        <a:xfrm>
          <a:off x="7029450" y="1012202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130302</xdr:rowOff>
    </xdr:from>
    <xdr:to>
      <xdr:col>45</xdr:col>
      <xdr:colOff>177800</xdr:colOff>
      <xdr:row>62</xdr:row>
      <xdr:rowOff>149352</xdr:rowOff>
    </xdr:to>
    <xdr:cxnSp macro="">
      <xdr:nvCxnSpPr>
        <xdr:cNvPr id="251" name="直線コネクタ 250">
          <a:extLst>
            <a:ext uri="{FF2B5EF4-FFF2-40B4-BE49-F238E27FC236}">
              <a16:creationId xmlns:a16="http://schemas.microsoft.com/office/drawing/2014/main" id="{A202941B-EAD6-4F86-AE17-1CAABD6ED7D3}"/>
            </a:ext>
          </a:extLst>
        </xdr:cNvPr>
        <xdr:cNvCxnSpPr/>
      </xdr:nvCxnSpPr>
      <xdr:spPr>
        <a:xfrm>
          <a:off x="7077075" y="10169652"/>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71501</xdr:rowOff>
    </xdr:from>
    <xdr:to>
      <xdr:col>36</xdr:col>
      <xdr:colOff>165100</xdr:colOff>
      <xdr:row>63</xdr:row>
      <xdr:rowOff>1651</xdr:rowOff>
    </xdr:to>
    <xdr:sp macro="" textlink="">
      <xdr:nvSpPr>
        <xdr:cNvPr id="252" name="楕円 251">
          <a:extLst>
            <a:ext uri="{FF2B5EF4-FFF2-40B4-BE49-F238E27FC236}">
              <a16:creationId xmlns:a16="http://schemas.microsoft.com/office/drawing/2014/main" id="{F0B4467C-1ABB-419A-9C51-D896BAE86367}"/>
            </a:ext>
          </a:extLst>
        </xdr:cNvPr>
        <xdr:cNvSpPr/>
      </xdr:nvSpPr>
      <xdr:spPr>
        <a:xfrm>
          <a:off x="6238875" y="101076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122301</xdr:rowOff>
    </xdr:from>
    <xdr:to>
      <xdr:col>41</xdr:col>
      <xdr:colOff>50800</xdr:colOff>
      <xdr:row>62</xdr:row>
      <xdr:rowOff>130302</xdr:rowOff>
    </xdr:to>
    <xdr:cxnSp macro="">
      <xdr:nvCxnSpPr>
        <xdr:cNvPr id="253" name="直線コネクタ 252">
          <a:extLst>
            <a:ext uri="{FF2B5EF4-FFF2-40B4-BE49-F238E27FC236}">
              <a16:creationId xmlns:a16="http://schemas.microsoft.com/office/drawing/2014/main" id="{6E8308A4-7880-467C-B824-CF91111BB043}"/>
            </a:ext>
          </a:extLst>
        </xdr:cNvPr>
        <xdr:cNvCxnSpPr/>
      </xdr:nvCxnSpPr>
      <xdr:spPr>
        <a:xfrm>
          <a:off x="6286500" y="10164826"/>
          <a:ext cx="790575"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9B9D5DE-2E3D-4921-A3C1-7B9E5F17750A}"/>
            </a:ext>
          </a:extLst>
        </xdr:cNvPr>
        <xdr:cNvSpPr txBox="1"/>
      </xdr:nvSpPr>
      <xdr:spPr>
        <a:xfrm>
          <a:off x="8458277" y="1033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E6DD8DCB-37AF-49A4-AF10-B76F969F4EDA}"/>
            </a:ext>
          </a:extLst>
        </xdr:cNvPr>
        <xdr:cNvSpPr txBox="1"/>
      </xdr:nvSpPr>
      <xdr:spPr>
        <a:xfrm>
          <a:off x="7677227" y="1034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52F1F937-DDD8-4810-984E-02A200F59522}"/>
            </a:ext>
          </a:extLst>
        </xdr:cNvPr>
        <xdr:cNvSpPr txBox="1"/>
      </xdr:nvSpPr>
      <xdr:spPr>
        <a:xfrm>
          <a:off x="6867602" y="1034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BB82D3D2-F831-4E9E-8454-1C89FCF508C5}"/>
            </a:ext>
          </a:extLst>
        </xdr:cNvPr>
        <xdr:cNvSpPr txBox="1"/>
      </xdr:nvSpPr>
      <xdr:spPr>
        <a:xfrm>
          <a:off x="6067502" y="1036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40657</xdr:rowOff>
    </xdr:from>
    <xdr:ext cx="469744" cy="259045"/>
    <xdr:sp macro="" textlink="">
      <xdr:nvSpPr>
        <xdr:cNvPr id="258" name="n_1mainValue【体育館・プール】&#10;一人当たり面積">
          <a:extLst>
            <a:ext uri="{FF2B5EF4-FFF2-40B4-BE49-F238E27FC236}">
              <a16:creationId xmlns:a16="http://schemas.microsoft.com/office/drawing/2014/main" id="{E3C72D3D-6522-4F5B-BC2F-40BE9B6E7451}"/>
            </a:ext>
          </a:extLst>
        </xdr:cNvPr>
        <xdr:cNvSpPr txBox="1"/>
      </xdr:nvSpPr>
      <xdr:spPr>
        <a:xfrm>
          <a:off x="845827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45229</xdr:rowOff>
    </xdr:from>
    <xdr:ext cx="469744" cy="259045"/>
    <xdr:sp macro="" textlink="">
      <xdr:nvSpPr>
        <xdr:cNvPr id="259" name="n_2mainValue【体育館・プール】&#10;一人当たり面積">
          <a:extLst>
            <a:ext uri="{FF2B5EF4-FFF2-40B4-BE49-F238E27FC236}">
              <a16:creationId xmlns:a16="http://schemas.microsoft.com/office/drawing/2014/main" id="{DE752F19-B971-4204-9716-19C743D25A9D}"/>
            </a:ext>
          </a:extLst>
        </xdr:cNvPr>
        <xdr:cNvSpPr txBox="1"/>
      </xdr:nvSpPr>
      <xdr:spPr>
        <a:xfrm>
          <a:off x="7677227" y="992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26179</xdr:rowOff>
    </xdr:from>
    <xdr:ext cx="469744" cy="259045"/>
    <xdr:sp macro="" textlink="">
      <xdr:nvSpPr>
        <xdr:cNvPr id="260" name="n_3mainValue【体育館・プール】&#10;一人当たり面積">
          <a:extLst>
            <a:ext uri="{FF2B5EF4-FFF2-40B4-BE49-F238E27FC236}">
              <a16:creationId xmlns:a16="http://schemas.microsoft.com/office/drawing/2014/main" id="{37232460-1D3E-40D2-9A4E-E1942CB49B3E}"/>
            </a:ext>
          </a:extLst>
        </xdr:cNvPr>
        <xdr:cNvSpPr txBox="1"/>
      </xdr:nvSpPr>
      <xdr:spPr>
        <a:xfrm>
          <a:off x="6867602" y="990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18178</xdr:rowOff>
    </xdr:from>
    <xdr:ext cx="469744" cy="259045"/>
    <xdr:sp macro="" textlink="">
      <xdr:nvSpPr>
        <xdr:cNvPr id="261" name="n_4mainValue【体育館・プール】&#10;一人当たり面積">
          <a:extLst>
            <a:ext uri="{FF2B5EF4-FFF2-40B4-BE49-F238E27FC236}">
              <a16:creationId xmlns:a16="http://schemas.microsoft.com/office/drawing/2014/main" id="{A4418775-3776-4791-B863-76118218171C}"/>
            </a:ext>
          </a:extLst>
        </xdr:cNvPr>
        <xdr:cNvSpPr txBox="1"/>
      </xdr:nvSpPr>
      <xdr:spPr>
        <a:xfrm>
          <a:off x="6067502" y="989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DA5831D-F8F8-458C-8F99-FFB3F8578CAE}"/>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4CB13AA-D8DB-4FC0-85B2-EFD21E13E113}"/>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E49CAD0-46C4-491C-B36F-6E85787AA924}"/>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1B8DC32-727A-44D5-A063-C007A0031C12}"/>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FEEA02C-C99B-4536-8681-C0529292E5C1}"/>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A6B6ED0-F54B-4948-9829-E284F2D11A59}"/>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2061030-C64D-4F06-B11F-CB728A17CA0D}"/>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B5850D9-4B56-46AE-9BC9-E0365FCC66CC}"/>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3D966E8-4C29-42B7-8884-553DD34117BD}"/>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371AF87-5160-4F48-814D-EE5CBCBC63D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BB64E6E-C8F7-48FC-A31D-FDE8196510C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C2F9A0E-20B7-4725-B1E6-7479D69A336A}"/>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A7887F9-BA1B-490B-B32B-FF82CC58D310}"/>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BBAD899-6F86-4AC9-BF3D-3CA12531EE69}"/>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D01C879-E9F7-41DA-8A50-A8CB8ABB4962}"/>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4DF7912-4B4F-4959-AF82-AA81CCBD2E0A}"/>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8D8675D-2512-4D1D-BF32-ABB44117362D}"/>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EB41EFB-1566-4A8E-BF0C-8B39F5A8D884}"/>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FB87F39-07E3-4F1C-9BD2-01B80F6C6828}"/>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92038A1-FBDB-4D33-9834-0BA2FDDF53F6}"/>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5AACF35-1B82-43B1-8EC7-9D61664FFE46}"/>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4AA7BB0-C17E-458D-A795-C42792BDD437}"/>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D616BE7-983A-4698-88F4-13D90BBD3D7F}"/>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D34B1EC-836F-41A8-8F0E-B8B861375E55}"/>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1DFE31A-D16E-4DC2-9D1D-966A8B8A36EF}"/>
            </a:ext>
          </a:extLst>
        </xdr:cNvPr>
        <xdr:cNvCxnSpPr/>
      </xdr:nvCxnSpPr>
      <xdr:spPr>
        <a:xfrm flipV="1">
          <a:off x="4180840" y="1252728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BBC60CE-2C53-4EA0-8E42-FDB9F255B070}"/>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F4CB312-78D1-42A2-8699-B011736C4C2C}"/>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70FE0E69-2998-4F3A-9638-3FCFB33B1794}"/>
            </a:ext>
          </a:extLst>
        </xdr:cNvPr>
        <xdr:cNvSpPr txBox="1"/>
      </xdr:nvSpPr>
      <xdr:spPr>
        <a:xfrm>
          <a:off x="4219575" y="1231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B2C1CD0F-5EBE-4AB4-9ADB-8EC5D2930D91}"/>
            </a:ext>
          </a:extLst>
        </xdr:cNvPr>
        <xdr:cNvCxnSpPr/>
      </xdr:nvCxnSpPr>
      <xdr:spPr>
        <a:xfrm>
          <a:off x="4105275" y="12527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46C9774-89A8-4B76-BD54-6585395454F0}"/>
            </a:ext>
          </a:extLst>
        </xdr:cNvPr>
        <xdr:cNvSpPr txBox="1"/>
      </xdr:nvSpPr>
      <xdr:spPr>
        <a:xfrm>
          <a:off x="4219575" y="13125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DFEB7400-BD00-47DB-B115-37A6AD4F75EE}"/>
            </a:ext>
          </a:extLst>
        </xdr:cNvPr>
        <xdr:cNvSpPr/>
      </xdr:nvSpPr>
      <xdr:spPr>
        <a:xfrm>
          <a:off x="4124325" y="132708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A26530EA-D660-4F67-A79A-249789DCF9B4}"/>
            </a:ext>
          </a:extLst>
        </xdr:cNvPr>
        <xdr:cNvSpPr/>
      </xdr:nvSpPr>
      <xdr:spPr>
        <a:xfrm>
          <a:off x="3381375" y="13246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45F26343-EC57-40DB-827A-3811E33EABB9}"/>
            </a:ext>
          </a:extLst>
        </xdr:cNvPr>
        <xdr:cNvSpPr/>
      </xdr:nvSpPr>
      <xdr:spPr>
        <a:xfrm>
          <a:off x="2571750" y="132181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67F5EAC-1F98-43FA-9F6A-2824DF8059DA}"/>
            </a:ext>
          </a:extLst>
        </xdr:cNvPr>
        <xdr:cNvSpPr/>
      </xdr:nvSpPr>
      <xdr:spPr>
        <a:xfrm>
          <a:off x="1781175" y="13180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822A0461-E902-4E4F-ACBF-04701D1AAB38}"/>
            </a:ext>
          </a:extLst>
        </xdr:cNvPr>
        <xdr:cNvSpPr/>
      </xdr:nvSpPr>
      <xdr:spPr>
        <a:xfrm>
          <a:off x="981075" y="132118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D264B20-EDAC-456D-8B0D-3024CE94B213}"/>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4FF0AD9-A94A-4545-9696-F6A40F4B2CC2}"/>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ED99C7-B43E-43E7-AF96-F641C65EE9F5}"/>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9C62345-5BBA-4FF1-9449-8BF2D0EA984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0774B5-A853-45D7-BB30-19781C6F8AD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19686</xdr:rowOff>
    </xdr:from>
    <xdr:to>
      <xdr:col>24</xdr:col>
      <xdr:colOff>114300</xdr:colOff>
      <xdr:row>86</xdr:row>
      <xdr:rowOff>121286</xdr:rowOff>
    </xdr:to>
    <xdr:sp macro="" textlink="">
      <xdr:nvSpPr>
        <xdr:cNvPr id="302" name="楕円 301">
          <a:extLst>
            <a:ext uri="{FF2B5EF4-FFF2-40B4-BE49-F238E27FC236}">
              <a16:creationId xmlns:a16="http://schemas.microsoft.com/office/drawing/2014/main" id="{EA1EA122-5A4C-4B2A-92A5-EE1DCC2E6DA2}"/>
            </a:ext>
          </a:extLst>
        </xdr:cNvPr>
        <xdr:cNvSpPr/>
      </xdr:nvSpPr>
      <xdr:spPr>
        <a:xfrm>
          <a:off x="4124325" y="13945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106063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BDCE9A6C-F808-4B5C-9F85-134AB931AE23}"/>
            </a:ext>
          </a:extLst>
        </xdr:cNvPr>
        <xdr:cNvSpPr txBox="1"/>
      </xdr:nvSpPr>
      <xdr:spPr>
        <a:xfrm>
          <a:off x="4219575" y="1386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10161</xdr:rowOff>
    </xdr:from>
    <xdr:to>
      <xdr:col>20</xdr:col>
      <xdr:colOff>38100</xdr:colOff>
      <xdr:row>86</xdr:row>
      <xdr:rowOff>111761</xdr:rowOff>
    </xdr:to>
    <xdr:sp macro="" textlink="">
      <xdr:nvSpPr>
        <xdr:cNvPr id="304" name="楕円 303">
          <a:extLst>
            <a:ext uri="{FF2B5EF4-FFF2-40B4-BE49-F238E27FC236}">
              <a16:creationId xmlns:a16="http://schemas.microsoft.com/office/drawing/2014/main" id="{DF0CC897-A383-4DEB-A25D-00CF1B8F0C5D}"/>
            </a:ext>
          </a:extLst>
        </xdr:cNvPr>
        <xdr:cNvSpPr/>
      </xdr:nvSpPr>
      <xdr:spPr>
        <a:xfrm>
          <a:off x="3381375" y="13932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60961</xdr:rowOff>
    </xdr:from>
    <xdr:to>
      <xdr:col>24</xdr:col>
      <xdr:colOff>63500</xdr:colOff>
      <xdr:row>86</xdr:row>
      <xdr:rowOff>70486</xdr:rowOff>
    </xdr:to>
    <xdr:cxnSp macro="">
      <xdr:nvCxnSpPr>
        <xdr:cNvPr id="305" name="直線コネクタ 304">
          <a:extLst>
            <a:ext uri="{FF2B5EF4-FFF2-40B4-BE49-F238E27FC236}">
              <a16:creationId xmlns:a16="http://schemas.microsoft.com/office/drawing/2014/main" id="{8F98EE6F-2EFD-41C9-837F-F13F75592511}"/>
            </a:ext>
          </a:extLst>
        </xdr:cNvPr>
        <xdr:cNvCxnSpPr/>
      </xdr:nvCxnSpPr>
      <xdr:spPr>
        <a:xfrm>
          <a:off x="3429000" y="13989686"/>
          <a:ext cx="75247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156845</xdr:rowOff>
    </xdr:from>
    <xdr:to>
      <xdr:col>15</xdr:col>
      <xdr:colOff>101600</xdr:colOff>
      <xdr:row>85</xdr:row>
      <xdr:rowOff>86995</xdr:rowOff>
    </xdr:to>
    <xdr:sp macro="" textlink="">
      <xdr:nvSpPr>
        <xdr:cNvPr id="306" name="楕円 305">
          <a:extLst>
            <a:ext uri="{FF2B5EF4-FFF2-40B4-BE49-F238E27FC236}">
              <a16:creationId xmlns:a16="http://schemas.microsoft.com/office/drawing/2014/main" id="{F39AD950-B4FC-42FD-BF79-FE8F455B4C88}"/>
            </a:ext>
          </a:extLst>
        </xdr:cNvPr>
        <xdr:cNvSpPr/>
      </xdr:nvSpPr>
      <xdr:spPr>
        <a:xfrm>
          <a:off x="2571750" y="137617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36195</xdr:rowOff>
    </xdr:from>
    <xdr:to>
      <xdr:col>19</xdr:col>
      <xdr:colOff>177800</xdr:colOff>
      <xdr:row>86</xdr:row>
      <xdr:rowOff>60961</xdr:rowOff>
    </xdr:to>
    <xdr:cxnSp macro="">
      <xdr:nvCxnSpPr>
        <xdr:cNvPr id="307" name="直線コネクタ 306">
          <a:extLst>
            <a:ext uri="{FF2B5EF4-FFF2-40B4-BE49-F238E27FC236}">
              <a16:creationId xmlns:a16="http://schemas.microsoft.com/office/drawing/2014/main" id="{ABD0D539-7A01-4C6E-B5F6-229EE925BC85}"/>
            </a:ext>
          </a:extLst>
        </xdr:cNvPr>
        <xdr:cNvCxnSpPr/>
      </xdr:nvCxnSpPr>
      <xdr:spPr>
        <a:xfrm>
          <a:off x="2619375" y="13799820"/>
          <a:ext cx="809625" cy="18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8255</xdr:rowOff>
    </xdr:from>
    <xdr:to>
      <xdr:col>10</xdr:col>
      <xdr:colOff>165100</xdr:colOff>
      <xdr:row>85</xdr:row>
      <xdr:rowOff>109855</xdr:rowOff>
    </xdr:to>
    <xdr:sp macro="" textlink="">
      <xdr:nvSpPr>
        <xdr:cNvPr id="308" name="楕円 307">
          <a:extLst>
            <a:ext uri="{FF2B5EF4-FFF2-40B4-BE49-F238E27FC236}">
              <a16:creationId xmlns:a16="http://schemas.microsoft.com/office/drawing/2014/main" id="{B58778FF-CCDB-4BE9-B266-C4B9FE4BF58A}"/>
            </a:ext>
          </a:extLst>
        </xdr:cNvPr>
        <xdr:cNvSpPr/>
      </xdr:nvSpPr>
      <xdr:spPr>
        <a:xfrm>
          <a:off x="1781175" y="137750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36195</xdr:rowOff>
    </xdr:from>
    <xdr:to>
      <xdr:col>15</xdr:col>
      <xdr:colOff>50800</xdr:colOff>
      <xdr:row>85</xdr:row>
      <xdr:rowOff>59055</xdr:rowOff>
    </xdr:to>
    <xdr:cxnSp macro="">
      <xdr:nvCxnSpPr>
        <xdr:cNvPr id="309" name="直線コネクタ 308">
          <a:extLst>
            <a:ext uri="{FF2B5EF4-FFF2-40B4-BE49-F238E27FC236}">
              <a16:creationId xmlns:a16="http://schemas.microsoft.com/office/drawing/2014/main" id="{2F29EEAE-BA3B-4DFF-9FDF-C28C4C36144E}"/>
            </a:ext>
          </a:extLst>
        </xdr:cNvPr>
        <xdr:cNvCxnSpPr/>
      </xdr:nvCxnSpPr>
      <xdr:spPr>
        <a:xfrm flipV="1">
          <a:off x="1828800" y="13799820"/>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153036</xdr:rowOff>
    </xdr:from>
    <xdr:to>
      <xdr:col>6</xdr:col>
      <xdr:colOff>38100</xdr:colOff>
      <xdr:row>85</xdr:row>
      <xdr:rowOff>83186</xdr:rowOff>
    </xdr:to>
    <xdr:sp macro="" textlink="">
      <xdr:nvSpPr>
        <xdr:cNvPr id="310" name="楕円 309">
          <a:extLst>
            <a:ext uri="{FF2B5EF4-FFF2-40B4-BE49-F238E27FC236}">
              <a16:creationId xmlns:a16="http://schemas.microsoft.com/office/drawing/2014/main" id="{B097A467-523A-4ECD-91B7-B513FFE985FE}"/>
            </a:ext>
          </a:extLst>
        </xdr:cNvPr>
        <xdr:cNvSpPr/>
      </xdr:nvSpPr>
      <xdr:spPr>
        <a:xfrm>
          <a:off x="981075" y="137547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32386</xdr:rowOff>
    </xdr:from>
    <xdr:to>
      <xdr:col>10</xdr:col>
      <xdr:colOff>114300</xdr:colOff>
      <xdr:row>85</xdr:row>
      <xdr:rowOff>59055</xdr:rowOff>
    </xdr:to>
    <xdr:cxnSp macro="">
      <xdr:nvCxnSpPr>
        <xdr:cNvPr id="311" name="直線コネクタ 310">
          <a:extLst>
            <a:ext uri="{FF2B5EF4-FFF2-40B4-BE49-F238E27FC236}">
              <a16:creationId xmlns:a16="http://schemas.microsoft.com/office/drawing/2014/main" id="{AFCF469B-C921-408D-BE3A-BA6BC8DE1B46}"/>
            </a:ext>
          </a:extLst>
        </xdr:cNvPr>
        <xdr:cNvCxnSpPr/>
      </xdr:nvCxnSpPr>
      <xdr:spPr>
        <a:xfrm>
          <a:off x="1028700" y="13792836"/>
          <a:ext cx="8001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CC7FD7D0-92C0-4273-808C-343A7A50798B}"/>
            </a:ext>
          </a:extLst>
        </xdr:cNvPr>
        <xdr:cNvSpPr txBox="1"/>
      </xdr:nvSpPr>
      <xdr:spPr>
        <a:xfrm>
          <a:off x="3239144" y="1303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26F25963-5E47-43C7-9C45-FBA8A2F01216}"/>
            </a:ext>
          </a:extLst>
        </xdr:cNvPr>
        <xdr:cNvSpPr txBox="1"/>
      </xdr:nvSpPr>
      <xdr:spPr>
        <a:xfrm>
          <a:off x="2439044" y="13002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3967511-7F05-49B2-88C4-0C4D61C34881}"/>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5DE5C8ED-9600-46D0-857D-CC552A20EA31}"/>
            </a:ext>
          </a:extLst>
        </xdr:cNvPr>
        <xdr:cNvSpPr txBox="1"/>
      </xdr:nvSpPr>
      <xdr:spPr>
        <a:xfrm>
          <a:off x="848369"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102888</xdr:rowOff>
    </xdr:from>
    <xdr:ext cx="405111" cy="259045"/>
    <xdr:sp macro="" textlink="">
      <xdr:nvSpPr>
        <xdr:cNvPr id="316" name="n_1mainValue【福祉施設】&#10;有形固定資産減価償却率">
          <a:extLst>
            <a:ext uri="{FF2B5EF4-FFF2-40B4-BE49-F238E27FC236}">
              <a16:creationId xmlns:a16="http://schemas.microsoft.com/office/drawing/2014/main" id="{37E6FC52-B999-4A99-869B-C0784C4852F5}"/>
            </a:ext>
          </a:extLst>
        </xdr:cNvPr>
        <xdr:cNvSpPr txBox="1"/>
      </xdr:nvSpPr>
      <xdr:spPr>
        <a:xfrm>
          <a:off x="3239144" y="1403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78122</xdr:rowOff>
    </xdr:from>
    <xdr:ext cx="405111" cy="259045"/>
    <xdr:sp macro="" textlink="">
      <xdr:nvSpPr>
        <xdr:cNvPr id="317" name="n_2mainValue【福祉施設】&#10;有形固定資産減価償却率">
          <a:extLst>
            <a:ext uri="{FF2B5EF4-FFF2-40B4-BE49-F238E27FC236}">
              <a16:creationId xmlns:a16="http://schemas.microsoft.com/office/drawing/2014/main" id="{E2F91D94-2920-4615-83B5-BECBD9824F38}"/>
            </a:ext>
          </a:extLst>
        </xdr:cNvPr>
        <xdr:cNvSpPr txBox="1"/>
      </xdr:nvSpPr>
      <xdr:spPr>
        <a:xfrm>
          <a:off x="24390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100982</xdr:rowOff>
    </xdr:from>
    <xdr:ext cx="405111" cy="259045"/>
    <xdr:sp macro="" textlink="">
      <xdr:nvSpPr>
        <xdr:cNvPr id="318" name="n_3mainValue【福祉施設】&#10;有形固定資産減価償却率">
          <a:extLst>
            <a:ext uri="{FF2B5EF4-FFF2-40B4-BE49-F238E27FC236}">
              <a16:creationId xmlns:a16="http://schemas.microsoft.com/office/drawing/2014/main" id="{A1A8FEFB-07C5-4C7E-A4E1-F967207188A2}"/>
            </a:ext>
          </a:extLst>
        </xdr:cNvPr>
        <xdr:cNvSpPr txBox="1"/>
      </xdr:nvSpPr>
      <xdr:spPr>
        <a:xfrm>
          <a:off x="1648469" y="1386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74313</xdr:rowOff>
    </xdr:from>
    <xdr:ext cx="405111" cy="259045"/>
    <xdr:sp macro="" textlink="">
      <xdr:nvSpPr>
        <xdr:cNvPr id="319" name="n_4mainValue【福祉施設】&#10;有形固定資産減価償却率">
          <a:extLst>
            <a:ext uri="{FF2B5EF4-FFF2-40B4-BE49-F238E27FC236}">
              <a16:creationId xmlns:a16="http://schemas.microsoft.com/office/drawing/2014/main" id="{9D5FF56E-B83B-40D0-B0B2-DA83EA6B563B}"/>
            </a:ext>
          </a:extLst>
        </xdr:cNvPr>
        <xdr:cNvSpPr txBox="1"/>
      </xdr:nvSpPr>
      <xdr:spPr>
        <a:xfrm>
          <a:off x="848369"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A272FBD-C9AB-4DAE-BD59-3F0F3CBD4E5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4F72022-A750-49B5-9582-11249B3B6B8D}"/>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8286535-EE7F-4386-8929-89512BAA3110}"/>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5A7006A-9596-4E56-9EE2-4B226A7564F9}"/>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8BCBF81-E25F-44C3-B8BA-7BF6CAA7CC90}"/>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5873EC5-C018-4D42-828E-8E5CEE42D724}"/>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4C5F5EA-BF47-4655-96C2-8CA67DF5371D}"/>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D91593E-04BB-492A-940B-F85097E222FF}"/>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B0E6A7E-9651-4D84-9426-5AC4589D53F9}"/>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E269628-684A-4EB8-A71B-AF51736B8B4B}"/>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346E6EE-F9A0-4A5D-99E7-C8D54C205B95}"/>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527DCB4-5E77-48E6-A2FD-D8BC31742AA1}"/>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7EC9B09-E6A1-41C7-823A-8CB773AED6E6}"/>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81B0D458-3A2A-44BA-8708-5CC08C4AC6EF}"/>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9F7C08E-F95B-468D-8018-EAEDB4F9168A}"/>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1B45B7E-EBEA-4E1A-BA8E-313FA02F0B7A}"/>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D58F644-2039-4D31-AAE5-A5AE23702553}"/>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FA96ABD-373D-4339-B734-D6B6785DF15B}"/>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7F67317-4097-40D9-9A33-A883C85583EF}"/>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E4E464E-39FE-42B9-BB6D-2F8DB100871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713EA6D-6DA4-4379-912B-116721B3F1AA}"/>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D5AC7DB0-2622-4175-9C96-B3B7D8C7D003}"/>
            </a:ext>
          </a:extLst>
        </xdr:cNvPr>
        <xdr:cNvCxnSpPr/>
      </xdr:nvCxnSpPr>
      <xdr:spPr>
        <a:xfrm flipV="1">
          <a:off x="9429115" y="12579477"/>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7C0C078-3804-4A95-964C-4225DF3976D2}"/>
            </a:ext>
          </a:extLst>
        </xdr:cNvPr>
        <xdr:cNvSpPr txBox="1"/>
      </xdr:nvSpPr>
      <xdr:spPr>
        <a:xfrm>
          <a:off x="9467850"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F224CAE3-7EB7-4785-A369-5044FE045BF8}"/>
            </a:ext>
          </a:extLst>
        </xdr:cNvPr>
        <xdr:cNvCxnSpPr/>
      </xdr:nvCxnSpPr>
      <xdr:spPr>
        <a:xfrm>
          <a:off x="9363075" y="13955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98F69CE9-C9A0-4329-ABD0-A5A28A39C060}"/>
            </a:ext>
          </a:extLst>
        </xdr:cNvPr>
        <xdr:cNvSpPr txBox="1"/>
      </xdr:nvSpPr>
      <xdr:spPr>
        <a:xfrm>
          <a:off x="9467850" y="1236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39CF9A63-ED70-4C62-9777-86DDAFEB3DFA}"/>
            </a:ext>
          </a:extLst>
        </xdr:cNvPr>
        <xdr:cNvCxnSpPr/>
      </xdr:nvCxnSpPr>
      <xdr:spPr>
        <a:xfrm>
          <a:off x="9363075" y="12579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4E0067D6-6F72-4856-9404-DCE61EC98454}"/>
            </a:ext>
          </a:extLst>
        </xdr:cNvPr>
        <xdr:cNvSpPr txBox="1"/>
      </xdr:nvSpPr>
      <xdr:spPr>
        <a:xfrm>
          <a:off x="9467850" y="13439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BD678C8A-ACB7-4369-8329-B6403A98E6B6}"/>
            </a:ext>
          </a:extLst>
        </xdr:cNvPr>
        <xdr:cNvSpPr/>
      </xdr:nvSpPr>
      <xdr:spPr>
        <a:xfrm>
          <a:off x="9401175" y="135756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D75908F4-A9EC-47B4-90C3-CAE2F5F9B6C6}"/>
            </a:ext>
          </a:extLst>
        </xdr:cNvPr>
        <xdr:cNvSpPr/>
      </xdr:nvSpPr>
      <xdr:spPr>
        <a:xfrm>
          <a:off x="8639175" y="1359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4DDC0F46-B9B0-415A-9B5F-8203452779D4}"/>
            </a:ext>
          </a:extLst>
        </xdr:cNvPr>
        <xdr:cNvSpPr/>
      </xdr:nvSpPr>
      <xdr:spPr>
        <a:xfrm>
          <a:off x="7839075" y="136004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E8A38FC0-D224-43A4-BC3A-0A1E821F2A32}"/>
            </a:ext>
          </a:extLst>
        </xdr:cNvPr>
        <xdr:cNvSpPr/>
      </xdr:nvSpPr>
      <xdr:spPr>
        <a:xfrm>
          <a:off x="7029450" y="135916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71E12418-440B-4DFE-8B59-324C50C96FD1}"/>
            </a:ext>
          </a:extLst>
        </xdr:cNvPr>
        <xdr:cNvSpPr/>
      </xdr:nvSpPr>
      <xdr:spPr>
        <a:xfrm>
          <a:off x="6238875" y="136039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B99AAF4-D6B3-4A35-904F-05C2FED7A2D7}"/>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BB9803B-BC47-4C14-B0F3-9606504C9757}"/>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26A1C34-E30E-479B-95E0-1D204192E56E}"/>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322FBBB-F8AA-48AF-A022-2536E41C173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79CDF8A-E412-4D0F-8440-DD0C01421E1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7" name="楕円 356">
          <a:extLst>
            <a:ext uri="{FF2B5EF4-FFF2-40B4-BE49-F238E27FC236}">
              <a16:creationId xmlns:a16="http://schemas.microsoft.com/office/drawing/2014/main" id="{09AB1F97-C99E-49CD-B874-3E4AD2EE8193}"/>
            </a:ext>
          </a:extLst>
        </xdr:cNvPr>
        <xdr:cNvSpPr/>
      </xdr:nvSpPr>
      <xdr:spPr>
        <a:xfrm>
          <a:off x="9401175" y="1377061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58" name="【福祉施設】&#10;一人当たり面積該当値テキスト">
          <a:extLst>
            <a:ext uri="{FF2B5EF4-FFF2-40B4-BE49-F238E27FC236}">
              <a16:creationId xmlns:a16="http://schemas.microsoft.com/office/drawing/2014/main" id="{1B856E97-1AF7-4237-AA09-7FBF3581B77F}"/>
            </a:ext>
          </a:extLst>
        </xdr:cNvPr>
        <xdr:cNvSpPr txBox="1"/>
      </xdr:nvSpPr>
      <xdr:spPr>
        <a:xfrm>
          <a:off x="9467850" y="137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1015</xdr:rowOff>
    </xdr:from>
    <xdr:to>
      <xdr:col>50</xdr:col>
      <xdr:colOff>165100</xdr:colOff>
      <xdr:row>85</xdr:row>
      <xdr:rowOff>102615</xdr:rowOff>
    </xdr:to>
    <xdr:sp macro="" textlink="">
      <xdr:nvSpPr>
        <xdr:cNvPr id="359" name="楕円 358">
          <a:extLst>
            <a:ext uri="{FF2B5EF4-FFF2-40B4-BE49-F238E27FC236}">
              <a16:creationId xmlns:a16="http://schemas.microsoft.com/office/drawing/2014/main" id="{590551E1-AA78-466B-A8CA-B4176E22E569}"/>
            </a:ext>
          </a:extLst>
        </xdr:cNvPr>
        <xdr:cNvSpPr/>
      </xdr:nvSpPr>
      <xdr:spPr>
        <a:xfrm>
          <a:off x="8639175" y="137646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51815</xdr:rowOff>
    </xdr:from>
    <xdr:to>
      <xdr:col>55</xdr:col>
      <xdr:colOff>0</xdr:colOff>
      <xdr:row>85</xdr:row>
      <xdr:rowOff>60961</xdr:rowOff>
    </xdr:to>
    <xdr:cxnSp macro="">
      <xdr:nvCxnSpPr>
        <xdr:cNvPr id="360" name="直線コネクタ 359">
          <a:extLst>
            <a:ext uri="{FF2B5EF4-FFF2-40B4-BE49-F238E27FC236}">
              <a16:creationId xmlns:a16="http://schemas.microsoft.com/office/drawing/2014/main" id="{5FF43D2F-EB1B-471C-A5FA-AAE846FA101F}"/>
            </a:ext>
          </a:extLst>
        </xdr:cNvPr>
        <xdr:cNvCxnSpPr/>
      </xdr:nvCxnSpPr>
      <xdr:spPr>
        <a:xfrm>
          <a:off x="8686800" y="13812265"/>
          <a:ext cx="742950"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23876</xdr:rowOff>
    </xdr:from>
    <xdr:to>
      <xdr:col>46</xdr:col>
      <xdr:colOff>38100</xdr:colOff>
      <xdr:row>84</xdr:row>
      <xdr:rowOff>125476</xdr:rowOff>
    </xdr:to>
    <xdr:sp macro="" textlink="">
      <xdr:nvSpPr>
        <xdr:cNvPr id="361" name="楕円 360">
          <a:extLst>
            <a:ext uri="{FF2B5EF4-FFF2-40B4-BE49-F238E27FC236}">
              <a16:creationId xmlns:a16="http://schemas.microsoft.com/office/drawing/2014/main" id="{DC526498-FCA9-4D5F-98A1-5945DF926A59}"/>
            </a:ext>
          </a:extLst>
        </xdr:cNvPr>
        <xdr:cNvSpPr/>
      </xdr:nvSpPr>
      <xdr:spPr>
        <a:xfrm>
          <a:off x="7839075" y="136287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74676</xdr:rowOff>
    </xdr:from>
    <xdr:to>
      <xdr:col>50</xdr:col>
      <xdr:colOff>114300</xdr:colOff>
      <xdr:row>85</xdr:row>
      <xdr:rowOff>51815</xdr:rowOff>
    </xdr:to>
    <xdr:cxnSp macro="">
      <xdr:nvCxnSpPr>
        <xdr:cNvPr id="362" name="直線コネクタ 361">
          <a:extLst>
            <a:ext uri="{FF2B5EF4-FFF2-40B4-BE49-F238E27FC236}">
              <a16:creationId xmlns:a16="http://schemas.microsoft.com/office/drawing/2014/main" id="{5D3966BB-4941-4E17-9619-FF5192B3B9A4}"/>
            </a:ext>
          </a:extLst>
        </xdr:cNvPr>
        <xdr:cNvCxnSpPr/>
      </xdr:nvCxnSpPr>
      <xdr:spPr>
        <a:xfrm>
          <a:off x="7886700" y="13676376"/>
          <a:ext cx="800100" cy="1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53594</xdr:rowOff>
    </xdr:from>
    <xdr:to>
      <xdr:col>41</xdr:col>
      <xdr:colOff>101600</xdr:colOff>
      <xdr:row>84</xdr:row>
      <xdr:rowOff>155194</xdr:rowOff>
    </xdr:to>
    <xdr:sp macro="" textlink="">
      <xdr:nvSpPr>
        <xdr:cNvPr id="363" name="楕円 362">
          <a:extLst>
            <a:ext uri="{FF2B5EF4-FFF2-40B4-BE49-F238E27FC236}">
              <a16:creationId xmlns:a16="http://schemas.microsoft.com/office/drawing/2014/main" id="{B520D20C-1781-494F-8943-DFFA5989BE02}"/>
            </a:ext>
          </a:extLst>
        </xdr:cNvPr>
        <xdr:cNvSpPr/>
      </xdr:nvSpPr>
      <xdr:spPr>
        <a:xfrm>
          <a:off x="7029450" y="13652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74676</xdr:rowOff>
    </xdr:from>
    <xdr:to>
      <xdr:col>45</xdr:col>
      <xdr:colOff>177800</xdr:colOff>
      <xdr:row>84</xdr:row>
      <xdr:rowOff>104394</xdr:rowOff>
    </xdr:to>
    <xdr:cxnSp macro="">
      <xdr:nvCxnSpPr>
        <xdr:cNvPr id="364" name="直線コネクタ 363">
          <a:extLst>
            <a:ext uri="{FF2B5EF4-FFF2-40B4-BE49-F238E27FC236}">
              <a16:creationId xmlns:a16="http://schemas.microsoft.com/office/drawing/2014/main" id="{CED04609-BFF9-4A07-8B52-93377A3B4CC7}"/>
            </a:ext>
          </a:extLst>
        </xdr:cNvPr>
        <xdr:cNvCxnSpPr/>
      </xdr:nvCxnSpPr>
      <xdr:spPr>
        <a:xfrm flipV="1">
          <a:off x="7077075" y="13676376"/>
          <a:ext cx="809625"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65" name="楕円 364">
          <a:extLst>
            <a:ext uri="{FF2B5EF4-FFF2-40B4-BE49-F238E27FC236}">
              <a16:creationId xmlns:a16="http://schemas.microsoft.com/office/drawing/2014/main" id="{D0A2D5E1-35CA-4378-AFDD-A05782CC1AF7}"/>
            </a:ext>
          </a:extLst>
        </xdr:cNvPr>
        <xdr:cNvSpPr/>
      </xdr:nvSpPr>
      <xdr:spPr>
        <a:xfrm>
          <a:off x="6238875" y="136598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104394</xdr:rowOff>
    </xdr:from>
    <xdr:to>
      <xdr:col>41</xdr:col>
      <xdr:colOff>50800</xdr:colOff>
      <xdr:row>84</xdr:row>
      <xdr:rowOff>108965</xdr:rowOff>
    </xdr:to>
    <xdr:cxnSp macro="">
      <xdr:nvCxnSpPr>
        <xdr:cNvPr id="366" name="直線コネクタ 365">
          <a:extLst>
            <a:ext uri="{FF2B5EF4-FFF2-40B4-BE49-F238E27FC236}">
              <a16:creationId xmlns:a16="http://schemas.microsoft.com/office/drawing/2014/main" id="{9BD5B493-6DDB-498B-A490-B0270DDE5F37}"/>
            </a:ext>
          </a:extLst>
        </xdr:cNvPr>
        <xdr:cNvCxnSpPr/>
      </xdr:nvCxnSpPr>
      <xdr:spPr>
        <a:xfrm flipV="1">
          <a:off x="6286500" y="1370926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723F84C6-C9A8-4FD2-897D-C08BE3741AA4}"/>
            </a:ext>
          </a:extLst>
        </xdr:cNvPr>
        <xdr:cNvSpPr txBox="1"/>
      </xdr:nvSpPr>
      <xdr:spPr>
        <a:xfrm>
          <a:off x="8458277"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ED9F1546-9A43-4E53-9B74-C994CF287D36}"/>
            </a:ext>
          </a:extLst>
        </xdr:cNvPr>
        <xdr:cNvSpPr txBox="1"/>
      </xdr:nvSpPr>
      <xdr:spPr>
        <a:xfrm>
          <a:off x="7677227"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C35A0958-7851-44C2-B4ED-8E6911A585CB}"/>
            </a:ext>
          </a:extLst>
        </xdr:cNvPr>
        <xdr:cNvSpPr txBox="1"/>
      </xdr:nvSpPr>
      <xdr:spPr>
        <a:xfrm>
          <a:off x="6867602" y="133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B0CF07B1-8E38-4D81-908C-26E456E84388}"/>
            </a:ext>
          </a:extLst>
        </xdr:cNvPr>
        <xdr:cNvSpPr txBox="1"/>
      </xdr:nvSpPr>
      <xdr:spPr>
        <a:xfrm>
          <a:off x="6067502" y="1338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93742</xdr:rowOff>
    </xdr:from>
    <xdr:ext cx="469744" cy="259045"/>
    <xdr:sp macro="" textlink="">
      <xdr:nvSpPr>
        <xdr:cNvPr id="371" name="n_1mainValue【福祉施設】&#10;一人当たり面積">
          <a:extLst>
            <a:ext uri="{FF2B5EF4-FFF2-40B4-BE49-F238E27FC236}">
              <a16:creationId xmlns:a16="http://schemas.microsoft.com/office/drawing/2014/main" id="{A92F24FA-F292-4C94-AA1E-1D69031FE911}"/>
            </a:ext>
          </a:extLst>
        </xdr:cNvPr>
        <xdr:cNvSpPr txBox="1"/>
      </xdr:nvSpPr>
      <xdr:spPr>
        <a:xfrm>
          <a:off x="8458277" y="1385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116603</xdr:rowOff>
    </xdr:from>
    <xdr:ext cx="469744" cy="259045"/>
    <xdr:sp macro="" textlink="">
      <xdr:nvSpPr>
        <xdr:cNvPr id="372" name="n_2mainValue【福祉施設】&#10;一人当たり面積">
          <a:extLst>
            <a:ext uri="{FF2B5EF4-FFF2-40B4-BE49-F238E27FC236}">
              <a16:creationId xmlns:a16="http://schemas.microsoft.com/office/drawing/2014/main" id="{AEFC98C0-C711-4AE8-8CCD-A3AEF1041928}"/>
            </a:ext>
          </a:extLst>
        </xdr:cNvPr>
        <xdr:cNvSpPr txBox="1"/>
      </xdr:nvSpPr>
      <xdr:spPr>
        <a:xfrm>
          <a:off x="7677227" y="1371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146321</xdr:rowOff>
    </xdr:from>
    <xdr:ext cx="469744" cy="259045"/>
    <xdr:sp macro="" textlink="">
      <xdr:nvSpPr>
        <xdr:cNvPr id="373" name="n_3mainValue【福祉施設】&#10;一人当たり面積">
          <a:extLst>
            <a:ext uri="{FF2B5EF4-FFF2-40B4-BE49-F238E27FC236}">
              <a16:creationId xmlns:a16="http://schemas.microsoft.com/office/drawing/2014/main" id="{B452D1BF-019A-4058-8198-9811702342F7}"/>
            </a:ext>
          </a:extLst>
        </xdr:cNvPr>
        <xdr:cNvSpPr txBox="1"/>
      </xdr:nvSpPr>
      <xdr:spPr>
        <a:xfrm>
          <a:off x="6867602" y="1374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374" name="n_4mainValue【福祉施設】&#10;一人当たり面積">
          <a:extLst>
            <a:ext uri="{FF2B5EF4-FFF2-40B4-BE49-F238E27FC236}">
              <a16:creationId xmlns:a16="http://schemas.microsoft.com/office/drawing/2014/main" id="{3FB6473D-63DD-42F9-ACF0-3FAB17C48608}"/>
            </a:ext>
          </a:extLst>
        </xdr:cNvPr>
        <xdr:cNvSpPr txBox="1"/>
      </xdr:nvSpPr>
      <xdr:spPr>
        <a:xfrm>
          <a:off x="6067502" y="1375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48CF2EB-190A-49DC-8D1A-9E272C49793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128112F-8ED3-4400-B787-DA651C24119B}"/>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40B22DB-4254-45B4-882A-0EAE79FCDF4D}"/>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814A14A-3272-4F07-A1A7-EFF8F5823E9F}"/>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07BE56F-76A8-48CB-970B-197363F0A7C7}"/>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DBAB000-C63A-43B8-AE97-6FE5B1BAA7F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1AECC12-49DF-4AFE-A28D-C71C0CB7A27E}"/>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AEAFBC1-25E6-4258-B3FF-17C77804C2A5}"/>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C7BCECC-2B30-4BF1-AE6E-5AA4A6199E07}"/>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9462B11-978D-4ABF-9BBC-053F8DCC7E71}"/>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6C78E40-4F03-446F-A987-3253415C6D64}"/>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D9421DDC-9D65-4C81-85D0-845B2E35A0AD}"/>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2EE6FBBE-3E01-4847-9B3D-48711ADE08AF}"/>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A474E31-8284-40C6-B337-6A75262DFFB9}"/>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862345A-BE5F-4DDA-AA65-D35E50BB15A1}"/>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E3DD5A75-426C-4774-9CF2-E1148D537108}"/>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616E51DF-1C4E-4105-A601-5957D069882E}"/>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32E259D-7E8C-474F-A265-29C1570FD8A5}"/>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4645F013-A677-40E8-B319-F66598516A40}"/>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2CD78AE0-B938-41D6-893C-206DA971FAC0}"/>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E94B790-9157-46CB-A93A-0068E66DF7BA}"/>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C4175B08-3321-4815-BC7E-16E957186F26}"/>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821BD33-49B2-4A10-A0D3-F32BE2524706}"/>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2FCB6B41-B0CC-4EC2-A4E0-9331305C37D6}"/>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0BBE229-0C94-4744-BDE9-837F2E60CDB5}"/>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DB09BF69-0BF2-4EF1-8D55-B31039A15E0E}"/>
            </a:ext>
          </a:extLst>
        </xdr:cNvPr>
        <xdr:cNvCxnSpPr/>
      </xdr:nvCxnSpPr>
      <xdr:spPr>
        <a:xfrm flipV="1">
          <a:off x="4180840" y="16268700"/>
          <a:ext cx="0" cy="1416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6443104E-D75C-48C6-ABBB-1B11139876C4}"/>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C1961A13-BFC0-49D4-B0CA-CD5534FBCBCF}"/>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44CA92AC-B552-4C34-93EE-9A0522A797DE}"/>
            </a:ext>
          </a:extLst>
        </xdr:cNvPr>
        <xdr:cNvSpPr txBox="1"/>
      </xdr:nvSpPr>
      <xdr:spPr>
        <a:xfrm>
          <a:off x="4219575" y="1605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C6ED93D7-DD5D-4EF4-A32F-A4D90FF47F6D}"/>
            </a:ext>
          </a:extLst>
        </xdr:cNvPr>
        <xdr:cNvCxnSpPr/>
      </xdr:nvCxnSpPr>
      <xdr:spPr>
        <a:xfrm>
          <a:off x="4105275" y="16268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8AB26C87-0B20-4003-96FA-87AB94D13335}"/>
            </a:ext>
          </a:extLst>
        </xdr:cNvPr>
        <xdr:cNvSpPr txBox="1"/>
      </xdr:nvSpPr>
      <xdr:spPr>
        <a:xfrm>
          <a:off x="4219575" y="1679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8D209D8-3226-4BE8-9DA9-6523D2E38B12}"/>
            </a:ext>
          </a:extLst>
        </xdr:cNvPr>
        <xdr:cNvSpPr/>
      </xdr:nvSpPr>
      <xdr:spPr>
        <a:xfrm>
          <a:off x="4124325" y="16927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CC953439-C25E-4CDE-B3FD-21523854A73D}"/>
            </a:ext>
          </a:extLst>
        </xdr:cNvPr>
        <xdr:cNvSpPr/>
      </xdr:nvSpPr>
      <xdr:spPr>
        <a:xfrm>
          <a:off x="3381375" y="169178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A76A4AE-0832-45E2-BFB0-CD7123D4F4B4}"/>
            </a:ext>
          </a:extLst>
        </xdr:cNvPr>
        <xdr:cNvSpPr/>
      </xdr:nvSpPr>
      <xdr:spPr>
        <a:xfrm>
          <a:off x="2571750" y="16885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20B4E1B9-9A01-431A-8A75-02C2A8DBBECC}"/>
            </a:ext>
          </a:extLst>
        </xdr:cNvPr>
        <xdr:cNvSpPr/>
      </xdr:nvSpPr>
      <xdr:spPr>
        <a:xfrm>
          <a:off x="1781175" y="168900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B69D4128-A5CC-4134-8E12-5D1722B3BD0A}"/>
            </a:ext>
          </a:extLst>
        </xdr:cNvPr>
        <xdr:cNvSpPr/>
      </xdr:nvSpPr>
      <xdr:spPr>
        <a:xfrm>
          <a:off x="981075" y="168689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21739BD-6DF1-48FD-A5A4-8F9D6CE306E9}"/>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043085F-AF92-45FE-B081-44743490650B}"/>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123CBD0-1672-4153-91E2-6BB3F485B93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9386A9E-D237-4803-AD1A-8035018F6CE0}"/>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462FF12-5093-4775-845A-611A80C49906}"/>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53158</xdr:rowOff>
    </xdr:from>
    <xdr:to>
      <xdr:col>24</xdr:col>
      <xdr:colOff>114300</xdr:colOff>
      <xdr:row>105</xdr:row>
      <xdr:rowOff>154758</xdr:rowOff>
    </xdr:to>
    <xdr:sp macro="" textlink="">
      <xdr:nvSpPr>
        <xdr:cNvPr id="416" name="楕円 415">
          <a:extLst>
            <a:ext uri="{FF2B5EF4-FFF2-40B4-BE49-F238E27FC236}">
              <a16:creationId xmlns:a16="http://schemas.microsoft.com/office/drawing/2014/main" id="{1F625F69-856E-45B6-88D9-9C9A169DD1F6}"/>
            </a:ext>
          </a:extLst>
        </xdr:cNvPr>
        <xdr:cNvSpPr/>
      </xdr:nvSpPr>
      <xdr:spPr>
        <a:xfrm>
          <a:off x="4124325" y="170521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31585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51EFF412-EA99-4F9D-88D1-EFBA43F00C01}"/>
            </a:ext>
          </a:extLst>
        </xdr:cNvPr>
        <xdr:cNvSpPr txBox="1"/>
      </xdr:nvSpPr>
      <xdr:spPr>
        <a:xfrm>
          <a:off x="4219575"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115207</xdr:rowOff>
    </xdr:from>
    <xdr:to>
      <xdr:col>20</xdr:col>
      <xdr:colOff>38100</xdr:colOff>
      <xdr:row>106</xdr:row>
      <xdr:rowOff>45357</xdr:rowOff>
    </xdr:to>
    <xdr:sp macro="" textlink="">
      <xdr:nvSpPr>
        <xdr:cNvPr id="418" name="楕円 417">
          <a:extLst>
            <a:ext uri="{FF2B5EF4-FFF2-40B4-BE49-F238E27FC236}">
              <a16:creationId xmlns:a16="http://schemas.microsoft.com/office/drawing/2014/main" id="{8E5B6FBA-D70F-42ED-B90A-260FE7417164}"/>
            </a:ext>
          </a:extLst>
        </xdr:cNvPr>
        <xdr:cNvSpPr/>
      </xdr:nvSpPr>
      <xdr:spPr>
        <a:xfrm>
          <a:off x="3381375" y="171173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103958</xdr:rowOff>
    </xdr:from>
    <xdr:to>
      <xdr:col>24</xdr:col>
      <xdr:colOff>63500</xdr:colOff>
      <xdr:row>105</xdr:row>
      <xdr:rowOff>166007</xdr:rowOff>
    </xdr:to>
    <xdr:cxnSp macro="">
      <xdr:nvCxnSpPr>
        <xdr:cNvPr id="419" name="直線コネクタ 418">
          <a:extLst>
            <a:ext uri="{FF2B5EF4-FFF2-40B4-BE49-F238E27FC236}">
              <a16:creationId xmlns:a16="http://schemas.microsoft.com/office/drawing/2014/main" id="{7E106BE6-E945-4AA9-82C6-C8716BEFBE16}"/>
            </a:ext>
          </a:extLst>
        </xdr:cNvPr>
        <xdr:cNvCxnSpPr/>
      </xdr:nvCxnSpPr>
      <xdr:spPr>
        <a:xfrm flipV="1">
          <a:off x="3429000" y="17109258"/>
          <a:ext cx="752475"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420" name="楕円 419">
          <a:extLst>
            <a:ext uri="{FF2B5EF4-FFF2-40B4-BE49-F238E27FC236}">
              <a16:creationId xmlns:a16="http://schemas.microsoft.com/office/drawing/2014/main" id="{26217DA8-D867-44DF-BD2F-47691A2B562B}"/>
            </a:ext>
          </a:extLst>
        </xdr:cNvPr>
        <xdr:cNvSpPr/>
      </xdr:nvSpPr>
      <xdr:spPr>
        <a:xfrm>
          <a:off x="2571750" y="170814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166007</xdr:rowOff>
    </xdr:to>
    <xdr:cxnSp macro="">
      <xdr:nvCxnSpPr>
        <xdr:cNvPr id="421" name="直線コネクタ 420">
          <a:extLst>
            <a:ext uri="{FF2B5EF4-FFF2-40B4-BE49-F238E27FC236}">
              <a16:creationId xmlns:a16="http://schemas.microsoft.com/office/drawing/2014/main" id="{F0612760-618F-41E0-97CA-ADC0BC775F27}"/>
            </a:ext>
          </a:extLst>
        </xdr:cNvPr>
        <xdr:cNvCxnSpPr/>
      </xdr:nvCxnSpPr>
      <xdr:spPr>
        <a:xfrm>
          <a:off x="2619375" y="17129034"/>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41729</xdr:rowOff>
    </xdr:from>
    <xdr:to>
      <xdr:col>10</xdr:col>
      <xdr:colOff>165100</xdr:colOff>
      <xdr:row>105</xdr:row>
      <xdr:rowOff>143329</xdr:rowOff>
    </xdr:to>
    <xdr:sp macro="" textlink="">
      <xdr:nvSpPr>
        <xdr:cNvPr id="422" name="楕円 421">
          <a:extLst>
            <a:ext uri="{FF2B5EF4-FFF2-40B4-BE49-F238E27FC236}">
              <a16:creationId xmlns:a16="http://schemas.microsoft.com/office/drawing/2014/main" id="{BE1695E1-17F0-4D39-9AA3-0AACF0D6718D}"/>
            </a:ext>
          </a:extLst>
        </xdr:cNvPr>
        <xdr:cNvSpPr/>
      </xdr:nvSpPr>
      <xdr:spPr>
        <a:xfrm>
          <a:off x="1781175" y="170470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92529</xdr:rowOff>
    </xdr:from>
    <xdr:to>
      <xdr:col>15</xdr:col>
      <xdr:colOff>50800</xdr:colOff>
      <xdr:row>105</xdr:row>
      <xdr:rowOff>130084</xdr:rowOff>
    </xdr:to>
    <xdr:cxnSp macro="">
      <xdr:nvCxnSpPr>
        <xdr:cNvPr id="423" name="直線コネクタ 422">
          <a:extLst>
            <a:ext uri="{FF2B5EF4-FFF2-40B4-BE49-F238E27FC236}">
              <a16:creationId xmlns:a16="http://schemas.microsoft.com/office/drawing/2014/main" id="{6D74530D-5C59-4B25-8E0B-99568FB837E2}"/>
            </a:ext>
          </a:extLst>
        </xdr:cNvPr>
        <xdr:cNvCxnSpPr/>
      </xdr:nvCxnSpPr>
      <xdr:spPr>
        <a:xfrm>
          <a:off x="1828800" y="17094654"/>
          <a:ext cx="790575" cy="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24" name="楕円 423">
          <a:extLst>
            <a:ext uri="{FF2B5EF4-FFF2-40B4-BE49-F238E27FC236}">
              <a16:creationId xmlns:a16="http://schemas.microsoft.com/office/drawing/2014/main" id="{907AC7DD-FC71-4FD0-8F0E-D01DDCAF06BD}"/>
            </a:ext>
          </a:extLst>
        </xdr:cNvPr>
        <xdr:cNvSpPr/>
      </xdr:nvSpPr>
      <xdr:spPr>
        <a:xfrm>
          <a:off x="981075" y="170422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90895</xdr:rowOff>
    </xdr:from>
    <xdr:to>
      <xdr:col>10</xdr:col>
      <xdr:colOff>114300</xdr:colOff>
      <xdr:row>105</xdr:row>
      <xdr:rowOff>92529</xdr:rowOff>
    </xdr:to>
    <xdr:cxnSp macro="">
      <xdr:nvCxnSpPr>
        <xdr:cNvPr id="425" name="直線コネクタ 424">
          <a:extLst>
            <a:ext uri="{FF2B5EF4-FFF2-40B4-BE49-F238E27FC236}">
              <a16:creationId xmlns:a16="http://schemas.microsoft.com/office/drawing/2014/main" id="{767958B3-9718-488F-B0B1-71A8C0CCBFDF}"/>
            </a:ext>
          </a:extLst>
        </xdr:cNvPr>
        <xdr:cNvCxnSpPr/>
      </xdr:nvCxnSpPr>
      <xdr:spPr>
        <a:xfrm>
          <a:off x="1028700" y="17089845"/>
          <a:ext cx="8001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E04773EA-4AD3-4BC7-BCE5-784C3BCCA797}"/>
            </a:ext>
          </a:extLst>
        </xdr:cNvPr>
        <xdr:cNvSpPr txBox="1"/>
      </xdr:nvSpPr>
      <xdr:spPr>
        <a:xfrm>
          <a:off x="3239144" y="1670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8007BDE0-FC4F-4649-995D-1B6DC3288EB4}"/>
            </a:ext>
          </a:extLst>
        </xdr:cNvPr>
        <xdr:cNvSpPr txBox="1"/>
      </xdr:nvSpPr>
      <xdr:spPr>
        <a:xfrm>
          <a:off x="2439044"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A1401A04-3A60-45B2-B2E0-C873AB5F2222}"/>
            </a:ext>
          </a:extLst>
        </xdr:cNvPr>
        <xdr:cNvSpPr txBox="1"/>
      </xdr:nvSpPr>
      <xdr:spPr>
        <a:xfrm>
          <a:off x="1648469" y="1667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5D58FF67-2B3A-4FA5-BC1D-7B04F08AAB5D}"/>
            </a:ext>
          </a:extLst>
        </xdr:cNvPr>
        <xdr:cNvSpPr txBox="1"/>
      </xdr:nvSpPr>
      <xdr:spPr>
        <a:xfrm>
          <a:off x="848369"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36484</xdr:rowOff>
    </xdr:from>
    <xdr:ext cx="405111" cy="259045"/>
    <xdr:sp macro="" textlink="">
      <xdr:nvSpPr>
        <xdr:cNvPr id="430" name="n_1mainValue【市民会館】&#10;有形固定資産減価償却率">
          <a:extLst>
            <a:ext uri="{FF2B5EF4-FFF2-40B4-BE49-F238E27FC236}">
              <a16:creationId xmlns:a16="http://schemas.microsoft.com/office/drawing/2014/main" id="{DBC345AD-C875-4076-9087-8C08711C4137}"/>
            </a:ext>
          </a:extLst>
        </xdr:cNvPr>
        <xdr:cNvSpPr txBox="1"/>
      </xdr:nvSpPr>
      <xdr:spPr>
        <a:xfrm>
          <a:off x="3239144" y="17200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431" name="n_2mainValue【市民会館】&#10;有形固定資産減価償却率">
          <a:extLst>
            <a:ext uri="{FF2B5EF4-FFF2-40B4-BE49-F238E27FC236}">
              <a16:creationId xmlns:a16="http://schemas.microsoft.com/office/drawing/2014/main" id="{36655C32-25F4-4BDD-96B9-0E514FA6DED5}"/>
            </a:ext>
          </a:extLst>
        </xdr:cNvPr>
        <xdr:cNvSpPr txBox="1"/>
      </xdr:nvSpPr>
      <xdr:spPr>
        <a:xfrm>
          <a:off x="2439044" y="1716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134456</xdr:rowOff>
    </xdr:from>
    <xdr:ext cx="405111" cy="259045"/>
    <xdr:sp macro="" textlink="">
      <xdr:nvSpPr>
        <xdr:cNvPr id="432" name="n_3mainValue【市民会館】&#10;有形固定資産減価償却率">
          <a:extLst>
            <a:ext uri="{FF2B5EF4-FFF2-40B4-BE49-F238E27FC236}">
              <a16:creationId xmlns:a16="http://schemas.microsoft.com/office/drawing/2014/main" id="{32ADB66D-3970-4C89-9DA8-0DADF5973FC7}"/>
            </a:ext>
          </a:extLst>
        </xdr:cNvPr>
        <xdr:cNvSpPr txBox="1"/>
      </xdr:nvSpPr>
      <xdr:spPr>
        <a:xfrm>
          <a:off x="1648469" y="1713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132822</xdr:rowOff>
    </xdr:from>
    <xdr:ext cx="405111" cy="259045"/>
    <xdr:sp macro="" textlink="">
      <xdr:nvSpPr>
        <xdr:cNvPr id="433" name="n_4mainValue【市民会館】&#10;有形固定資産減価償却率">
          <a:extLst>
            <a:ext uri="{FF2B5EF4-FFF2-40B4-BE49-F238E27FC236}">
              <a16:creationId xmlns:a16="http://schemas.microsoft.com/office/drawing/2014/main" id="{39E27132-6534-45FF-83AB-1FD09107D274}"/>
            </a:ext>
          </a:extLst>
        </xdr:cNvPr>
        <xdr:cNvSpPr txBox="1"/>
      </xdr:nvSpPr>
      <xdr:spPr>
        <a:xfrm>
          <a:off x="848369" y="1713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22D05DDD-ABC3-407F-8F95-82F18D4EF55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46B06E1-5731-4A66-97D0-B8483DA7C02B}"/>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77E8CAA-B125-45B8-A5A1-11080CD3678C}"/>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CBEC336-F4D0-4FFE-8170-72DB8F1E247E}"/>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F12796B0-5B26-43D5-B455-4DB1C8C4C399}"/>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D6CE488C-7C93-4BAA-922F-0F14506CE123}"/>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746BFA81-ED14-46EE-A26F-7AB59FFD0132}"/>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4CFA10D7-C703-48F8-9259-037B1DD1078D}"/>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28AD3A8-73C7-4B8C-BB82-B039FC578E38}"/>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1330D87-47A5-428A-BF39-2D6294AB556A}"/>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F1EE7D8D-3260-45DB-8FD3-4592B582AF8D}"/>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AE9FC4A-9852-4897-9128-95F3AE8B41F4}"/>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BA34942-8BA8-4901-9BC8-64841A7B22CC}"/>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DADFEF9E-CD24-417C-ABB9-4E26E686FE4D}"/>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B92E5AA6-B541-41A4-931F-FC8724323A79}"/>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2A8D194-6803-4AD1-A492-70C26393EFE8}"/>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508693FA-9C91-480B-88CF-250F82AD56AA}"/>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4047F0B9-826B-4865-9E2E-E8FD81F5E317}"/>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F841B50-0100-4DD8-98D8-7290263B3EAE}"/>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BC1028C-1562-4782-B3D4-CE035B037455}"/>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ECF35A8-85DA-407B-BC3F-39D61442022F}"/>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A0A1506-7158-4037-8C43-B97ED940F35D}"/>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360834F9-C66A-46B6-8F9D-E7DD8EE9BFAE}"/>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8EC53F35-E5D3-4CC5-B55B-B6741FF542EB}"/>
            </a:ext>
          </a:extLst>
        </xdr:cNvPr>
        <xdr:cNvCxnSpPr/>
      </xdr:nvCxnSpPr>
      <xdr:spPr>
        <a:xfrm flipV="1">
          <a:off x="9429115" y="16163925"/>
          <a:ext cx="0" cy="1450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729D2BD0-575A-4EDC-B9BF-FDABCEBD3720}"/>
            </a:ext>
          </a:extLst>
        </xdr:cNvPr>
        <xdr:cNvSpPr txBox="1"/>
      </xdr:nvSpPr>
      <xdr:spPr>
        <a:xfrm>
          <a:off x="9467850"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14B645E7-C145-4D2A-BE60-F9A9E6D637AB}"/>
            </a:ext>
          </a:extLst>
        </xdr:cNvPr>
        <xdr:cNvCxnSpPr/>
      </xdr:nvCxnSpPr>
      <xdr:spPr>
        <a:xfrm>
          <a:off x="9363075" y="176142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91058457-1FE4-464D-BE5D-17B624A49DAA}"/>
            </a:ext>
          </a:extLst>
        </xdr:cNvPr>
        <xdr:cNvSpPr txBox="1"/>
      </xdr:nvSpPr>
      <xdr:spPr>
        <a:xfrm>
          <a:off x="9467850" y="1595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B417814C-D521-45F9-9229-8AFD6EF78B08}"/>
            </a:ext>
          </a:extLst>
        </xdr:cNvPr>
        <xdr:cNvCxnSpPr/>
      </xdr:nvCxnSpPr>
      <xdr:spPr>
        <a:xfrm>
          <a:off x="9363075" y="16163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B042B835-EA61-46AA-8EE2-DA3380ADDF76}"/>
            </a:ext>
          </a:extLst>
        </xdr:cNvPr>
        <xdr:cNvSpPr txBox="1"/>
      </xdr:nvSpPr>
      <xdr:spPr>
        <a:xfrm>
          <a:off x="9467850" y="17202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F48C8571-0C6E-45D9-9F9B-70B6614FF360}"/>
            </a:ext>
          </a:extLst>
        </xdr:cNvPr>
        <xdr:cNvSpPr/>
      </xdr:nvSpPr>
      <xdr:spPr>
        <a:xfrm>
          <a:off x="9401175" y="172237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F8388C84-CDA4-459E-A244-9327D6103E61}"/>
            </a:ext>
          </a:extLst>
        </xdr:cNvPr>
        <xdr:cNvSpPr/>
      </xdr:nvSpPr>
      <xdr:spPr>
        <a:xfrm>
          <a:off x="8639175" y="172300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63577FF6-F0B6-4786-B896-1D6CE3095150}"/>
            </a:ext>
          </a:extLst>
        </xdr:cNvPr>
        <xdr:cNvSpPr/>
      </xdr:nvSpPr>
      <xdr:spPr>
        <a:xfrm>
          <a:off x="7839075" y="17237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C3C3025A-CD34-40A7-B469-F04FF98E1E56}"/>
            </a:ext>
          </a:extLst>
        </xdr:cNvPr>
        <xdr:cNvSpPr/>
      </xdr:nvSpPr>
      <xdr:spPr>
        <a:xfrm>
          <a:off x="7029450" y="1725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423D1EB5-A8E8-4DEC-B64B-C4ABA5A07C49}"/>
            </a:ext>
          </a:extLst>
        </xdr:cNvPr>
        <xdr:cNvSpPr/>
      </xdr:nvSpPr>
      <xdr:spPr>
        <a:xfrm>
          <a:off x="6238875" y="172707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98A5D5F-21D8-4C8A-9986-6564A98318DF}"/>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AA5385D-1A6D-426D-BDED-E7CFD28F008A}"/>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36C0BD3-1336-44EF-A2AA-9B966AA60F67}"/>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757402F-E7B1-44C1-A8A1-443277559C6E}"/>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849DA57-0B54-4242-A42C-FA30162BD135}"/>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73" name="楕円 472">
          <a:extLst>
            <a:ext uri="{FF2B5EF4-FFF2-40B4-BE49-F238E27FC236}">
              <a16:creationId xmlns:a16="http://schemas.microsoft.com/office/drawing/2014/main" id="{39F72346-2387-4956-B9E9-080E82344EB9}"/>
            </a:ext>
          </a:extLst>
        </xdr:cNvPr>
        <xdr:cNvSpPr/>
      </xdr:nvSpPr>
      <xdr:spPr>
        <a:xfrm>
          <a:off x="9401175" y="1716278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21607</xdr:rowOff>
    </xdr:from>
    <xdr:ext cx="469744" cy="259045"/>
    <xdr:sp macro="" textlink="">
      <xdr:nvSpPr>
        <xdr:cNvPr id="474" name="【市民会館】&#10;一人当たり面積該当値テキスト">
          <a:extLst>
            <a:ext uri="{FF2B5EF4-FFF2-40B4-BE49-F238E27FC236}">
              <a16:creationId xmlns:a16="http://schemas.microsoft.com/office/drawing/2014/main" id="{2B40D035-14D8-4A55-807E-7E79D08AF63A}"/>
            </a:ext>
          </a:extLst>
        </xdr:cNvPr>
        <xdr:cNvSpPr txBox="1"/>
      </xdr:nvSpPr>
      <xdr:spPr>
        <a:xfrm>
          <a:off x="9467850" y="1702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75" name="楕円 474">
          <a:extLst>
            <a:ext uri="{FF2B5EF4-FFF2-40B4-BE49-F238E27FC236}">
              <a16:creationId xmlns:a16="http://schemas.microsoft.com/office/drawing/2014/main" id="{D003B887-EEAC-45F8-85D2-9AB44D0E5031}"/>
            </a:ext>
          </a:extLst>
        </xdr:cNvPr>
        <xdr:cNvSpPr/>
      </xdr:nvSpPr>
      <xdr:spPr>
        <a:xfrm>
          <a:off x="8639175" y="17175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49530</xdr:rowOff>
    </xdr:from>
    <xdr:to>
      <xdr:col>55</xdr:col>
      <xdr:colOff>0</xdr:colOff>
      <xdr:row>106</xdr:row>
      <xdr:rowOff>59055</xdr:rowOff>
    </xdr:to>
    <xdr:cxnSp macro="">
      <xdr:nvCxnSpPr>
        <xdr:cNvPr id="476" name="直線コネクタ 475">
          <a:extLst>
            <a:ext uri="{FF2B5EF4-FFF2-40B4-BE49-F238E27FC236}">
              <a16:creationId xmlns:a16="http://schemas.microsoft.com/office/drawing/2014/main" id="{F8863769-620E-4451-9148-0DBEF538E355}"/>
            </a:ext>
          </a:extLst>
        </xdr:cNvPr>
        <xdr:cNvCxnSpPr/>
      </xdr:nvCxnSpPr>
      <xdr:spPr>
        <a:xfrm flipV="1">
          <a:off x="8686800" y="17210405"/>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xdr:rowOff>
    </xdr:from>
    <xdr:to>
      <xdr:col>46</xdr:col>
      <xdr:colOff>38100</xdr:colOff>
      <xdr:row>106</xdr:row>
      <xdr:rowOff>117475</xdr:rowOff>
    </xdr:to>
    <xdr:sp macro="" textlink="">
      <xdr:nvSpPr>
        <xdr:cNvPr id="477" name="楕円 476">
          <a:extLst>
            <a:ext uri="{FF2B5EF4-FFF2-40B4-BE49-F238E27FC236}">
              <a16:creationId xmlns:a16="http://schemas.microsoft.com/office/drawing/2014/main" id="{96003C98-516D-4F9C-A59E-4BEE71AE3BAF}"/>
            </a:ext>
          </a:extLst>
        </xdr:cNvPr>
        <xdr:cNvSpPr/>
      </xdr:nvSpPr>
      <xdr:spPr>
        <a:xfrm>
          <a:off x="7839075" y="171799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66675</xdr:rowOff>
    </xdr:to>
    <xdr:cxnSp macro="">
      <xdr:nvCxnSpPr>
        <xdr:cNvPr id="478" name="直線コネクタ 477">
          <a:extLst>
            <a:ext uri="{FF2B5EF4-FFF2-40B4-BE49-F238E27FC236}">
              <a16:creationId xmlns:a16="http://schemas.microsoft.com/office/drawing/2014/main" id="{820406DD-C8E0-444B-A106-450D8232333A}"/>
            </a:ext>
          </a:extLst>
        </xdr:cNvPr>
        <xdr:cNvCxnSpPr/>
      </xdr:nvCxnSpPr>
      <xdr:spPr>
        <a:xfrm flipV="1">
          <a:off x="7886700" y="17223105"/>
          <a:ext cx="8001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79" name="楕円 478">
          <a:extLst>
            <a:ext uri="{FF2B5EF4-FFF2-40B4-BE49-F238E27FC236}">
              <a16:creationId xmlns:a16="http://schemas.microsoft.com/office/drawing/2014/main" id="{3931E4DE-5A8C-460F-A4D8-FB47903AE051}"/>
            </a:ext>
          </a:extLst>
        </xdr:cNvPr>
        <xdr:cNvSpPr/>
      </xdr:nvSpPr>
      <xdr:spPr>
        <a:xfrm>
          <a:off x="7029450" y="1719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66675</xdr:rowOff>
    </xdr:from>
    <xdr:to>
      <xdr:col>45</xdr:col>
      <xdr:colOff>177800</xdr:colOff>
      <xdr:row>106</xdr:row>
      <xdr:rowOff>76200</xdr:rowOff>
    </xdr:to>
    <xdr:cxnSp macro="">
      <xdr:nvCxnSpPr>
        <xdr:cNvPr id="480" name="直線コネクタ 479">
          <a:extLst>
            <a:ext uri="{FF2B5EF4-FFF2-40B4-BE49-F238E27FC236}">
              <a16:creationId xmlns:a16="http://schemas.microsoft.com/office/drawing/2014/main" id="{29D9833A-1B83-4523-A28E-1C686AADEEB8}"/>
            </a:ext>
          </a:extLst>
        </xdr:cNvPr>
        <xdr:cNvCxnSpPr/>
      </xdr:nvCxnSpPr>
      <xdr:spPr>
        <a:xfrm flipV="1">
          <a:off x="7077075" y="17227550"/>
          <a:ext cx="8096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81" name="楕円 480">
          <a:extLst>
            <a:ext uri="{FF2B5EF4-FFF2-40B4-BE49-F238E27FC236}">
              <a16:creationId xmlns:a16="http://schemas.microsoft.com/office/drawing/2014/main" id="{A6C43451-F120-4E00-B2D3-A577616C313E}"/>
            </a:ext>
          </a:extLst>
        </xdr:cNvPr>
        <xdr:cNvSpPr/>
      </xdr:nvSpPr>
      <xdr:spPr>
        <a:xfrm>
          <a:off x="6238875" y="17164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38100</xdr:rowOff>
    </xdr:from>
    <xdr:to>
      <xdr:col>41</xdr:col>
      <xdr:colOff>50800</xdr:colOff>
      <xdr:row>106</xdr:row>
      <xdr:rowOff>76200</xdr:rowOff>
    </xdr:to>
    <xdr:cxnSp macro="">
      <xdr:nvCxnSpPr>
        <xdr:cNvPr id="482" name="直線コネクタ 481">
          <a:extLst>
            <a:ext uri="{FF2B5EF4-FFF2-40B4-BE49-F238E27FC236}">
              <a16:creationId xmlns:a16="http://schemas.microsoft.com/office/drawing/2014/main" id="{0DECE040-BD26-4A0F-9728-E93193C5B3AF}"/>
            </a:ext>
          </a:extLst>
        </xdr:cNvPr>
        <xdr:cNvCxnSpPr/>
      </xdr:nvCxnSpPr>
      <xdr:spPr>
        <a:xfrm>
          <a:off x="6286500" y="1720215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ABB88813-75C7-4E68-AE4C-BC6BA8232DCF}"/>
            </a:ext>
          </a:extLst>
        </xdr:cNvPr>
        <xdr:cNvSpPr txBox="1"/>
      </xdr:nvSpPr>
      <xdr:spPr>
        <a:xfrm>
          <a:off x="845827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F0C5512B-BB25-4BFA-B01C-EC3441153BA3}"/>
            </a:ext>
          </a:extLst>
        </xdr:cNvPr>
        <xdr:cNvSpPr txBox="1"/>
      </xdr:nvSpPr>
      <xdr:spPr>
        <a:xfrm>
          <a:off x="76772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CB9F5164-3318-4EB4-B512-36BBAF3D5258}"/>
            </a:ext>
          </a:extLst>
        </xdr:cNvPr>
        <xdr:cNvSpPr txBox="1"/>
      </xdr:nvSpPr>
      <xdr:spPr>
        <a:xfrm>
          <a:off x="6867602"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1AA1EC6C-2FAB-41D0-BD8D-37A24A4F1875}"/>
            </a:ext>
          </a:extLst>
        </xdr:cNvPr>
        <xdr:cNvSpPr txBox="1"/>
      </xdr:nvSpPr>
      <xdr:spPr>
        <a:xfrm>
          <a:off x="6067502" y="1735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126382</xdr:rowOff>
    </xdr:from>
    <xdr:ext cx="469744" cy="259045"/>
    <xdr:sp macro="" textlink="">
      <xdr:nvSpPr>
        <xdr:cNvPr id="487" name="n_1mainValue【市民会館】&#10;一人当たり面積">
          <a:extLst>
            <a:ext uri="{FF2B5EF4-FFF2-40B4-BE49-F238E27FC236}">
              <a16:creationId xmlns:a16="http://schemas.microsoft.com/office/drawing/2014/main" id="{570C275B-8257-4CF3-ABF4-C0173C8E38D9}"/>
            </a:ext>
          </a:extLst>
        </xdr:cNvPr>
        <xdr:cNvSpPr txBox="1"/>
      </xdr:nvSpPr>
      <xdr:spPr>
        <a:xfrm>
          <a:off x="8458277"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134002</xdr:rowOff>
    </xdr:from>
    <xdr:ext cx="469744" cy="259045"/>
    <xdr:sp macro="" textlink="">
      <xdr:nvSpPr>
        <xdr:cNvPr id="488" name="n_2mainValue【市民会館】&#10;一人当たり面積">
          <a:extLst>
            <a:ext uri="{FF2B5EF4-FFF2-40B4-BE49-F238E27FC236}">
              <a16:creationId xmlns:a16="http://schemas.microsoft.com/office/drawing/2014/main" id="{15B994B9-4E97-4265-A91A-177E4FDE7239}"/>
            </a:ext>
          </a:extLst>
        </xdr:cNvPr>
        <xdr:cNvSpPr txBox="1"/>
      </xdr:nvSpPr>
      <xdr:spPr>
        <a:xfrm>
          <a:off x="7677227" y="1697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489" name="n_3mainValue【市民会館】&#10;一人当たり面積">
          <a:extLst>
            <a:ext uri="{FF2B5EF4-FFF2-40B4-BE49-F238E27FC236}">
              <a16:creationId xmlns:a16="http://schemas.microsoft.com/office/drawing/2014/main" id="{A79F305E-9DF8-4611-A1A2-FB7625A24E5A}"/>
            </a:ext>
          </a:extLst>
        </xdr:cNvPr>
        <xdr:cNvSpPr txBox="1"/>
      </xdr:nvSpPr>
      <xdr:spPr>
        <a:xfrm>
          <a:off x="6867602" y="169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90" name="n_4mainValue【市民会館】&#10;一人当たり面積">
          <a:extLst>
            <a:ext uri="{FF2B5EF4-FFF2-40B4-BE49-F238E27FC236}">
              <a16:creationId xmlns:a16="http://schemas.microsoft.com/office/drawing/2014/main" id="{C2120372-EA0D-4F16-B1D9-F67C662395E0}"/>
            </a:ext>
          </a:extLst>
        </xdr:cNvPr>
        <xdr:cNvSpPr txBox="1"/>
      </xdr:nvSpPr>
      <xdr:spPr>
        <a:xfrm>
          <a:off x="6067502"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64F0044-AC44-41D9-8443-5F28C4CF226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E81571D-64C6-4FBB-993B-4B8E258F84F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6B5F043-B1C6-46C8-84DB-347DD4096D7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2A60CC75-FA9A-48D0-8B62-966449B6B736}"/>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7AE14412-3CAF-4716-A263-D0107792E62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54C0BE1-3E01-474B-A34D-6EFB5FC4603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CB92AD7-6719-451B-A887-0A4C5AA654DC}"/>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B6E1A83-EC5A-40DE-832B-A5DE6AC5863B}"/>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16A75DA-8BF5-4BEF-87D4-1BDA06C0EF0E}"/>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E553DA1-BE90-4D41-9E9A-499C7793B40A}"/>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160CCEC-FFE2-42A4-8566-88A7468C922B}"/>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7A57DEB0-C95C-41F9-BAAF-A0F4773B693F}"/>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B8D08FB6-AAD5-4C6A-9376-A2CA1E5A8426}"/>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56E661C-6233-4EF2-9EBE-2E6FBE8ED880}"/>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A5997B4-DA42-4251-9122-6E2588BA4881}"/>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FA451B2A-7F2B-4C00-BCA2-488EFF4BCABC}"/>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4FFA571A-9F8C-4C1B-85B5-BCE5B0BDA807}"/>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13D4DF9F-0030-48E1-B336-01D152466F5A}"/>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B574845F-0001-4889-9A84-6A081C4DE3C2}"/>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F955D9A-82D4-409A-9693-FCD45146CBED}"/>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5EB08F99-76C6-4572-BD84-3F88F977F905}"/>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580AFAF3-B7B1-4030-BF1B-2A62FF0EDFFD}"/>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1565755-96FE-4565-8A1D-B4A69007BB3D}"/>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61FD96F6-7C61-4AFC-A985-8490F7B940BC}"/>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BCF6606-48C4-485F-8C0B-8B84F112DD1B}"/>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B19126B4-9F6E-4522-B2F8-B78123780C21}"/>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7201D18D-A3A5-4803-AAAC-08E323AD0542}"/>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1B97136-D0A7-4E9C-BBBE-0A24FD988FE2}"/>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33D4D08C-0302-4BD9-90DA-203B58F3644C}"/>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7614ACD-027B-4BAC-AB6B-8737AA3EDF26}"/>
            </a:ext>
          </a:extLst>
        </xdr:cNvPr>
        <xdr:cNvSpPr txBox="1"/>
      </xdr:nvSpPr>
      <xdr:spPr>
        <a:xfrm>
          <a:off x="14735175" y="605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48E3984B-8C2E-47F5-944D-0E87812122B5}"/>
            </a:ext>
          </a:extLst>
        </xdr:cNvPr>
        <xdr:cNvSpPr/>
      </xdr:nvSpPr>
      <xdr:spPr>
        <a:xfrm>
          <a:off x="14649450" y="6083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3429A452-C991-462B-87B1-956613ED4631}"/>
            </a:ext>
          </a:extLst>
        </xdr:cNvPr>
        <xdr:cNvSpPr/>
      </xdr:nvSpPr>
      <xdr:spPr>
        <a:xfrm>
          <a:off x="13887450" y="605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862E5EA1-E5EF-4227-8615-34264AA7D3B6}"/>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C9BB0392-3C80-45F6-BE6F-CF90207229D1}"/>
            </a:ext>
          </a:extLst>
        </xdr:cNvPr>
        <xdr:cNvSpPr/>
      </xdr:nvSpPr>
      <xdr:spPr>
        <a:xfrm>
          <a:off x="12296775" y="60401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63A3E0CC-0C5F-4AA7-9630-57444D4EFB2F}"/>
            </a:ext>
          </a:extLst>
        </xdr:cNvPr>
        <xdr:cNvSpPr/>
      </xdr:nvSpPr>
      <xdr:spPr>
        <a:xfrm>
          <a:off x="11487150" y="60401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68A4CF4-6A60-45F7-8ED0-007F5B3DD69A}"/>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AC93D0B-F90B-4C40-BCDF-1C2CEE9BD16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59272F7-5C81-4B0F-854B-810E2D2C8E9D}"/>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B310111-B7A6-492A-A0E6-718EA81CB00F}"/>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24EF224-3FC4-475A-BE67-E0AAFACA3C31}"/>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107315</xdr:rowOff>
    </xdr:from>
    <xdr:to>
      <xdr:col>85</xdr:col>
      <xdr:colOff>177800</xdr:colOff>
      <xdr:row>36</xdr:row>
      <xdr:rowOff>37465</xdr:rowOff>
    </xdr:to>
    <xdr:sp macro="" textlink="">
      <xdr:nvSpPr>
        <xdr:cNvPr id="531" name="楕円 530">
          <a:extLst>
            <a:ext uri="{FF2B5EF4-FFF2-40B4-BE49-F238E27FC236}">
              <a16:creationId xmlns:a16="http://schemas.microsoft.com/office/drawing/2014/main" id="{3EE8547B-BBDB-48DA-8F90-CBF5DAFA31A1}"/>
            </a:ext>
          </a:extLst>
        </xdr:cNvPr>
        <xdr:cNvSpPr/>
      </xdr:nvSpPr>
      <xdr:spPr>
        <a:xfrm>
          <a:off x="14649450" y="5771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130192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613C900-C2F6-4922-BE41-105D5D8A9220}"/>
            </a:ext>
          </a:extLst>
        </xdr:cNvPr>
        <xdr:cNvSpPr txBox="1"/>
      </xdr:nvSpPr>
      <xdr:spPr>
        <a:xfrm>
          <a:off x="14735175"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61595</xdr:rowOff>
    </xdr:from>
    <xdr:to>
      <xdr:col>81</xdr:col>
      <xdr:colOff>101600</xdr:colOff>
      <xdr:row>35</xdr:row>
      <xdr:rowOff>163195</xdr:rowOff>
    </xdr:to>
    <xdr:sp macro="" textlink="">
      <xdr:nvSpPr>
        <xdr:cNvPr id="533" name="楕円 532">
          <a:extLst>
            <a:ext uri="{FF2B5EF4-FFF2-40B4-BE49-F238E27FC236}">
              <a16:creationId xmlns:a16="http://schemas.microsoft.com/office/drawing/2014/main" id="{67A6E1E0-622E-43B7-8BD0-96CF0F76E9C2}"/>
            </a:ext>
          </a:extLst>
        </xdr:cNvPr>
        <xdr:cNvSpPr/>
      </xdr:nvSpPr>
      <xdr:spPr>
        <a:xfrm>
          <a:off x="13887450" y="5732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112395</xdr:rowOff>
    </xdr:from>
    <xdr:to>
      <xdr:col>85</xdr:col>
      <xdr:colOff>127000</xdr:colOff>
      <xdr:row>35</xdr:row>
      <xdr:rowOff>158115</xdr:rowOff>
    </xdr:to>
    <xdr:cxnSp macro="">
      <xdr:nvCxnSpPr>
        <xdr:cNvPr id="534" name="直線コネクタ 533">
          <a:extLst>
            <a:ext uri="{FF2B5EF4-FFF2-40B4-BE49-F238E27FC236}">
              <a16:creationId xmlns:a16="http://schemas.microsoft.com/office/drawing/2014/main" id="{BB4D480F-E2EE-4FAF-B4E2-A33C4A01D213}"/>
            </a:ext>
          </a:extLst>
        </xdr:cNvPr>
        <xdr:cNvCxnSpPr/>
      </xdr:nvCxnSpPr>
      <xdr:spPr>
        <a:xfrm>
          <a:off x="13935075" y="5779770"/>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xdr:rowOff>
    </xdr:from>
    <xdr:to>
      <xdr:col>76</xdr:col>
      <xdr:colOff>165100</xdr:colOff>
      <xdr:row>35</xdr:row>
      <xdr:rowOff>113665</xdr:rowOff>
    </xdr:to>
    <xdr:sp macro="" textlink="">
      <xdr:nvSpPr>
        <xdr:cNvPr id="535" name="楕円 534">
          <a:extLst>
            <a:ext uri="{FF2B5EF4-FFF2-40B4-BE49-F238E27FC236}">
              <a16:creationId xmlns:a16="http://schemas.microsoft.com/office/drawing/2014/main" id="{1FC5C475-2ACF-49E7-8EB5-4FEBA23DF277}"/>
            </a:ext>
          </a:extLst>
        </xdr:cNvPr>
        <xdr:cNvSpPr/>
      </xdr:nvSpPr>
      <xdr:spPr>
        <a:xfrm>
          <a:off x="13096875" y="56762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62865</xdr:rowOff>
    </xdr:from>
    <xdr:to>
      <xdr:col>81</xdr:col>
      <xdr:colOff>50800</xdr:colOff>
      <xdr:row>35</xdr:row>
      <xdr:rowOff>112395</xdr:rowOff>
    </xdr:to>
    <xdr:cxnSp macro="">
      <xdr:nvCxnSpPr>
        <xdr:cNvPr id="536" name="直線コネクタ 535">
          <a:extLst>
            <a:ext uri="{FF2B5EF4-FFF2-40B4-BE49-F238E27FC236}">
              <a16:creationId xmlns:a16="http://schemas.microsoft.com/office/drawing/2014/main" id="{9773940A-1393-4C51-9F18-CA1DD0536FC7}"/>
            </a:ext>
          </a:extLst>
        </xdr:cNvPr>
        <xdr:cNvCxnSpPr/>
      </xdr:nvCxnSpPr>
      <xdr:spPr>
        <a:xfrm>
          <a:off x="13144500" y="573341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135890</xdr:rowOff>
    </xdr:from>
    <xdr:to>
      <xdr:col>72</xdr:col>
      <xdr:colOff>38100</xdr:colOff>
      <xdr:row>35</xdr:row>
      <xdr:rowOff>66040</xdr:rowOff>
    </xdr:to>
    <xdr:sp macro="" textlink="">
      <xdr:nvSpPr>
        <xdr:cNvPr id="537" name="楕円 536">
          <a:extLst>
            <a:ext uri="{FF2B5EF4-FFF2-40B4-BE49-F238E27FC236}">
              <a16:creationId xmlns:a16="http://schemas.microsoft.com/office/drawing/2014/main" id="{4D48E6F5-A7D4-4304-A045-88481B8FAEBE}"/>
            </a:ext>
          </a:extLst>
        </xdr:cNvPr>
        <xdr:cNvSpPr/>
      </xdr:nvSpPr>
      <xdr:spPr>
        <a:xfrm>
          <a:off x="12296775" y="56413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xdr:rowOff>
    </xdr:from>
    <xdr:to>
      <xdr:col>76</xdr:col>
      <xdr:colOff>114300</xdr:colOff>
      <xdr:row>35</xdr:row>
      <xdr:rowOff>62865</xdr:rowOff>
    </xdr:to>
    <xdr:cxnSp macro="">
      <xdr:nvCxnSpPr>
        <xdr:cNvPr id="538" name="直線コネクタ 537">
          <a:extLst>
            <a:ext uri="{FF2B5EF4-FFF2-40B4-BE49-F238E27FC236}">
              <a16:creationId xmlns:a16="http://schemas.microsoft.com/office/drawing/2014/main" id="{A83E1DA2-9B02-40A7-8639-9E57BC9CB4D0}"/>
            </a:ext>
          </a:extLst>
        </xdr:cNvPr>
        <xdr:cNvCxnSpPr/>
      </xdr:nvCxnSpPr>
      <xdr:spPr>
        <a:xfrm>
          <a:off x="12344400" y="5679440"/>
          <a:ext cx="8001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86360</xdr:rowOff>
    </xdr:from>
    <xdr:to>
      <xdr:col>67</xdr:col>
      <xdr:colOff>101600</xdr:colOff>
      <xdr:row>35</xdr:row>
      <xdr:rowOff>16510</xdr:rowOff>
    </xdr:to>
    <xdr:sp macro="" textlink="">
      <xdr:nvSpPr>
        <xdr:cNvPr id="539" name="楕円 538">
          <a:extLst>
            <a:ext uri="{FF2B5EF4-FFF2-40B4-BE49-F238E27FC236}">
              <a16:creationId xmlns:a16="http://schemas.microsoft.com/office/drawing/2014/main" id="{8C04F333-DCC3-4066-8198-C53592623305}"/>
            </a:ext>
          </a:extLst>
        </xdr:cNvPr>
        <xdr:cNvSpPr/>
      </xdr:nvSpPr>
      <xdr:spPr>
        <a:xfrm>
          <a:off x="11487150" y="5588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137160</xdr:rowOff>
    </xdr:from>
    <xdr:to>
      <xdr:col>71</xdr:col>
      <xdr:colOff>177800</xdr:colOff>
      <xdr:row>35</xdr:row>
      <xdr:rowOff>15240</xdr:rowOff>
    </xdr:to>
    <xdr:cxnSp macro="">
      <xdr:nvCxnSpPr>
        <xdr:cNvPr id="540" name="直線コネクタ 539">
          <a:extLst>
            <a:ext uri="{FF2B5EF4-FFF2-40B4-BE49-F238E27FC236}">
              <a16:creationId xmlns:a16="http://schemas.microsoft.com/office/drawing/2014/main" id="{04E3D820-B8A3-4E4D-958A-E57F260F7638}"/>
            </a:ext>
          </a:extLst>
        </xdr:cNvPr>
        <xdr:cNvCxnSpPr/>
      </xdr:nvCxnSpPr>
      <xdr:spPr>
        <a:xfrm>
          <a:off x="11534775" y="5645785"/>
          <a:ext cx="80962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94D16FF3-E246-4D34-B414-277765D30AEA}"/>
            </a:ext>
          </a:extLst>
        </xdr:cNvPr>
        <xdr:cNvSpPr txBox="1"/>
      </xdr:nvSpPr>
      <xdr:spPr>
        <a:xfrm>
          <a:off x="13745219"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0BD1DF2-E347-4152-870B-A412785C0EAE}"/>
            </a:ext>
          </a:extLst>
        </xdr:cNvPr>
        <xdr:cNvSpPr txBox="1"/>
      </xdr:nvSpPr>
      <xdr:spPr>
        <a:xfrm>
          <a:off x="1296416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41ACFE4A-64CB-489E-92EF-229F07DD5AC6}"/>
            </a:ext>
          </a:extLst>
        </xdr:cNvPr>
        <xdr:cNvSpPr txBox="1"/>
      </xdr:nvSpPr>
      <xdr:spPr>
        <a:xfrm>
          <a:off x="12164069"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3584BEB-DCD9-4399-8747-51ECB79740D2}"/>
            </a:ext>
          </a:extLst>
        </xdr:cNvPr>
        <xdr:cNvSpPr txBox="1"/>
      </xdr:nvSpPr>
      <xdr:spPr>
        <a:xfrm>
          <a:off x="113544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8272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911B7E3-3EF9-4BE1-88A0-422099497A37}"/>
            </a:ext>
          </a:extLst>
        </xdr:cNvPr>
        <xdr:cNvSpPr txBox="1"/>
      </xdr:nvSpPr>
      <xdr:spPr>
        <a:xfrm>
          <a:off x="13745219"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130192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1EAE826-E1AC-4A32-823B-9B6E529E5E8F}"/>
            </a:ext>
          </a:extLst>
        </xdr:cNvPr>
        <xdr:cNvSpPr txBox="1"/>
      </xdr:nvSpPr>
      <xdr:spPr>
        <a:xfrm>
          <a:off x="12964169"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82567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D3B06DE6-931E-4455-AAE5-C4DBAF704A3D}"/>
            </a:ext>
          </a:extLst>
        </xdr:cNvPr>
        <xdr:cNvSpPr txBox="1"/>
      </xdr:nvSpPr>
      <xdr:spPr>
        <a:xfrm>
          <a:off x="12164069"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33037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9D33A127-7716-4F55-8EB9-4DFF61A312F7}"/>
            </a:ext>
          </a:extLst>
        </xdr:cNvPr>
        <xdr:cNvSpPr txBox="1"/>
      </xdr:nvSpPr>
      <xdr:spPr>
        <a:xfrm>
          <a:off x="11354444" y="537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EA71216-9250-4E7E-A64C-416339B73C41}"/>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74E26D3A-9D9D-4788-94AC-EFCF98871088}"/>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C769BE7-6F41-460C-9A4F-EA6766B7B225}"/>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11869CF-BDEB-4149-91AB-CC9E6BBA1DB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25E4654-3D13-4D2E-9852-E641C9F8F8A9}"/>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483AAC4-9039-444A-ABE2-2400057C1AF7}"/>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454F4CC3-27A0-4E39-A3B7-F0385E039BD0}"/>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3780445-61DF-4011-BC9E-650B8F399C26}"/>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0BF8C5A-04C6-437D-ACDC-05C5BD06A775}"/>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20C69EE-B6EB-475C-A1A4-05073A802A5E}"/>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3B68B618-4AD5-4E73-8053-EA3BCE399A06}"/>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F077E65E-6ABE-45CE-95F4-FD3418917B14}"/>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8284E92F-737F-4236-92F6-C5825FB574C6}"/>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62B9BAA8-C4E9-458E-B07E-41A5E1664902}"/>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5C4A74F7-6E10-459C-8D9C-72A7A7A7ECAB}"/>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A732152D-5DE4-4493-8727-80B3BCA69FFF}"/>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4A95F10E-FDAD-4E3B-B211-D4F910E46BBF}"/>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8F6998C9-4D65-487C-9D01-61912627391B}"/>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B7BF152-2B38-4089-8BEF-09E627FAE827}"/>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B0035FB1-016F-4ABD-9544-AAFDD4CFA050}"/>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EA1237A-1A0F-47A0-8A67-C3CEC03B1F88}"/>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D8212ED5-0F90-4486-ADF4-1480088462A5}"/>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DA5FEA96-C88E-4B6B-B412-895190395ECD}"/>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C9CC1107-34A2-407F-A79C-1EEB513F96A1}"/>
            </a:ext>
          </a:extLst>
        </xdr:cNvPr>
        <xdr:cNvCxnSpPr/>
      </xdr:nvCxnSpPr>
      <xdr:spPr>
        <a:xfrm flipV="1">
          <a:off x="19954239" y="5590492"/>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763AEB6C-6847-4D23-BB67-BF3208175488}"/>
            </a:ext>
          </a:extLst>
        </xdr:cNvPr>
        <xdr:cNvSpPr txBox="1"/>
      </xdr:nvSpPr>
      <xdr:spPr>
        <a:xfrm>
          <a:off x="19992975" y="6845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D6FED3D0-E2EF-427F-9DD4-61F4A6D10CBA}"/>
            </a:ext>
          </a:extLst>
        </xdr:cNvPr>
        <xdr:cNvCxnSpPr/>
      </xdr:nvCxnSpPr>
      <xdr:spPr>
        <a:xfrm>
          <a:off x="19878675" y="6838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E432282-2C28-4FE1-B04A-95797FEBD176}"/>
            </a:ext>
          </a:extLst>
        </xdr:cNvPr>
        <xdr:cNvSpPr txBox="1"/>
      </xdr:nvSpPr>
      <xdr:spPr>
        <a:xfrm>
          <a:off x="19992975" y="53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DC22397E-FC4B-4982-8E2F-9DFCA72FADBE}"/>
            </a:ext>
          </a:extLst>
        </xdr:cNvPr>
        <xdr:cNvCxnSpPr/>
      </xdr:nvCxnSpPr>
      <xdr:spPr>
        <a:xfrm>
          <a:off x="19878675" y="55904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13401B7B-AFD4-44FC-B90E-2B69DAC73F52}"/>
            </a:ext>
          </a:extLst>
        </xdr:cNvPr>
        <xdr:cNvSpPr txBox="1"/>
      </xdr:nvSpPr>
      <xdr:spPr>
        <a:xfrm>
          <a:off x="19992975" y="62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FA674CB7-7D5F-4DE4-B869-45FCC9516AF6}"/>
            </a:ext>
          </a:extLst>
        </xdr:cNvPr>
        <xdr:cNvSpPr/>
      </xdr:nvSpPr>
      <xdr:spPr>
        <a:xfrm>
          <a:off x="19897725" y="63435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F1B2B23E-5BA9-449F-92C6-C3C0E5029ADB}"/>
            </a:ext>
          </a:extLst>
        </xdr:cNvPr>
        <xdr:cNvSpPr/>
      </xdr:nvSpPr>
      <xdr:spPr>
        <a:xfrm>
          <a:off x="19154775" y="63554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A48FB48-1010-450B-855E-C0BC2B868C6E}"/>
            </a:ext>
          </a:extLst>
        </xdr:cNvPr>
        <xdr:cNvSpPr/>
      </xdr:nvSpPr>
      <xdr:spPr>
        <a:xfrm>
          <a:off x="18345150" y="6371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0C425B9-FC85-4D63-8660-FBB0BC060F56}"/>
            </a:ext>
          </a:extLst>
        </xdr:cNvPr>
        <xdr:cNvSpPr/>
      </xdr:nvSpPr>
      <xdr:spPr>
        <a:xfrm>
          <a:off x="17554575" y="63827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F10803E2-2341-4388-93A9-BF9DA9641E08}"/>
            </a:ext>
          </a:extLst>
        </xdr:cNvPr>
        <xdr:cNvSpPr/>
      </xdr:nvSpPr>
      <xdr:spPr>
        <a:xfrm>
          <a:off x="16754475" y="6390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405E206-D448-4750-8756-AB335A1D9ABA}"/>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68F1E9B-AA45-4B71-AFC7-CFEE145F7DD1}"/>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2147715-6AE3-45F9-934D-3367620EA400}"/>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9BBB085-3918-4687-9087-693CEAEB8730}"/>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D78C3E2-E809-419D-801E-BB700B115462}"/>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67379</xdr:rowOff>
    </xdr:from>
    <xdr:to>
      <xdr:col>116</xdr:col>
      <xdr:colOff>114300</xdr:colOff>
      <xdr:row>39</xdr:row>
      <xdr:rowOff>168979</xdr:rowOff>
    </xdr:to>
    <xdr:sp macro="" textlink="">
      <xdr:nvSpPr>
        <xdr:cNvPr id="588" name="楕円 587">
          <a:extLst>
            <a:ext uri="{FF2B5EF4-FFF2-40B4-BE49-F238E27FC236}">
              <a16:creationId xmlns:a16="http://schemas.microsoft.com/office/drawing/2014/main" id="{9E283558-4075-4FE7-B973-1F7A90E03831}"/>
            </a:ext>
          </a:extLst>
        </xdr:cNvPr>
        <xdr:cNvSpPr/>
      </xdr:nvSpPr>
      <xdr:spPr>
        <a:xfrm>
          <a:off x="19897725" y="63792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45806</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C199CF8A-BCCE-4566-BF5F-DDA787930281}"/>
            </a:ext>
          </a:extLst>
        </xdr:cNvPr>
        <xdr:cNvSpPr txBox="1"/>
      </xdr:nvSpPr>
      <xdr:spPr>
        <a:xfrm>
          <a:off x="19992975" y="63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76553</xdr:rowOff>
    </xdr:from>
    <xdr:to>
      <xdr:col>112</xdr:col>
      <xdr:colOff>38100</xdr:colOff>
      <xdr:row>40</xdr:row>
      <xdr:rowOff>6703</xdr:rowOff>
    </xdr:to>
    <xdr:sp macro="" textlink="">
      <xdr:nvSpPr>
        <xdr:cNvPr id="590" name="楕円 589">
          <a:extLst>
            <a:ext uri="{FF2B5EF4-FFF2-40B4-BE49-F238E27FC236}">
              <a16:creationId xmlns:a16="http://schemas.microsoft.com/office/drawing/2014/main" id="{582A1FE0-B9C0-4404-BDDF-594238325F46}"/>
            </a:ext>
          </a:extLst>
        </xdr:cNvPr>
        <xdr:cNvSpPr/>
      </xdr:nvSpPr>
      <xdr:spPr>
        <a:xfrm>
          <a:off x="19154775" y="63916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118179</xdr:rowOff>
    </xdr:from>
    <xdr:to>
      <xdr:col>116</xdr:col>
      <xdr:colOff>63500</xdr:colOff>
      <xdr:row>39</xdr:row>
      <xdr:rowOff>127353</xdr:rowOff>
    </xdr:to>
    <xdr:cxnSp macro="">
      <xdr:nvCxnSpPr>
        <xdr:cNvPr id="591" name="直線コネクタ 590">
          <a:extLst>
            <a:ext uri="{FF2B5EF4-FFF2-40B4-BE49-F238E27FC236}">
              <a16:creationId xmlns:a16="http://schemas.microsoft.com/office/drawing/2014/main" id="{88694333-D280-468E-9A22-B5A1E9EF361A}"/>
            </a:ext>
          </a:extLst>
        </xdr:cNvPr>
        <xdr:cNvCxnSpPr/>
      </xdr:nvCxnSpPr>
      <xdr:spPr>
        <a:xfrm flipV="1">
          <a:off x="19202400" y="6436429"/>
          <a:ext cx="752475"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84185</xdr:rowOff>
    </xdr:from>
    <xdr:to>
      <xdr:col>107</xdr:col>
      <xdr:colOff>101600</xdr:colOff>
      <xdr:row>40</xdr:row>
      <xdr:rowOff>14335</xdr:rowOff>
    </xdr:to>
    <xdr:sp macro="" textlink="">
      <xdr:nvSpPr>
        <xdr:cNvPr id="592" name="楕円 591">
          <a:extLst>
            <a:ext uri="{FF2B5EF4-FFF2-40B4-BE49-F238E27FC236}">
              <a16:creationId xmlns:a16="http://schemas.microsoft.com/office/drawing/2014/main" id="{8F60B8AF-6763-4A24-B213-8E51835CC89E}"/>
            </a:ext>
          </a:extLst>
        </xdr:cNvPr>
        <xdr:cNvSpPr/>
      </xdr:nvSpPr>
      <xdr:spPr>
        <a:xfrm>
          <a:off x="18345150" y="640243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127353</xdr:rowOff>
    </xdr:from>
    <xdr:to>
      <xdr:col>111</xdr:col>
      <xdr:colOff>177800</xdr:colOff>
      <xdr:row>39</xdr:row>
      <xdr:rowOff>134985</xdr:rowOff>
    </xdr:to>
    <xdr:cxnSp macro="">
      <xdr:nvCxnSpPr>
        <xdr:cNvPr id="593" name="直線コネクタ 592">
          <a:extLst>
            <a:ext uri="{FF2B5EF4-FFF2-40B4-BE49-F238E27FC236}">
              <a16:creationId xmlns:a16="http://schemas.microsoft.com/office/drawing/2014/main" id="{BF1E0D77-A27D-487A-BAC0-68C77F453A91}"/>
            </a:ext>
          </a:extLst>
        </xdr:cNvPr>
        <xdr:cNvCxnSpPr/>
      </xdr:nvCxnSpPr>
      <xdr:spPr>
        <a:xfrm flipV="1">
          <a:off x="18392775" y="6439253"/>
          <a:ext cx="809625"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92811</xdr:rowOff>
    </xdr:from>
    <xdr:to>
      <xdr:col>102</xdr:col>
      <xdr:colOff>165100</xdr:colOff>
      <xdr:row>40</xdr:row>
      <xdr:rowOff>22961</xdr:rowOff>
    </xdr:to>
    <xdr:sp macro="" textlink="">
      <xdr:nvSpPr>
        <xdr:cNvPr id="594" name="楕円 593">
          <a:extLst>
            <a:ext uri="{FF2B5EF4-FFF2-40B4-BE49-F238E27FC236}">
              <a16:creationId xmlns:a16="http://schemas.microsoft.com/office/drawing/2014/main" id="{05F3749B-3746-426D-9589-4DED8FDEF226}"/>
            </a:ext>
          </a:extLst>
        </xdr:cNvPr>
        <xdr:cNvSpPr/>
      </xdr:nvSpPr>
      <xdr:spPr>
        <a:xfrm>
          <a:off x="17554575" y="64078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134985</xdr:rowOff>
    </xdr:from>
    <xdr:to>
      <xdr:col>107</xdr:col>
      <xdr:colOff>50800</xdr:colOff>
      <xdr:row>39</xdr:row>
      <xdr:rowOff>143611</xdr:rowOff>
    </xdr:to>
    <xdr:cxnSp macro="">
      <xdr:nvCxnSpPr>
        <xdr:cNvPr id="595" name="直線コネクタ 594">
          <a:extLst>
            <a:ext uri="{FF2B5EF4-FFF2-40B4-BE49-F238E27FC236}">
              <a16:creationId xmlns:a16="http://schemas.microsoft.com/office/drawing/2014/main" id="{DCC43AB4-8C2C-4844-970E-E20C461F421D}"/>
            </a:ext>
          </a:extLst>
        </xdr:cNvPr>
        <xdr:cNvCxnSpPr/>
      </xdr:nvCxnSpPr>
      <xdr:spPr>
        <a:xfrm flipV="1">
          <a:off x="17602200" y="6450060"/>
          <a:ext cx="790575"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99561</xdr:rowOff>
    </xdr:from>
    <xdr:to>
      <xdr:col>98</xdr:col>
      <xdr:colOff>38100</xdr:colOff>
      <xdr:row>40</xdr:row>
      <xdr:rowOff>29711</xdr:rowOff>
    </xdr:to>
    <xdr:sp macro="" textlink="">
      <xdr:nvSpPr>
        <xdr:cNvPr id="596" name="楕円 595">
          <a:extLst>
            <a:ext uri="{FF2B5EF4-FFF2-40B4-BE49-F238E27FC236}">
              <a16:creationId xmlns:a16="http://schemas.microsoft.com/office/drawing/2014/main" id="{76C96A2B-FEC4-48B4-8BC8-6706578B90D3}"/>
            </a:ext>
          </a:extLst>
        </xdr:cNvPr>
        <xdr:cNvSpPr/>
      </xdr:nvSpPr>
      <xdr:spPr>
        <a:xfrm>
          <a:off x="16754475" y="64178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143611</xdr:rowOff>
    </xdr:from>
    <xdr:to>
      <xdr:col>102</xdr:col>
      <xdr:colOff>114300</xdr:colOff>
      <xdr:row>39</xdr:row>
      <xdr:rowOff>150361</xdr:rowOff>
    </xdr:to>
    <xdr:cxnSp macro="">
      <xdr:nvCxnSpPr>
        <xdr:cNvPr id="597" name="直線コネクタ 596">
          <a:extLst>
            <a:ext uri="{FF2B5EF4-FFF2-40B4-BE49-F238E27FC236}">
              <a16:creationId xmlns:a16="http://schemas.microsoft.com/office/drawing/2014/main" id="{8747431D-4276-4A2E-9C48-BF7E9BB348B4}"/>
            </a:ext>
          </a:extLst>
        </xdr:cNvPr>
        <xdr:cNvCxnSpPr/>
      </xdr:nvCxnSpPr>
      <xdr:spPr>
        <a:xfrm flipV="1">
          <a:off x="16802100" y="6455511"/>
          <a:ext cx="8001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5E08AF79-AA87-45C5-8401-6716750A0D9E}"/>
            </a:ext>
          </a:extLst>
        </xdr:cNvPr>
        <xdr:cNvSpPr txBox="1"/>
      </xdr:nvSpPr>
      <xdr:spPr>
        <a:xfrm>
          <a:off x="18915595" y="615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D878EE4E-C112-4E34-AB91-A754CF721BC0}"/>
            </a:ext>
          </a:extLst>
        </xdr:cNvPr>
        <xdr:cNvSpPr txBox="1"/>
      </xdr:nvSpPr>
      <xdr:spPr>
        <a:xfrm>
          <a:off x="18134545" y="615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3D5B71C9-BCFF-4558-8547-409B01B74FE7}"/>
            </a:ext>
          </a:extLst>
        </xdr:cNvPr>
        <xdr:cNvSpPr txBox="1"/>
      </xdr:nvSpPr>
      <xdr:spPr>
        <a:xfrm>
          <a:off x="17324920" y="616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8DD4D148-FF5E-4CD9-887D-5915A8A69ED3}"/>
            </a:ext>
          </a:extLst>
        </xdr:cNvPr>
        <xdr:cNvSpPr txBox="1"/>
      </xdr:nvSpPr>
      <xdr:spPr>
        <a:xfrm>
          <a:off x="16524820" y="61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169280</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46743234-57D7-4C6B-B98C-C616C5411683}"/>
            </a:ext>
          </a:extLst>
        </xdr:cNvPr>
        <xdr:cNvSpPr txBox="1"/>
      </xdr:nvSpPr>
      <xdr:spPr>
        <a:xfrm>
          <a:off x="18915595" y="647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5462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5D08DF88-E04D-4623-A32D-6C901AFFE2B8}"/>
            </a:ext>
          </a:extLst>
        </xdr:cNvPr>
        <xdr:cNvSpPr txBox="1"/>
      </xdr:nvSpPr>
      <xdr:spPr>
        <a:xfrm>
          <a:off x="18134545" y="648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14088</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C57E3680-B6E8-4AF8-B38A-916B0604B9F0}"/>
            </a:ext>
          </a:extLst>
        </xdr:cNvPr>
        <xdr:cNvSpPr txBox="1"/>
      </xdr:nvSpPr>
      <xdr:spPr>
        <a:xfrm>
          <a:off x="17324920" y="648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20838</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5B2B5E10-D932-4676-AC5D-39EE669FF51F}"/>
            </a:ext>
          </a:extLst>
        </xdr:cNvPr>
        <xdr:cNvSpPr txBox="1"/>
      </xdr:nvSpPr>
      <xdr:spPr>
        <a:xfrm>
          <a:off x="16524820" y="64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CB1E8D3-EFEE-4EDC-8E34-AB0D184EFBA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C6796AD-27D1-4575-A914-80CFB81A0980}"/>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7FCEDDA9-E155-4538-8904-6E3C4E1A99E5}"/>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0BA52A1-5EA5-4F4D-A006-61CD804C10C1}"/>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A8A909C-2070-48B0-9263-E0AAEEBCF9B4}"/>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0A21A02-0989-4B11-B23F-B21613C87490}"/>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D082A18F-F034-4859-8639-324B321EDD3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41BBAF7-7E8E-49B4-BE83-756DB2C5D803}"/>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DA63DABD-546F-4F7A-8E56-48B6011A4790}"/>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BC5374EE-1DA1-424B-B013-944880421051}"/>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2789EBEB-2A03-4FC3-9DD9-CCCF6F773855}"/>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EE7C16BC-5FBC-428C-BE88-8B9375450B09}"/>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3EB3FB11-EB80-43CC-8491-96B91684A99F}"/>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C73706D2-39E9-4D2D-BAB9-3D2F1A3ECFE0}"/>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17F3F7A1-7F6C-4EE3-B567-64E88680B17E}"/>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742FBD43-D6A7-414B-A957-39A945E76D39}"/>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ABCE145-C1E4-4F5E-8CA4-8840F38EE77B}"/>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65D3466B-2176-455A-9B7F-C217565C0986}"/>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647B2DC9-1390-4B60-A9B1-6E7CE8039264}"/>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68AA5E71-60EC-4344-8053-D642ECA655A7}"/>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FA2CA025-289A-4DC5-834B-B7A29F0DA90D}"/>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F3C376E0-583D-4788-B78C-379A8B71FC45}"/>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4173D229-4E2A-416C-9174-CA31EA62E06B}"/>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99CB56FE-B59E-41A7-A2CA-E640D3C265CF}"/>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9D5D33F9-4957-46FC-9067-FD31F17EB092}"/>
            </a:ext>
          </a:extLst>
        </xdr:cNvPr>
        <xdr:cNvCxnSpPr/>
      </xdr:nvCxnSpPr>
      <xdr:spPr>
        <a:xfrm flipV="1">
          <a:off x="14696439" y="9027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A980EA15-E280-4CE5-8237-3B016124172C}"/>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73303BC-BEB7-487A-AF53-78D05E51943D}"/>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9E9419B1-AD9B-4157-A3C8-2E49131685FE}"/>
            </a:ext>
          </a:extLst>
        </xdr:cNvPr>
        <xdr:cNvSpPr txBox="1"/>
      </xdr:nvSpPr>
      <xdr:spPr>
        <a:xfrm>
          <a:off x="14735175" y="881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C908A141-F99F-4A63-99CA-551351B926EB}"/>
            </a:ext>
          </a:extLst>
        </xdr:cNvPr>
        <xdr:cNvCxnSpPr/>
      </xdr:nvCxnSpPr>
      <xdr:spPr>
        <a:xfrm>
          <a:off x="14611350" y="9027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13A66B1-D5AC-4638-ACA4-D36343D30D81}"/>
            </a:ext>
          </a:extLst>
        </xdr:cNvPr>
        <xdr:cNvSpPr txBox="1"/>
      </xdr:nvSpPr>
      <xdr:spPr>
        <a:xfrm>
          <a:off x="14735175" y="9451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D0BB2869-293D-44B0-96DF-99055B06869D}"/>
            </a:ext>
          </a:extLst>
        </xdr:cNvPr>
        <xdr:cNvSpPr/>
      </xdr:nvSpPr>
      <xdr:spPr>
        <a:xfrm>
          <a:off x="14649450" y="9590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E4273A58-F094-46DB-927D-40EF1BBF3888}"/>
            </a:ext>
          </a:extLst>
        </xdr:cNvPr>
        <xdr:cNvSpPr/>
      </xdr:nvSpPr>
      <xdr:spPr>
        <a:xfrm>
          <a:off x="13887450" y="956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889F7322-0798-4AAA-AD81-2CF485FDE963}"/>
            </a:ext>
          </a:extLst>
        </xdr:cNvPr>
        <xdr:cNvSpPr/>
      </xdr:nvSpPr>
      <xdr:spPr>
        <a:xfrm>
          <a:off x="13096875" y="95275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EBF10A91-167D-43BB-A1EC-5179FA1AB604}"/>
            </a:ext>
          </a:extLst>
        </xdr:cNvPr>
        <xdr:cNvSpPr/>
      </xdr:nvSpPr>
      <xdr:spPr>
        <a:xfrm>
          <a:off x="12296775" y="95065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C273E252-4D88-46C8-B6B9-9F1220F40F88}"/>
            </a:ext>
          </a:extLst>
        </xdr:cNvPr>
        <xdr:cNvSpPr/>
      </xdr:nvSpPr>
      <xdr:spPr>
        <a:xfrm>
          <a:off x="11487150" y="944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C4250C9-4ACE-4CEC-AFC6-4BF704685934}"/>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B0ADD0A-17DA-4C16-887C-5606F9A2D4BD}"/>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BD3465A-48B1-4B1F-AEBF-F9D724C7A603}"/>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56E1669-D865-437B-A9A1-C39623C56A8A}"/>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FF3ED5C-B67D-4218-8981-78531994FD44}"/>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646" name="楕円 645">
          <a:extLst>
            <a:ext uri="{FF2B5EF4-FFF2-40B4-BE49-F238E27FC236}">
              <a16:creationId xmlns:a16="http://schemas.microsoft.com/office/drawing/2014/main" id="{15DF8B40-91C4-4038-BEB7-463E66BF223F}"/>
            </a:ext>
          </a:extLst>
        </xdr:cNvPr>
        <xdr:cNvSpPr/>
      </xdr:nvSpPr>
      <xdr:spPr>
        <a:xfrm>
          <a:off x="14649450" y="96132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38117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695EE7A5-E9E9-4246-898C-FB4E3023EF50}"/>
            </a:ext>
          </a:extLst>
        </xdr:cNvPr>
        <xdr:cNvSpPr txBox="1"/>
      </xdr:nvSpPr>
      <xdr:spPr>
        <a:xfrm>
          <a:off x="14735175" y="959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648" name="楕円 647">
          <a:extLst>
            <a:ext uri="{FF2B5EF4-FFF2-40B4-BE49-F238E27FC236}">
              <a16:creationId xmlns:a16="http://schemas.microsoft.com/office/drawing/2014/main" id="{9D9C8205-AB82-4045-8D27-A096BBF2725E}"/>
            </a:ext>
          </a:extLst>
        </xdr:cNvPr>
        <xdr:cNvSpPr/>
      </xdr:nvSpPr>
      <xdr:spPr>
        <a:xfrm>
          <a:off x="13887450" y="95751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110490</xdr:rowOff>
    </xdr:to>
    <xdr:cxnSp macro="">
      <xdr:nvCxnSpPr>
        <xdr:cNvPr id="649" name="直線コネクタ 648">
          <a:extLst>
            <a:ext uri="{FF2B5EF4-FFF2-40B4-BE49-F238E27FC236}">
              <a16:creationId xmlns:a16="http://schemas.microsoft.com/office/drawing/2014/main" id="{B5DFFBC0-0CD9-4E9B-B71C-F969E166B7D6}"/>
            </a:ext>
          </a:extLst>
        </xdr:cNvPr>
        <xdr:cNvCxnSpPr/>
      </xdr:nvCxnSpPr>
      <xdr:spPr>
        <a:xfrm>
          <a:off x="13935075" y="962279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50" name="楕円 649">
          <a:extLst>
            <a:ext uri="{FF2B5EF4-FFF2-40B4-BE49-F238E27FC236}">
              <a16:creationId xmlns:a16="http://schemas.microsoft.com/office/drawing/2014/main" id="{D967B3F6-3514-4737-8463-F63EF4C8293E}"/>
            </a:ext>
          </a:extLst>
        </xdr:cNvPr>
        <xdr:cNvSpPr/>
      </xdr:nvSpPr>
      <xdr:spPr>
        <a:xfrm>
          <a:off x="13096875" y="95465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72390</xdr:rowOff>
    </xdr:to>
    <xdr:cxnSp macro="">
      <xdr:nvCxnSpPr>
        <xdr:cNvPr id="651" name="直線コネクタ 650">
          <a:extLst>
            <a:ext uri="{FF2B5EF4-FFF2-40B4-BE49-F238E27FC236}">
              <a16:creationId xmlns:a16="http://schemas.microsoft.com/office/drawing/2014/main" id="{F0FED45F-1649-4AAB-BD72-8105E8B3FE00}"/>
            </a:ext>
          </a:extLst>
        </xdr:cNvPr>
        <xdr:cNvCxnSpPr/>
      </xdr:nvCxnSpPr>
      <xdr:spPr>
        <a:xfrm>
          <a:off x="13144500" y="958469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116840</xdr:rowOff>
    </xdr:from>
    <xdr:to>
      <xdr:col>72</xdr:col>
      <xdr:colOff>38100</xdr:colOff>
      <xdr:row>59</xdr:row>
      <xdr:rowOff>46990</xdr:rowOff>
    </xdr:to>
    <xdr:sp macro="" textlink="">
      <xdr:nvSpPr>
        <xdr:cNvPr id="652" name="楕円 651">
          <a:extLst>
            <a:ext uri="{FF2B5EF4-FFF2-40B4-BE49-F238E27FC236}">
              <a16:creationId xmlns:a16="http://schemas.microsoft.com/office/drawing/2014/main" id="{28B9F708-9395-4269-8097-A463D3FB2746}"/>
            </a:ext>
          </a:extLst>
        </xdr:cNvPr>
        <xdr:cNvSpPr/>
      </xdr:nvSpPr>
      <xdr:spPr>
        <a:xfrm>
          <a:off x="12296775" y="9508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167640</xdr:rowOff>
    </xdr:from>
    <xdr:to>
      <xdr:col>76</xdr:col>
      <xdr:colOff>114300</xdr:colOff>
      <xdr:row>59</xdr:row>
      <xdr:rowOff>34290</xdr:rowOff>
    </xdr:to>
    <xdr:cxnSp macro="">
      <xdr:nvCxnSpPr>
        <xdr:cNvPr id="653" name="直線コネクタ 652">
          <a:extLst>
            <a:ext uri="{FF2B5EF4-FFF2-40B4-BE49-F238E27FC236}">
              <a16:creationId xmlns:a16="http://schemas.microsoft.com/office/drawing/2014/main" id="{4A2302F1-5D82-4258-A009-172B6E490623}"/>
            </a:ext>
          </a:extLst>
        </xdr:cNvPr>
        <xdr:cNvCxnSpPr/>
      </xdr:nvCxnSpPr>
      <xdr:spPr>
        <a:xfrm>
          <a:off x="12344400" y="955611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78740</xdr:rowOff>
    </xdr:from>
    <xdr:to>
      <xdr:col>67</xdr:col>
      <xdr:colOff>101600</xdr:colOff>
      <xdr:row>59</xdr:row>
      <xdr:rowOff>8890</xdr:rowOff>
    </xdr:to>
    <xdr:sp macro="" textlink="">
      <xdr:nvSpPr>
        <xdr:cNvPr id="654" name="楕円 653">
          <a:extLst>
            <a:ext uri="{FF2B5EF4-FFF2-40B4-BE49-F238E27FC236}">
              <a16:creationId xmlns:a16="http://schemas.microsoft.com/office/drawing/2014/main" id="{18460815-F3B7-474E-96E3-4D7113E28E29}"/>
            </a:ext>
          </a:extLst>
        </xdr:cNvPr>
        <xdr:cNvSpPr/>
      </xdr:nvSpPr>
      <xdr:spPr>
        <a:xfrm>
          <a:off x="11487150" y="94703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129540</xdr:rowOff>
    </xdr:from>
    <xdr:to>
      <xdr:col>71</xdr:col>
      <xdr:colOff>177800</xdr:colOff>
      <xdr:row>58</xdr:row>
      <xdr:rowOff>167640</xdr:rowOff>
    </xdr:to>
    <xdr:cxnSp macro="">
      <xdr:nvCxnSpPr>
        <xdr:cNvPr id="655" name="直線コネクタ 654">
          <a:extLst>
            <a:ext uri="{FF2B5EF4-FFF2-40B4-BE49-F238E27FC236}">
              <a16:creationId xmlns:a16="http://schemas.microsoft.com/office/drawing/2014/main" id="{0005A5EA-93B2-46B8-A454-9C6E783F6F5F}"/>
            </a:ext>
          </a:extLst>
        </xdr:cNvPr>
        <xdr:cNvCxnSpPr/>
      </xdr:nvCxnSpPr>
      <xdr:spPr>
        <a:xfrm>
          <a:off x="11534775" y="951801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89A02CEF-AC6A-421E-954C-073655DD9162}"/>
            </a:ext>
          </a:extLst>
        </xdr:cNvPr>
        <xdr:cNvSpPr txBox="1"/>
      </xdr:nvSpPr>
      <xdr:spPr>
        <a:xfrm>
          <a:off x="13745219" y="935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F1FB772C-C325-47DA-BEB0-7156D9B8AA3C}"/>
            </a:ext>
          </a:extLst>
        </xdr:cNvPr>
        <xdr:cNvSpPr txBox="1"/>
      </xdr:nvSpPr>
      <xdr:spPr>
        <a:xfrm>
          <a:off x="12964169"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FC79C26-EA4F-4360-AD4F-C2CBDADC567B}"/>
            </a:ext>
          </a:extLst>
        </xdr:cNvPr>
        <xdr:cNvSpPr txBox="1"/>
      </xdr:nvSpPr>
      <xdr:spPr>
        <a:xfrm>
          <a:off x="12164069"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481B4EB9-B24D-48F6-85CB-CC8138357DEC}"/>
            </a:ext>
          </a:extLst>
        </xdr:cNvPr>
        <xdr:cNvSpPr txBox="1"/>
      </xdr:nvSpPr>
      <xdr:spPr>
        <a:xfrm>
          <a:off x="11354444"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114317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69898AF3-A9E8-4621-AF35-050ED24F7178}"/>
            </a:ext>
          </a:extLst>
        </xdr:cNvPr>
        <xdr:cNvSpPr txBox="1"/>
      </xdr:nvSpPr>
      <xdr:spPr>
        <a:xfrm>
          <a:off x="13745219" y="966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9D340EB1-2C82-42F7-A012-3B7A9254B0C8}"/>
            </a:ext>
          </a:extLst>
        </xdr:cNvPr>
        <xdr:cNvSpPr txBox="1"/>
      </xdr:nvSpPr>
      <xdr:spPr>
        <a:xfrm>
          <a:off x="12964169"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38117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311B1EB5-F043-467C-B25D-92EF2EAEC609}"/>
            </a:ext>
          </a:extLst>
        </xdr:cNvPr>
        <xdr:cNvSpPr txBox="1"/>
      </xdr:nvSpPr>
      <xdr:spPr>
        <a:xfrm>
          <a:off x="12164069" y="959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68C5A009-DB56-439A-867D-841BE0C55FD9}"/>
            </a:ext>
          </a:extLst>
        </xdr:cNvPr>
        <xdr:cNvSpPr txBox="1"/>
      </xdr:nvSpPr>
      <xdr:spPr>
        <a:xfrm>
          <a:off x="11354444"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E8A7485B-6F38-405C-BA24-8B37178FDA7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5ED72EFD-D352-454A-8080-DB42BA318DE5}"/>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5EB9010E-ADB6-4A53-A507-689DDFF18809}"/>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F286AB11-E1C7-49A4-94A2-D4E276CDAAA6}"/>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BD721F8E-227D-4227-899F-57C685ED8B3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CD305697-4798-4FC2-B2D5-06385D3DBF4F}"/>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FF45460A-E9F4-4A1F-8913-E71A740898A2}"/>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FBEE7AF-0843-43C1-A1C4-1939FB6A4C0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6483756F-A53D-49C5-98BB-AF2F6342DBD7}"/>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2028B105-61FB-4699-A5C9-32A1BE38F9E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FFD4A6DF-62BA-41BF-9D34-E8ACFFA24E35}"/>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FF87710A-99BE-42BE-8EDA-C91CB3CBFBC9}"/>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E585D4FD-5C0B-4273-AF8F-F65270F77341}"/>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B1788497-C13D-4104-A9D0-0E259DBBC34C}"/>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BFAE0880-9115-4725-904D-137B25A8534F}"/>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69DA6A54-BEE7-4170-9BE4-7E961F511DA1}"/>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EA19FED7-FCBD-4398-A7DD-7A1D4F5D7C79}"/>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D0BD7DE1-5E58-4D57-9404-3A363388B675}"/>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22BE0243-38FF-48BD-96CC-56C8FE33A48B}"/>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291778DA-056B-4989-A59F-D27CB5F0CF8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EA81A28-3B88-43C6-AEAA-97BC3FB26C66}"/>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4488DFC5-5FC6-4A54-B28D-D9C82AAF3F3B}"/>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1E4E2D11-51C7-475D-A981-C9BECEFD577F}"/>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F09CE443-054A-432E-8B93-58BB8854328F}"/>
            </a:ext>
          </a:extLst>
        </xdr:cNvPr>
        <xdr:cNvCxnSpPr/>
      </xdr:nvCxnSpPr>
      <xdr:spPr>
        <a:xfrm flipV="1">
          <a:off x="19954239" y="892492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EE814416-7104-468D-8317-5711664E6DF1}"/>
            </a:ext>
          </a:extLst>
        </xdr:cNvPr>
        <xdr:cNvSpPr txBox="1"/>
      </xdr:nvSpPr>
      <xdr:spPr>
        <a:xfrm>
          <a:off x="19992975"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87410A09-6C2D-4CCE-BC88-04FF5B6A8CC0}"/>
            </a:ext>
          </a:extLst>
        </xdr:cNvPr>
        <xdr:cNvCxnSpPr/>
      </xdr:nvCxnSpPr>
      <xdr:spPr>
        <a:xfrm>
          <a:off x="19878675" y="10431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24EEE074-7B47-4C07-B289-A1EE31F61D72}"/>
            </a:ext>
          </a:extLst>
        </xdr:cNvPr>
        <xdr:cNvSpPr txBox="1"/>
      </xdr:nvSpPr>
      <xdr:spPr>
        <a:xfrm>
          <a:off x="19992975" y="872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2A111CDF-703E-4875-95B7-3A6DFD887E64}"/>
            </a:ext>
          </a:extLst>
        </xdr:cNvPr>
        <xdr:cNvCxnSpPr/>
      </xdr:nvCxnSpPr>
      <xdr:spPr>
        <a:xfrm>
          <a:off x="19878675" y="8924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233B2527-7DC7-49DD-91EE-FB0B633DBA6B}"/>
            </a:ext>
          </a:extLst>
        </xdr:cNvPr>
        <xdr:cNvSpPr txBox="1"/>
      </xdr:nvSpPr>
      <xdr:spPr>
        <a:xfrm>
          <a:off x="19992975" y="10085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6DCDA60D-F6F5-4F16-B463-48080DD5A5E0}"/>
            </a:ext>
          </a:extLst>
        </xdr:cNvPr>
        <xdr:cNvSpPr/>
      </xdr:nvSpPr>
      <xdr:spPr>
        <a:xfrm>
          <a:off x="19897725"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DFAE8AA3-FB25-43BB-A3A4-43CFA0ACA2AD}"/>
            </a:ext>
          </a:extLst>
        </xdr:cNvPr>
        <xdr:cNvSpPr/>
      </xdr:nvSpPr>
      <xdr:spPr>
        <a:xfrm>
          <a:off x="19154775" y="10107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18F2C1A3-19DF-4080-AD09-3937FEDE18D9}"/>
            </a:ext>
          </a:extLst>
        </xdr:cNvPr>
        <xdr:cNvSpPr/>
      </xdr:nvSpPr>
      <xdr:spPr>
        <a:xfrm>
          <a:off x="18345150" y="10107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5211DF05-C6E3-4ECF-AD7B-01741A9052C7}"/>
            </a:ext>
          </a:extLst>
        </xdr:cNvPr>
        <xdr:cNvSpPr/>
      </xdr:nvSpPr>
      <xdr:spPr>
        <a:xfrm>
          <a:off x="17554575" y="10114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C3BBA671-5345-4039-8D0F-652C5BAF8E00}"/>
            </a:ext>
          </a:extLst>
        </xdr:cNvPr>
        <xdr:cNvSpPr/>
      </xdr:nvSpPr>
      <xdr:spPr>
        <a:xfrm>
          <a:off x="16754475" y="100844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6EE1A5D-58D9-4D0C-B4E2-4651E58AB6A9}"/>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BBB43EF-DDEF-43F8-A23F-8CB90C6C606F}"/>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4E37281-960C-47BE-9035-6617306B794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512E976-3D3A-408F-BF56-777616361AD0}"/>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0374B93-DA1D-416B-AF97-5AB3251175EE}"/>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3" name="楕円 702">
          <a:extLst>
            <a:ext uri="{FF2B5EF4-FFF2-40B4-BE49-F238E27FC236}">
              <a16:creationId xmlns:a16="http://schemas.microsoft.com/office/drawing/2014/main" id="{21B21A31-09BC-4CA2-BF74-DE25E2D34E8E}"/>
            </a:ext>
          </a:extLst>
        </xdr:cNvPr>
        <xdr:cNvSpPr/>
      </xdr:nvSpPr>
      <xdr:spPr>
        <a:xfrm>
          <a:off x="19897725" y="10020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E9854A3-1A9D-4E10-B561-CC4DFF346ECC}"/>
            </a:ext>
          </a:extLst>
        </xdr:cNvPr>
        <xdr:cNvSpPr txBox="1"/>
      </xdr:nvSpPr>
      <xdr:spPr>
        <a:xfrm>
          <a:off x="19992975" y="98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147320</xdr:rowOff>
    </xdr:from>
    <xdr:to>
      <xdr:col>112</xdr:col>
      <xdr:colOff>38100</xdr:colOff>
      <xdr:row>62</xdr:row>
      <xdr:rowOff>77470</xdr:rowOff>
    </xdr:to>
    <xdr:sp macro="" textlink="">
      <xdr:nvSpPr>
        <xdr:cNvPr id="705" name="楕円 704">
          <a:extLst>
            <a:ext uri="{FF2B5EF4-FFF2-40B4-BE49-F238E27FC236}">
              <a16:creationId xmlns:a16="http://schemas.microsoft.com/office/drawing/2014/main" id="{8FC26606-791D-4F5F-AE3E-7738E218B8F8}"/>
            </a:ext>
          </a:extLst>
        </xdr:cNvPr>
        <xdr:cNvSpPr/>
      </xdr:nvSpPr>
      <xdr:spPr>
        <a:xfrm>
          <a:off x="19154775" y="10021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26670</xdr:rowOff>
    </xdr:to>
    <xdr:cxnSp macro="">
      <xdr:nvCxnSpPr>
        <xdr:cNvPr id="706" name="直線コネクタ 705">
          <a:extLst>
            <a:ext uri="{FF2B5EF4-FFF2-40B4-BE49-F238E27FC236}">
              <a16:creationId xmlns:a16="http://schemas.microsoft.com/office/drawing/2014/main" id="{2E78AEAB-6BC5-4D08-94B5-EC80AC4E67A6}"/>
            </a:ext>
          </a:extLst>
        </xdr:cNvPr>
        <xdr:cNvCxnSpPr/>
      </xdr:nvCxnSpPr>
      <xdr:spPr>
        <a:xfrm flipV="1">
          <a:off x="19202400" y="10058400"/>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707" name="楕円 706">
          <a:extLst>
            <a:ext uri="{FF2B5EF4-FFF2-40B4-BE49-F238E27FC236}">
              <a16:creationId xmlns:a16="http://schemas.microsoft.com/office/drawing/2014/main" id="{0A135978-14A1-49CA-9DEB-DED7D3DCA350}"/>
            </a:ext>
          </a:extLst>
        </xdr:cNvPr>
        <xdr:cNvSpPr/>
      </xdr:nvSpPr>
      <xdr:spPr>
        <a:xfrm>
          <a:off x="18345150" y="100323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26670</xdr:rowOff>
    </xdr:from>
    <xdr:to>
      <xdr:col>111</xdr:col>
      <xdr:colOff>177800</xdr:colOff>
      <xdr:row>62</xdr:row>
      <xdr:rowOff>34290</xdr:rowOff>
    </xdr:to>
    <xdr:cxnSp macro="">
      <xdr:nvCxnSpPr>
        <xdr:cNvPr id="708" name="直線コネクタ 707">
          <a:extLst>
            <a:ext uri="{FF2B5EF4-FFF2-40B4-BE49-F238E27FC236}">
              <a16:creationId xmlns:a16="http://schemas.microsoft.com/office/drawing/2014/main" id="{8B758D4B-AE6E-40E4-98AD-1E31120CC3B4}"/>
            </a:ext>
          </a:extLst>
        </xdr:cNvPr>
        <xdr:cNvCxnSpPr/>
      </xdr:nvCxnSpPr>
      <xdr:spPr>
        <a:xfrm flipV="1">
          <a:off x="18392775" y="10069195"/>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709" name="楕円 708">
          <a:extLst>
            <a:ext uri="{FF2B5EF4-FFF2-40B4-BE49-F238E27FC236}">
              <a16:creationId xmlns:a16="http://schemas.microsoft.com/office/drawing/2014/main" id="{75AE55FD-2293-4267-9713-D08D2B09E870}"/>
            </a:ext>
          </a:extLst>
        </xdr:cNvPr>
        <xdr:cNvSpPr/>
      </xdr:nvSpPr>
      <xdr:spPr>
        <a:xfrm>
          <a:off x="17554575" y="99263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62</xdr:row>
      <xdr:rowOff>34290</xdr:rowOff>
    </xdr:to>
    <xdr:cxnSp macro="">
      <xdr:nvCxnSpPr>
        <xdr:cNvPr id="710" name="直線コネクタ 709">
          <a:extLst>
            <a:ext uri="{FF2B5EF4-FFF2-40B4-BE49-F238E27FC236}">
              <a16:creationId xmlns:a16="http://schemas.microsoft.com/office/drawing/2014/main" id="{F47ADDD0-B82E-4BD6-9878-8590DAE65CB5}"/>
            </a:ext>
          </a:extLst>
        </xdr:cNvPr>
        <xdr:cNvCxnSpPr/>
      </xdr:nvCxnSpPr>
      <xdr:spPr>
        <a:xfrm>
          <a:off x="17602200" y="9983470"/>
          <a:ext cx="79057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59690</xdr:rowOff>
    </xdr:from>
    <xdr:to>
      <xdr:col>98</xdr:col>
      <xdr:colOff>38100</xdr:colOff>
      <xdr:row>61</xdr:row>
      <xdr:rowOff>161290</xdr:rowOff>
    </xdr:to>
    <xdr:sp macro="" textlink="">
      <xdr:nvSpPr>
        <xdr:cNvPr id="711" name="楕円 710">
          <a:extLst>
            <a:ext uri="{FF2B5EF4-FFF2-40B4-BE49-F238E27FC236}">
              <a16:creationId xmlns:a16="http://schemas.microsoft.com/office/drawing/2014/main" id="{323613EA-E099-43DB-9383-00F1F02F088D}"/>
            </a:ext>
          </a:extLst>
        </xdr:cNvPr>
        <xdr:cNvSpPr/>
      </xdr:nvSpPr>
      <xdr:spPr>
        <a:xfrm>
          <a:off x="16754475" y="99371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102870</xdr:rowOff>
    </xdr:from>
    <xdr:to>
      <xdr:col>102</xdr:col>
      <xdr:colOff>114300</xdr:colOff>
      <xdr:row>61</xdr:row>
      <xdr:rowOff>110490</xdr:rowOff>
    </xdr:to>
    <xdr:cxnSp macro="">
      <xdr:nvCxnSpPr>
        <xdr:cNvPr id="712" name="直線コネクタ 711">
          <a:extLst>
            <a:ext uri="{FF2B5EF4-FFF2-40B4-BE49-F238E27FC236}">
              <a16:creationId xmlns:a16="http://schemas.microsoft.com/office/drawing/2014/main" id="{0B968937-0E8D-445F-AA35-62E1C3C06BC3}"/>
            </a:ext>
          </a:extLst>
        </xdr:cNvPr>
        <xdr:cNvCxnSpPr/>
      </xdr:nvCxnSpPr>
      <xdr:spPr>
        <a:xfrm flipV="1">
          <a:off x="16802100" y="998347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2AE4C279-46E3-464B-B4FE-2575E55E6CB6}"/>
            </a:ext>
          </a:extLst>
        </xdr:cNvPr>
        <xdr:cNvSpPr txBox="1"/>
      </xdr:nvSpPr>
      <xdr:spPr>
        <a:xfrm>
          <a:off x="189834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9A8FF1CB-A4E1-4ECD-A6AB-627F0D71DE75}"/>
            </a:ext>
          </a:extLst>
        </xdr:cNvPr>
        <xdr:cNvSpPr txBox="1"/>
      </xdr:nvSpPr>
      <xdr:spPr>
        <a:xfrm>
          <a:off x="18183302"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F8046AA5-D8A7-4867-BD4D-9A47D350EFA2}"/>
            </a:ext>
          </a:extLst>
        </xdr:cNvPr>
        <xdr:cNvSpPr txBox="1"/>
      </xdr:nvSpPr>
      <xdr:spPr>
        <a:xfrm>
          <a:off x="1738320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538FE1EA-A55C-4A27-A4C9-EE19E94BFE6D}"/>
            </a:ext>
          </a:extLst>
        </xdr:cNvPr>
        <xdr:cNvSpPr txBox="1"/>
      </xdr:nvSpPr>
      <xdr:spPr>
        <a:xfrm>
          <a:off x="16592627" y="1018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93997</xdr:rowOff>
    </xdr:from>
    <xdr:ext cx="469744" cy="259045"/>
    <xdr:sp macro="" textlink="">
      <xdr:nvSpPr>
        <xdr:cNvPr id="717" name="n_1mainValue【保健センター・保健所】&#10;一人当たり面積">
          <a:extLst>
            <a:ext uri="{FF2B5EF4-FFF2-40B4-BE49-F238E27FC236}">
              <a16:creationId xmlns:a16="http://schemas.microsoft.com/office/drawing/2014/main" id="{CAB8C90D-2747-4CEC-A990-B0E4993314DB}"/>
            </a:ext>
          </a:extLst>
        </xdr:cNvPr>
        <xdr:cNvSpPr txBox="1"/>
      </xdr:nvSpPr>
      <xdr:spPr>
        <a:xfrm>
          <a:off x="18983402" y="980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101617</xdr:rowOff>
    </xdr:from>
    <xdr:ext cx="469744" cy="259045"/>
    <xdr:sp macro="" textlink="">
      <xdr:nvSpPr>
        <xdr:cNvPr id="718" name="n_2mainValue【保健センター・保健所】&#10;一人当たり面積">
          <a:extLst>
            <a:ext uri="{FF2B5EF4-FFF2-40B4-BE49-F238E27FC236}">
              <a16:creationId xmlns:a16="http://schemas.microsoft.com/office/drawing/2014/main" id="{4994BA49-A200-4E33-BFE0-6C77FDFE0916}"/>
            </a:ext>
          </a:extLst>
        </xdr:cNvPr>
        <xdr:cNvSpPr txBox="1"/>
      </xdr:nvSpPr>
      <xdr:spPr>
        <a:xfrm>
          <a:off x="18183302" y="982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719" name="n_3mainValue【保健センター・保健所】&#10;一人当たり面積">
          <a:extLst>
            <a:ext uri="{FF2B5EF4-FFF2-40B4-BE49-F238E27FC236}">
              <a16:creationId xmlns:a16="http://schemas.microsoft.com/office/drawing/2014/main" id="{ADEF2990-1000-42C7-9E08-A16CC4B89894}"/>
            </a:ext>
          </a:extLst>
        </xdr:cNvPr>
        <xdr:cNvSpPr txBox="1"/>
      </xdr:nvSpPr>
      <xdr:spPr>
        <a:xfrm>
          <a:off x="17383202"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720" name="n_4mainValue【保健センター・保健所】&#10;一人当たり面積">
          <a:extLst>
            <a:ext uri="{FF2B5EF4-FFF2-40B4-BE49-F238E27FC236}">
              <a16:creationId xmlns:a16="http://schemas.microsoft.com/office/drawing/2014/main" id="{B884F5D3-2D41-4275-9798-58B74AA8F871}"/>
            </a:ext>
          </a:extLst>
        </xdr:cNvPr>
        <xdr:cNvSpPr txBox="1"/>
      </xdr:nvSpPr>
      <xdr:spPr>
        <a:xfrm>
          <a:off x="16592627" y="97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105DA1AA-8E31-4014-A9B6-4888E7FA706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EFAEE4A8-7612-4411-B3E2-90CEF2C0FBC7}"/>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8A67FC38-EEC5-4EDB-8E30-1576AF7DCEED}"/>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41783A97-686C-4041-B988-CE5A1D09306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6DA8D18A-DDA7-4F0E-956A-57FB6BFFA6BE}"/>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A633909-BFF8-47DA-8754-B5426417774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FAE8DC2F-391C-4B0F-824B-B08167C8CBFF}"/>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D5D1E2CF-9933-487F-9DB4-CD482560AF56}"/>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F3878052-58D2-4D37-A04A-7D4DBE50706A}"/>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E8435CB9-4973-4A4D-9988-150AB9CF6129}"/>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B8EE696B-81E4-4A6F-9CBF-971BF509DED0}"/>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9733697E-EC05-4EE4-86BA-63B716B2C41D}"/>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90B7C8BB-944D-4858-AD98-414671DB3DE2}"/>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4BBE95DB-DD9A-49B6-9201-748FF7757AB9}"/>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D42188AB-6E2F-4476-9276-C76EA8ADAD0C}"/>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6A540DC6-124C-4429-A283-1A3CC09EFD31}"/>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A55D0999-46F3-4498-9433-DA80E629B407}"/>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61675597-111A-43FC-836B-1ADF200FEB41}"/>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7AC11F34-CDCB-40F7-9240-B15AA4BB199B}"/>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A185750C-7BF2-4355-BB7E-957F4D31BEDE}"/>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2A964F4D-9E34-414A-B6EF-773C43CF6B17}"/>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BD3AC33-B20C-44EF-BAB1-3395D6EFB7D4}"/>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5D9FE8E5-D198-4AB2-B9B5-56503A1992E9}"/>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71CEB45E-F7AC-4720-AF7C-F217B5D1996F}"/>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E2119048-8FFB-4089-B642-EF0076D7C7A1}"/>
            </a:ext>
          </a:extLst>
        </xdr:cNvPr>
        <xdr:cNvCxnSpPr/>
      </xdr:nvCxnSpPr>
      <xdr:spPr>
        <a:xfrm flipV="1">
          <a:off x="14696439" y="12517120"/>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4CF68755-7D15-478D-A403-C5C2DF0CAF74}"/>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A0B9AD15-D881-4DA4-A0EA-F64F9E911584}"/>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ECEB485E-FFBE-471B-8186-4796E55274CC}"/>
            </a:ext>
          </a:extLst>
        </xdr:cNvPr>
        <xdr:cNvSpPr txBox="1"/>
      </xdr:nvSpPr>
      <xdr:spPr>
        <a:xfrm>
          <a:off x="14735175" y="1230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A52A9879-B340-414C-9BFC-F750C9C8A53B}"/>
            </a:ext>
          </a:extLst>
        </xdr:cNvPr>
        <xdr:cNvCxnSpPr/>
      </xdr:nvCxnSpPr>
      <xdr:spPr>
        <a:xfrm>
          <a:off x="14611350" y="12517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2CEDEBD-3CEC-4BA5-B478-2D732211B2A0}"/>
            </a:ext>
          </a:extLst>
        </xdr:cNvPr>
        <xdr:cNvSpPr txBox="1"/>
      </xdr:nvSpPr>
      <xdr:spPr>
        <a:xfrm>
          <a:off x="14735175" y="13295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E644BE64-8658-4724-B00C-3BEFF2384397}"/>
            </a:ext>
          </a:extLst>
        </xdr:cNvPr>
        <xdr:cNvSpPr/>
      </xdr:nvSpPr>
      <xdr:spPr>
        <a:xfrm>
          <a:off x="14649450" y="133165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FE76CA7-CF29-4BB0-8EB8-BAA4FB0F5F87}"/>
            </a:ext>
          </a:extLst>
        </xdr:cNvPr>
        <xdr:cNvSpPr/>
      </xdr:nvSpPr>
      <xdr:spPr>
        <a:xfrm>
          <a:off x="13887450" y="1328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2F2FA00-97F1-4A69-BBAF-67908CE29A89}"/>
            </a:ext>
          </a:extLst>
        </xdr:cNvPr>
        <xdr:cNvSpPr/>
      </xdr:nvSpPr>
      <xdr:spPr>
        <a:xfrm>
          <a:off x="13096875" y="13274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78BDFB5-2EA6-4C9B-9E6C-20E5733F1AFD}"/>
            </a:ext>
          </a:extLst>
        </xdr:cNvPr>
        <xdr:cNvSpPr/>
      </xdr:nvSpPr>
      <xdr:spPr>
        <a:xfrm>
          <a:off x="12296775" y="132784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77D6117C-932B-4FD0-B152-716AC71EA276}"/>
            </a:ext>
          </a:extLst>
        </xdr:cNvPr>
        <xdr:cNvSpPr/>
      </xdr:nvSpPr>
      <xdr:spPr>
        <a:xfrm>
          <a:off x="11487150" y="13295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72FCE0B-357F-4B1A-B2F2-77535AD88807}"/>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FEE7DD3-F761-4126-9D61-95602B7393E5}"/>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2E53159-9E31-4CFA-8AAC-B241A029D28C}"/>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CAF6E84-495B-4ABD-8C28-DCF6EAA1E407}"/>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3BF2181-36F3-4C57-9E59-CFBC45854324}"/>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137795</xdr:rowOff>
    </xdr:from>
    <xdr:to>
      <xdr:col>85</xdr:col>
      <xdr:colOff>177800</xdr:colOff>
      <xdr:row>80</xdr:row>
      <xdr:rowOff>67945</xdr:rowOff>
    </xdr:to>
    <xdr:sp macro="" textlink="">
      <xdr:nvSpPr>
        <xdr:cNvPr id="761" name="楕円 760">
          <a:extLst>
            <a:ext uri="{FF2B5EF4-FFF2-40B4-BE49-F238E27FC236}">
              <a16:creationId xmlns:a16="http://schemas.microsoft.com/office/drawing/2014/main" id="{31AEEE25-9CD3-473D-858B-86D95FFC8BB2}"/>
            </a:ext>
          </a:extLst>
        </xdr:cNvPr>
        <xdr:cNvSpPr/>
      </xdr:nvSpPr>
      <xdr:spPr>
        <a:xfrm>
          <a:off x="14649450" y="129330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160672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42CC4550-46C2-43B0-ACFD-537377FE0145}"/>
            </a:ext>
          </a:extLst>
        </xdr:cNvPr>
        <xdr:cNvSpPr txBox="1"/>
      </xdr:nvSpPr>
      <xdr:spPr>
        <a:xfrm>
          <a:off x="14735175" y="1279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145414</xdr:rowOff>
    </xdr:from>
    <xdr:to>
      <xdr:col>81</xdr:col>
      <xdr:colOff>101600</xdr:colOff>
      <xdr:row>80</xdr:row>
      <xdr:rowOff>75564</xdr:rowOff>
    </xdr:to>
    <xdr:sp macro="" textlink="">
      <xdr:nvSpPr>
        <xdr:cNvPr id="763" name="楕円 762">
          <a:extLst>
            <a:ext uri="{FF2B5EF4-FFF2-40B4-BE49-F238E27FC236}">
              <a16:creationId xmlns:a16="http://schemas.microsoft.com/office/drawing/2014/main" id="{4B554754-058B-4344-AE71-6388A92E787D}"/>
            </a:ext>
          </a:extLst>
        </xdr:cNvPr>
        <xdr:cNvSpPr/>
      </xdr:nvSpPr>
      <xdr:spPr>
        <a:xfrm>
          <a:off x="13887450" y="129343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17145</xdr:rowOff>
    </xdr:from>
    <xdr:to>
      <xdr:col>85</xdr:col>
      <xdr:colOff>127000</xdr:colOff>
      <xdr:row>80</xdr:row>
      <xdr:rowOff>24764</xdr:rowOff>
    </xdr:to>
    <xdr:cxnSp macro="">
      <xdr:nvCxnSpPr>
        <xdr:cNvPr id="764" name="直線コネクタ 763">
          <a:extLst>
            <a:ext uri="{FF2B5EF4-FFF2-40B4-BE49-F238E27FC236}">
              <a16:creationId xmlns:a16="http://schemas.microsoft.com/office/drawing/2014/main" id="{D0FC2AFC-4E54-455C-B249-B639412FBBB6}"/>
            </a:ext>
          </a:extLst>
        </xdr:cNvPr>
        <xdr:cNvCxnSpPr/>
      </xdr:nvCxnSpPr>
      <xdr:spPr>
        <a:xfrm flipV="1">
          <a:off x="13935075" y="12971145"/>
          <a:ext cx="762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53975</xdr:rowOff>
    </xdr:from>
    <xdr:to>
      <xdr:col>76</xdr:col>
      <xdr:colOff>165100</xdr:colOff>
      <xdr:row>82</xdr:row>
      <xdr:rowOff>155575</xdr:rowOff>
    </xdr:to>
    <xdr:sp macro="" textlink="">
      <xdr:nvSpPr>
        <xdr:cNvPr id="765" name="楕円 764">
          <a:extLst>
            <a:ext uri="{FF2B5EF4-FFF2-40B4-BE49-F238E27FC236}">
              <a16:creationId xmlns:a16="http://schemas.microsoft.com/office/drawing/2014/main" id="{44EE7DA0-7B16-4F23-A7AD-8991FBD1C7E6}"/>
            </a:ext>
          </a:extLst>
        </xdr:cNvPr>
        <xdr:cNvSpPr/>
      </xdr:nvSpPr>
      <xdr:spPr>
        <a:xfrm>
          <a:off x="13096875" y="133318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82</xdr:row>
      <xdr:rowOff>104775</xdr:rowOff>
    </xdr:to>
    <xdr:cxnSp macro="">
      <xdr:nvCxnSpPr>
        <xdr:cNvPr id="766" name="直線コネクタ 765">
          <a:extLst>
            <a:ext uri="{FF2B5EF4-FFF2-40B4-BE49-F238E27FC236}">
              <a16:creationId xmlns:a16="http://schemas.microsoft.com/office/drawing/2014/main" id="{9D89062D-9A94-4285-8A2C-71A56AE96EF1}"/>
            </a:ext>
          </a:extLst>
        </xdr:cNvPr>
        <xdr:cNvCxnSpPr/>
      </xdr:nvCxnSpPr>
      <xdr:spPr>
        <a:xfrm flipV="1">
          <a:off x="13144500" y="12981939"/>
          <a:ext cx="790575" cy="39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767" name="楕円 766">
          <a:extLst>
            <a:ext uri="{FF2B5EF4-FFF2-40B4-BE49-F238E27FC236}">
              <a16:creationId xmlns:a16="http://schemas.microsoft.com/office/drawing/2014/main" id="{3AFCABF6-952A-46ED-9FAF-B4820E03F7D2}"/>
            </a:ext>
          </a:extLst>
        </xdr:cNvPr>
        <xdr:cNvSpPr/>
      </xdr:nvSpPr>
      <xdr:spPr>
        <a:xfrm>
          <a:off x="12296775" y="133337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104775</xdr:rowOff>
    </xdr:from>
    <xdr:to>
      <xdr:col>76</xdr:col>
      <xdr:colOff>114300</xdr:colOff>
      <xdr:row>82</xdr:row>
      <xdr:rowOff>106680</xdr:rowOff>
    </xdr:to>
    <xdr:cxnSp macro="">
      <xdr:nvCxnSpPr>
        <xdr:cNvPr id="768" name="直線コネクタ 767">
          <a:extLst>
            <a:ext uri="{FF2B5EF4-FFF2-40B4-BE49-F238E27FC236}">
              <a16:creationId xmlns:a16="http://schemas.microsoft.com/office/drawing/2014/main" id="{36561AEC-97A1-4888-830C-7D5701DC77B5}"/>
            </a:ext>
          </a:extLst>
        </xdr:cNvPr>
        <xdr:cNvCxnSpPr/>
      </xdr:nvCxnSpPr>
      <xdr:spPr>
        <a:xfrm flipV="1">
          <a:off x="12344400" y="1337945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149225</xdr:rowOff>
    </xdr:from>
    <xdr:to>
      <xdr:col>67</xdr:col>
      <xdr:colOff>101600</xdr:colOff>
      <xdr:row>83</xdr:row>
      <xdr:rowOff>79375</xdr:rowOff>
    </xdr:to>
    <xdr:sp macro="" textlink="">
      <xdr:nvSpPr>
        <xdr:cNvPr id="769" name="楕円 768">
          <a:extLst>
            <a:ext uri="{FF2B5EF4-FFF2-40B4-BE49-F238E27FC236}">
              <a16:creationId xmlns:a16="http://schemas.microsoft.com/office/drawing/2014/main" id="{3A4316CA-E60D-4408-A470-0F35B87A6D25}"/>
            </a:ext>
          </a:extLst>
        </xdr:cNvPr>
        <xdr:cNvSpPr/>
      </xdr:nvSpPr>
      <xdr:spPr>
        <a:xfrm>
          <a:off x="11487150" y="13427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83</xdr:row>
      <xdr:rowOff>28575</xdr:rowOff>
    </xdr:to>
    <xdr:cxnSp macro="">
      <xdr:nvCxnSpPr>
        <xdr:cNvPr id="770" name="直線コネクタ 769">
          <a:extLst>
            <a:ext uri="{FF2B5EF4-FFF2-40B4-BE49-F238E27FC236}">
              <a16:creationId xmlns:a16="http://schemas.microsoft.com/office/drawing/2014/main" id="{20F8E174-9DDA-41C7-A482-F121E9EDD829}"/>
            </a:ext>
          </a:extLst>
        </xdr:cNvPr>
        <xdr:cNvCxnSpPr/>
      </xdr:nvCxnSpPr>
      <xdr:spPr>
        <a:xfrm flipV="1">
          <a:off x="11534775" y="13381355"/>
          <a:ext cx="80962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E7A9E1E8-049D-485B-AD71-8B903DDB92FA}"/>
            </a:ext>
          </a:extLst>
        </xdr:cNvPr>
        <xdr:cNvSpPr txBox="1"/>
      </xdr:nvSpPr>
      <xdr:spPr>
        <a:xfrm>
          <a:off x="13745219"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EF7E2AC6-B6CE-4F8D-BC26-791818F78820}"/>
            </a:ext>
          </a:extLst>
        </xdr:cNvPr>
        <xdr:cNvSpPr txBox="1"/>
      </xdr:nvSpPr>
      <xdr:spPr>
        <a:xfrm>
          <a:off x="12964169"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6C12E7B3-F5F2-4620-8CCF-B767B2C1EB6F}"/>
            </a:ext>
          </a:extLst>
        </xdr:cNvPr>
        <xdr:cNvSpPr txBox="1"/>
      </xdr:nvSpPr>
      <xdr:spPr>
        <a:xfrm>
          <a:off x="12164069"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C885CBDE-F664-44B9-95E1-59A0434EC372}"/>
            </a:ext>
          </a:extLst>
        </xdr:cNvPr>
        <xdr:cNvSpPr txBox="1"/>
      </xdr:nvSpPr>
      <xdr:spPr>
        <a:xfrm>
          <a:off x="113544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92091</xdr:rowOff>
    </xdr:from>
    <xdr:ext cx="405111" cy="259045"/>
    <xdr:sp macro="" textlink="">
      <xdr:nvSpPr>
        <xdr:cNvPr id="775" name="n_1mainValue【消防施設】&#10;有形固定資産減価償却率">
          <a:extLst>
            <a:ext uri="{FF2B5EF4-FFF2-40B4-BE49-F238E27FC236}">
              <a16:creationId xmlns:a16="http://schemas.microsoft.com/office/drawing/2014/main" id="{876F1F93-E312-44D7-A963-2E646E962F6F}"/>
            </a:ext>
          </a:extLst>
        </xdr:cNvPr>
        <xdr:cNvSpPr txBox="1"/>
      </xdr:nvSpPr>
      <xdr:spPr>
        <a:xfrm>
          <a:off x="13745219" y="127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146702</xdr:rowOff>
    </xdr:from>
    <xdr:ext cx="405111" cy="259045"/>
    <xdr:sp macro="" textlink="">
      <xdr:nvSpPr>
        <xdr:cNvPr id="776" name="n_2mainValue【消防施設】&#10;有形固定資産減価償却率">
          <a:extLst>
            <a:ext uri="{FF2B5EF4-FFF2-40B4-BE49-F238E27FC236}">
              <a16:creationId xmlns:a16="http://schemas.microsoft.com/office/drawing/2014/main" id="{64AC8F98-9976-4FFE-80C3-B83BFFAEE769}"/>
            </a:ext>
          </a:extLst>
        </xdr:cNvPr>
        <xdr:cNvSpPr txBox="1"/>
      </xdr:nvSpPr>
      <xdr:spPr>
        <a:xfrm>
          <a:off x="12964169"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777" name="n_3mainValue【消防施設】&#10;有形固定資産減価償却率">
          <a:extLst>
            <a:ext uri="{FF2B5EF4-FFF2-40B4-BE49-F238E27FC236}">
              <a16:creationId xmlns:a16="http://schemas.microsoft.com/office/drawing/2014/main" id="{19494ABE-946A-4445-B10C-9A46442D267B}"/>
            </a:ext>
          </a:extLst>
        </xdr:cNvPr>
        <xdr:cNvSpPr txBox="1"/>
      </xdr:nvSpPr>
      <xdr:spPr>
        <a:xfrm>
          <a:off x="12164069"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70502</xdr:rowOff>
    </xdr:from>
    <xdr:ext cx="405111" cy="259045"/>
    <xdr:sp macro="" textlink="">
      <xdr:nvSpPr>
        <xdr:cNvPr id="778" name="n_4mainValue【消防施設】&#10;有形固定資産減価償却率">
          <a:extLst>
            <a:ext uri="{FF2B5EF4-FFF2-40B4-BE49-F238E27FC236}">
              <a16:creationId xmlns:a16="http://schemas.microsoft.com/office/drawing/2014/main" id="{6250636B-79AD-42FF-8BD0-C460C1E09D3C}"/>
            </a:ext>
          </a:extLst>
        </xdr:cNvPr>
        <xdr:cNvSpPr txBox="1"/>
      </xdr:nvSpPr>
      <xdr:spPr>
        <a:xfrm>
          <a:off x="113544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4C2A60EA-5446-4C78-B3C2-011DC6645555}"/>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D8363AFF-07CC-45CA-B4FB-6BBD374A3AEB}"/>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8B5972FB-9492-41D7-82BA-9A482EBE060C}"/>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FDB13A37-A9FC-4945-A227-AF2AF8C9FFDE}"/>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84E862AF-1056-41F0-8BBD-9B7F2FFCF042}"/>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C1DB2AD3-32B7-4580-B4CD-7FDE44C03AB6}"/>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920D7418-F07B-4A89-99EC-997224E0B31B}"/>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899B04E6-0B27-4565-9E41-3E4493B4B38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59F1651E-4664-4381-8FDE-3305CFEA5612}"/>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895380FF-B897-4316-B61C-65046A5D382D}"/>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1E18FBB0-A2E3-4D76-B9D3-9BDCC60BC533}"/>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1351B350-9A69-4DB1-8428-319FCDF9BE31}"/>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B68A00CF-9022-41BD-8577-6765D991324D}"/>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D73844F-8176-4B80-B09F-FD8082448F74}"/>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15349676-F991-484E-9C99-EDD418CB1EB9}"/>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F749C0F4-0E5D-4276-91D3-EDF11DAA0C91}"/>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E0AD0109-B867-4DE5-A0EE-1A61697B4F0E}"/>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EF79714B-1B4D-453E-ADAD-87762609AAB8}"/>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C5BB74CD-E7C6-4F38-A213-E918E9A668A8}"/>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7FDF9057-00E7-48EF-B3EB-65EC371C8AD1}"/>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34FE1E52-DAA9-4678-AA21-06CDC1EDF03F}"/>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700B9CE-D705-4EBC-9EF3-FC4A4703B4CE}"/>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98127A38-124E-4CCC-91A9-CA69840C0CFE}"/>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49F83A5D-B763-46C2-8232-16DC280AA041}"/>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30EAE62C-1E4A-43BA-861A-2B82D4EE327B}"/>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6D8FF450-94D8-4E8B-8B88-C22C23D8B870}"/>
            </a:ext>
          </a:extLst>
        </xdr:cNvPr>
        <xdr:cNvCxnSpPr/>
      </xdr:nvCxnSpPr>
      <xdr:spPr>
        <a:xfrm flipV="1">
          <a:off x="19954239" y="12555401"/>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1ED88B75-C716-4EBA-8536-EC3377471B4B}"/>
            </a:ext>
          </a:extLst>
        </xdr:cNvPr>
        <xdr:cNvSpPr txBox="1"/>
      </xdr:nvSpPr>
      <xdr:spPr>
        <a:xfrm>
          <a:off x="19992975" y="140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E64B4A9C-DF04-4F4F-8899-1053F591992D}"/>
            </a:ext>
          </a:extLst>
        </xdr:cNvPr>
        <xdr:cNvCxnSpPr/>
      </xdr:nvCxnSpPr>
      <xdr:spPr>
        <a:xfrm>
          <a:off x="19878675" y="14048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D337B45-E5C5-4D6F-AB29-5E9A8DF30D08}"/>
            </a:ext>
          </a:extLst>
        </xdr:cNvPr>
        <xdr:cNvSpPr txBox="1"/>
      </xdr:nvSpPr>
      <xdr:spPr>
        <a:xfrm>
          <a:off x="19992975" y="1234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199C755F-C722-46AD-8350-C6B03D6A22C8}"/>
            </a:ext>
          </a:extLst>
        </xdr:cNvPr>
        <xdr:cNvCxnSpPr/>
      </xdr:nvCxnSpPr>
      <xdr:spPr>
        <a:xfrm>
          <a:off x="19878675" y="12555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38D12C5E-F71B-4376-900B-88B9D70209FA}"/>
            </a:ext>
          </a:extLst>
        </xdr:cNvPr>
        <xdr:cNvSpPr txBox="1"/>
      </xdr:nvSpPr>
      <xdr:spPr>
        <a:xfrm>
          <a:off x="19992975" y="13763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9209FCAD-3A7A-4796-80E4-EFE5FC80B505}"/>
            </a:ext>
          </a:extLst>
        </xdr:cNvPr>
        <xdr:cNvSpPr/>
      </xdr:nvSpPr>
      <xdr:spPr>
        <a:xfrm>
          <a:off x="19897725" y="137852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57332179-1B11-460C-A4D0-47580C4717CA}"/>
            </a:ext>
          </a:extLst>
        </xdr:cNvPr>
        <xdr:cNvSpPr/>
      </xdr:nvSpPr>
      <xdr:spPr>
        <a:xfrm>
          <a:off x="19154775" y="137902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6FA7A77C-E5EA-4092-953D-CEF6C108D0EB}"/>
            </a:ext>
          </a:extLst>
        </xdr:cNvPr>
        <xdr:cNvSpPr/>
      </xdr:nvSpPr>
      <xdr:spPr>
        <a:xfrm>
          <a:off x="18345150" y="137902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9C44D637-DD7C-4B72-9500-0A77B4F5F667}"/>
            </a:ext>
          </a:extLst>
        </xdr:cNvPr>
        <xdr:cNvSpPr/>
      </xdr:nvSpPr>
      <xdr:spPr>
        <a:xfrm>
          <a:off x="17554575" y="13819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B1E128E0-9CB8-4685-AE99-C021C1089899}"/>
            </a:ext>
          </a:extLst>
        </xdr:cNvPr>
        <xdr:cNvSpPr/>
      </xdr:nvSpPr>
      <xdr:spPr>
        <a:xfrm>
          <a:off x="16754475" y="13827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2309498-F18A-4447-8BDA-7B84AB77F418}"/>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00F252A-E1FC-4F6F-BE77-B8FA8C234390}"/>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503E173-8214-45DB-8D12-B7067E206AD9}"/>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95E8CAB-587C-49E2-AC71-0C24F9C8A49B}"/>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E51BDE5-F6CD-49C7-805D-618D56826B52}"/>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129358</xdr:rowOff>
    </xdr:from>
    <xdr:to>
      <xdr:col>116</xdr:col>
      <xdr:colOff>114300</xdr:colOff>
      <xdr:row>85</xdr:row>
      <xdr:rowOff>59508</xdr:rowOff>
    </xdr:to>
    <xdr:sp macro="" textlink="">
      <xdr:nvSpPr>
        <xdr:cNvPr id="820" name="楕円 819">
          <a:extLst>
            <a:ext uri="{FF2B5EF4-FFF2-40B4-BE49-F238E27FC236}">
              <a16:creationId xmlns:a16="http://schemas.microsoft.com/office/drawing/2014/main" id="{EA6CED54-DC01-4022-B6B9-106697AC3367}"/>
            </a:ext>
          </a:extLst>
        </xdr:cNvPr>
        <xdr:cNvSpPr/>
      </xdr:nvSpPr>
      <xdr:spPr>
        <a:xfrm>
          <a:off x="19897725" y="137278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152235</xdr:rowOff>
    </xdr:from>
    <xdr:ext cx="469744" cy="259045"/>
    <xdr:sp macro="" textlink="">
      <xdr:nvSpPr>
        <xdr:cNvPr id="821" name="【消防施設】&#10;一人当たり面積該当値テキスト">
          <a:extLst>
            <a:ext uri="{FF2B5EF4-FFF2-40B4-BE49-F238E27FC236}">
              <a16:creationId xmlns:a16="http://schemas.microsoft.com/office/drawing/2014/main" id="{90BDA491-7EEA-4D84-B7A2-D643A5640D01}"/>
            </a:ext>
          </a:extLst>
        </xdr:cNvPr>
        <xdr:cNvSpPr txBox="1"/>
      </xdr:nvSpPr>
      <xdr:spPr>
        <a:xfrm>
          <a:off x="19992975" y="1359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109764</xdr:rowOff>
    </xdr:from>
    <xdr:to>
      <xdr:col>112</xdr:col>
      <xdr:colOff>38100</xdr:colOff>
      <xdr:row>85</xdr:row>
      <xdr:rowOff>39914</xdr:rowOff>
    </xdr:to>
    <xdr:sp macro="" textlink="">
      <xdr:nvSpPr>
        <xdr:cNvPr id="822" name="楕円 821">
          <a:extLst>
            <a:ext uri="{FF2B5EF4-FFF2-40B4-BE49-F238E27FC236}">
              <a16:creationId xmlns:a16="http://schemas.microsoft.com/office/drawing/2014/main" id="{B2F3BFFF-3177-4C30-A491-1288E8D513E6}"/>
            </a:ext>
          </a:extLst>
        </xdr:cNvPr>
        <xdr:cNvSpPr/>
      </xdr:nvSpPr>
      <xdr:spPr>
        <a:xfrm>
          <a:off x="19154775" y="137082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160564</xdr:rowOff>
    </xdr:from>
    <xdr:to>
      <xdr:col>116</xdr:col>
      <xdr:colOff>63500</xdr:colOff>
      <xdr:row>85</xdr:row>
      <xdr:rowOff>8708</xdr:rowOff>
    </xdr:to>
    <xdr:cxnSp macro="">
      <xdr:nvCxnSpPr>
        <xdr:cNvPr id="823" name="直線コネクタ 822">
          <a:extLst>
            <a:ext uri="{FF2B5EF4-FFF2-40B4-BE49-F238E27FC236}">
              <a16:creationId xmlns:a16="http://schemas.microsoft.com/office/drawing/2014/main" id="{18610F5F-3CA4-47E6-97C9-C65BF1893A1D}"/>
            </a:ext>
          </a:extLst>
        </xdr:cNvPr>
        <xdr:cNvCxnSpPr/>
      </xdr:nvCxnSpPr>
      <xdr:spPr>
        <a:xfrm>
          <a:off x="19202400" y="13765439"/>
          <a:ext cx="752475"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165281</xdr:rowOff>
    </xdr:from>
    <xdr:to>
      <xdr:col>107</xdr:col>
      <xdr:colOff>101600</xdr:colOff>
      <xdr:row>85</xdr:row>
      <xdr:rowOff>95431</xdr:rowOff>
    </xdr:to>
    <xdr:sp macro="" textlink="">
      <xdr:nvSpPr>
        <xdr:cNvPr id="824" name="楕円 823">
          <a:extLst>
            <a:ext uri="{FF2B5EF4-FFF2-40B4-BE49-F238E27FC236}">
              <a16:creationId xmlns:a16="http://schemas.microsoft.com/office/drawing/2014/main" id="{15606167-A0D6-4A74-A959-2E9B592FF886}"/>
            </a:ext>
          </a:extLst>
        </xdr:cNvPr>
        <xdr:cNvSpPr/>
      </xdr:nvSpPr>
      <xdr:spPr>
        <a:xfrm>
          <a:off x="18345150" y="137638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160564</xdr:rowOff>
    </xdr:from>
    <xdr:to>
      <xdr:col>111</xdr:col>
      <xdr:colOff>177800</xdr:colOff>
      <xdr:row>85</xdr:row>
      <xdr:rowOff>44631</xdr:rowOff>
    </xdr:to>
    <xdr:cxnSp macro="">
      <xdr:nvCxnSpPr>
        <xdr:cNvPr id="825" name="直線コネクタ 824">
          <a:extLst>
            <a:ext uri="{FF2B5EF4-FFF2-40B4-BE49-F238E27FC236}">
              <a16:creationId xmlns:a16="http://schemas.microsoft.com/office/drawing/2014/main" id="{6855588A-A1EE-466F-9461-7F0A6EDCCDC0}"/>
            </a:ext>
          </a:extLst>
        </xdr:cNvPr>
        <xdr:cNvCxnSpPr/>
      </xdr:nvCxnSpPr>
      <xdr:spPr>
        <a:xfrm flipV="1">
          <a:off x="18392775" y="13765439"/>
          <a:ext cx="809625"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165281</xdr:rowOff>
    </xdr:from>
    <xdr:to>
      <xdr:col>102</xdr:col>
      <xdr:colOff>165100</xdr:colOff>
      <xdr:row>85</xdr:row>
      <xdr:rowOff>95431</xdr:rowOff>
    </xdr:to>
    <xdr:sp macro="" textlink="">
      <xdr:nvSpPr>
        <xdr:cNvPr id="826" name="楕円 825">
          <a:extLst>
            <a:ext uri="{FF2B5EF4-FFF2-40B4-BE49-F238E27FC236}">
              <a16:creationId xmlns:a16="http://schemas.microsoft.com/office/drawing/2014/main" id="{6F861515-D461-468B-AACD-CD326708C17B}"/>
            </a:ext>
          </a:extLst>
        </xdr:cNvPr>
        <xdr:cNvSpPr/>
      </xdr:nvSpPr>
      <xdr:spPr>
        <a:xfrm>
          <a:off x="17554575" y="137638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44631</xdr:rowOff>
    </xdr:from>
    <xdr:to>
      <xdr:col>107</xdr:col>
      <xdr:colOff>50800</xdr:colOff>
      <xdr:row>85</xdr:row>
      <xdr:rowOff>44631</xdr:rowOff>
    </xdr:to>
    <xdr:cxnSp macro="">
      <xdr:nvCxnSpPr>
        <xdr:cNvPr id="827" name="直線コネクタ 826">
          <a:extLst>
            <a:ext uri="{FF2B5EF4-FFF2-40B4-BE49-F238E27FC236}">
              <a16:creationId xmlns:a16="http://schemas.microsoft.com/office/drawing/2014/main" id="{4360E873-8DD9-4CA2-9E89-BF75697A2AFA}"/>
            </a:ext>
          </a:extLst>
        </xdr:cNvPr>
        <xdr:cNvCxnSpPr/>
      </xdr:nvCxnSpPr>
      <xdr:spPr>
        <a:xfrm>
          <a:off x="17602200" y="1381143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28" name="楕円 827">
          <a:extLst>
            <a:ext uri="{FF2B5EF4-FFF2-40B4-BE49-F238E27FC236}">
              <a16:creationId xmlns:a16="http://schemas.microsoft.com/office/drawing/2014/main" id="{47B7F183-7CB5-487F-9547-1DB6A893F2F1}"/>
            </a:ext>
          </a:extLst>
        </xdr:cNvPr>
        <xdr:cNvSpPr/>
      </xdr:nvSpPr>
      <xdr:spPr>
        <a:xfrm>
          <a:off x="16754475" y="137623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44631</xdr:rowOff>
    </xdr:from>
    <xdr:to>
      <xdr:col>102</xdr:col>
      <xdr:colOff>114300</xdr:colOff>
      <xdr:row>85</xdr:row>
      <xdr:rowOff>49530</xdr:rowOff>
    </xdr:to>
    <xdr:cxnSp macro="">
      <xdr:nvCxnSpPr>
        <xdr:cNvPr id="829" name="直線コネクタ 828">
          <a:extLst>
            <a:ext uri="{FF2B5EF4-FFF2-40B4-BE49-F238E27FC236}">
              <a16:creationId xmlns:a16="http://schemas.microsoft.com/office/drawing/2014/main" id="{CC43F399-586C-4CE3-9A94-4BD03BEBCAC2}"/>
            </a:ext>
          </a:extLst>
        </xdr:cNvPr>
        <xdr:cNvCxnSpPr/>
      </xdr:nvCxnSpPr>
      <xdr:spPr>
        <a:xfrm flipV="1">
          <a:off x="16802100" y="1381143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03C0FADC-2A9F-4EC9-8423-AAC776E1396A}"/>
            </a:ext>
          </a:extLst>
        </xdr:cNvPr>
        <xdr:cNvSpPr txBox="1"/>
      </xdr:nvSpPr>
      <xdr:spPr>
        <a:xfrm>
          <a:off x="18983402" y="1388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D0419C2B-C22E-4218-A86E-B8C95E30DAF7}"/>
            </a:ext>
          </a:extLst>
        </xdr:cNvPr>
        <xdr:cNvSpPr txBox="1"/>
      </xdr:nvSpPr>
      <xdr:spPr>
        <a:xfrm>
          <a:off x="18183302" y="1388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CD0FB9CF-5720-4507-81FE-0EAAB84863BF}"/>
            </a:ext>
          </a:extLst>
        </xdr:cNvPr>
        <xdr:cNvSpPr txBox="1"/>
      </xdr:nvSpPr>
      <xdr:spPr>
        <a:xfrm>
          <a:off x="17383202"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959FA1D8-4290-4B13-9737-B0487192C924}"/>
            </a:ext>
          </a:extLst>
        </xdr:cNvPr>
        <xdr:cNvSpPr txBox="1"/>
      </xdr:nvSpPr>
      <xdr:spPr>
        <a:xfrm>
          <a:off x="16592627" y="1392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56441</xdr:rowOff>
    </xdr:from>
    <xdr:ext cx="469744" cy="259045"/>
    <xdr:sp macro="" textlink="">
      <xdr:nvSpPr>
        <xdr:cNvPr id="834" name="n_1mainValue【消防施設】&#10;一人当たり面積">
          <a:extLst>
            <a:ext uri="{FF2B5EF4-FFF2-40B4-BE49-F238E27FC236}">
              <a16:creationId xmlns:a16="http://schemas.microsoft.com/office/drawing/2014/main" id="{F383A258-D3C2-4451-82FC-F23345093963}"/>
            </a:ext>
          </a:extLst>
        </xdr:cNvPr>
        <xdr:cNvSpPr txBox="1"/>
      </xdr:nvSpPr>
      <xdr:spPr>
        <a:xfrm>
          <a:off x="18983402" y="1349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111958</xdr:rowOff>
    </xdr:from>
    <xdr:ext cx="469744" cy="259045"/>
    <xdr:sp macro="" textlink="">
      <xdr:nvSpPr>
        <xdr:cNvPr id="835" name="n_2mainValue【消防施設】&#10;一人当たり面積">
          <a:extLst>
            <a:ext uri="{FF2B5EF4-FFF2-40B4-BE49-F238E27FC236}">
              <a16:creationId xmlns:a16="http://schemas.microsoft.com/office/drawing/2014/main" id="{7E937339-540E-4609-9009-0A736874016D}"/>
            </a:ext>
          </a:extLst>
        </xdr:cNvPr>
        <xdr:cNvSpPr txBox="1"/>
      </xdr:nvSpPr>
      <xdr:spPr>
        <a:xfrm>
          <a:off x="18183302" y="1355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111958</xdr:rowOff>
    </xdr:from>
    <xdr:ext cx="469744" cy="259045"/>
    <xdr:sp macro="" textlink="">
      <xdr:nvSpPr>
        <xdr:cNvPr id="836" name="n_3mainValue【消防施設】&#10;一人当たり面積">
          <a:extLst>
            <a:ext uri="{FF2B5EF4-FFF2-40B4-BE49-F238E27FC236}">
              <a16:creationId xmlns:a16="http://schemas.microsoft.com/office/drawing/2014/main" id="{0AC34C57-1FC7-4B65-B293-4B4B0DB03D00}"/>
            </a:ext>
          </a:extLst>
        </xdr:cNvPr>
        <xdr:cNvSpPr txBox="1"/>
      </xdr:nvSpPr>
      <xdr:spPr>
        <a:xfrm>
          <a:off x="17383202" y="1355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7" name="n_4mainValue【消防施設】&#10;一人当たり面積">
          <a:extLst>
            <a:ext uri="{FF2B5EF4-FFF2-40B4-BE49-F238E27FC236}">
              <a16:creationId xmlns:a16="http://schemas.microsoft.com/office/drawing/2014/main" id="{1E268712-B157-4D08-9E99-2E572E8ADCFF}"/>
            </a:ext>
          </a:extLst>
        </xdr:cNvPr>
        <xdr:cNvSpPr txBox="1"/>
      </xdr:nvSpPr>
      <xdr:spPr>
        <a:xfrm>
          <a:off x="165926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2AC926CF-2D84-42D2-849F-911D35E34A01}"/>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CEAC7357-9F53-47E2-A551-C08B62098AE8}"/>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37732F1-FDA9-412A-A635-CD99F056B71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3C41BFD7-7D0C-4B3B-888F-DF36CBC6F766}"/>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9D77B183-C1B2-4C87-94A3-7E23B601092E}"/>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74558BE5-80CB-4912-AA41-D02104A1A6A6}"/>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B5C621A2-F837-4F50-BE1A-DB3901A973B3}"/>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AFB137C-B25F-43E3-9FED-162C6819DA69}"/>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2D7861D6-08BC-41FB-93AC-B8AD49F8814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F8001379-E12D-4AA2-A300-720DA0923E3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38AB31B1-115F-4ADD-A914-6910786390FD}"/>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F3DEEACB-CAE4-4D95-BC4E-C634E7A6E5D1}"/>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D320FF15-FD94-422E-9BF4-25F2653FDED1}"/>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C99755C6-592F-44AE-A4C3-706E15838BD8}"/>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81C321C8-59ED-47AC-8143-6CD69A78B13B}"/>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B2C38654-8742-4C41-ACA5-22E8AF5C0A2B}"/>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C2EEDC8D-9481-49F1-BE43-CB4A417B0A9E}"/>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E873BC98-9B9A-420C-9275-932119063C78}"/>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AC61526-1F5C-4B22-9016-111648E27131}"/>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88BF267-2880-4931-BF1C-754CA0B7E59D}"/>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A0483CE7-5BCF-4DEF-A662-E626CE53C782}"/>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EB46B9CC-28C4-42E4-A27A-F61977C76BE0}"/>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D95BBBA2-BB85-4A4A-AE99-A5C65445981A}"/>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A111A68F-1008-409A-8EDE-AF99629D0217}"/>
            </a:ext>
          </a:extLst>
        </xdr:cNvPr>
        <xdr:cNvCxnSpPr/>
      </xdr:nvCxnSpPr>
      <xdr:spPr>
        <a:xfrm flipV="1">
          <a:off x="14696439"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65A45FEB-816C-4C4A-A7D6-33B98A310308}"/>
            </a:ext>
          </a:extLst>
        </xdr:cNvPr>
        <xdr:cNvSpPr txBox="1"/>
      </xdr:nvSpPr>
      <xdr:spPr>
        <a:xfrm>
          <a:off x="147351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7BD1E46-3BE0-4786-A32D-3171AEFBD98F}"/>
            </a:ext>
          </a:extLst>
        </xdr:cNvPr>
        <xdr:cNvCxnSpPr/>
      </xdr:nvCxnSpPr>
      <xdr:spPr>
        <a:xfrm>
          <a:off x="14611350"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1D4C648-004D-4C8B-8454-631916A585BC}"/>
            </a:ext>
          </a:extLst>
        </xdr:cNvPr>
        <xdr:cNvSpPr txBox="1"/>
      </xdr:nvSpPr>
      <xdr:spPr>
        <a:xfrm>
          <a:off x="147351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C077A2E7-87F6-4F37-9A7A-43B2BD61AB76}"/>
            </a:ext>
          </a:extLst>
        </xdr:cNvPr>
        <xdr:cNvCxnSpPr/>
      </xdr:nvCxnSpPr>
      <xdr:spPr>
        <a:xfrm>
          <a:off x="14611350"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3DA90859-4070-459A-80C4-47E6A0870C3A}"/>
            </a:ext>
          </a:extLst>
        </xdr:cNvPr>
        <xdr:cNvSpPr txBox="1"/>
      </xdr:nvSpPr>
      <xdr:spPr>
        <a:xfrm>
          <a:off x="14735175" y="1670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E7F7F9E0-9F79-4082-B6E1-34805AE8445B}"/>
            </a:ext>
          </a:extLst>
        </xdr:cNvPr>
        <xdr:cNvSpPr/>
      </xdr:nvSpPr>
      <xdr:spPr>
        <a:xfrm>
          <a:off x="14649450"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39CE7D95-040E-476B-BEE3-F54348FE165D}"/>
            </a:ext>
          </a:extLst>
        </xdr:cNvPr>
        <xdr:cNvSpPr/>
      </xdr:nvSpPr>
      <xdr:spPr>
        <a:xfrm>
          <a:off x="13887450" y="167424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C661445C-998F-454D-8F12-9593BCC61829}"/>
            </a:ext>
          </a:extLst>
        </xdr:cNvPr>
        <xdr:cNvSpPr/>
      </xdr:nvSpPr>
      <xdr:spPr>
        <a:xfrm>
          <a:off x="13096875" y="167341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C79B950A-C927-457D-9A9B-9789487FDA75}"/>
            </a:ext>
          </a:extLst>
        </xdr:cNvPr>
        <xdr:cNvSpPr/>
      </xdr:nvSpPr>
      <xdr:spPr>
        <a:xfrm>
          <a:off x="12296775" y="167627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F881E762-3306-4257-B875-B05438AFF4DB}"/>
            </a:ext>
          </a:extLst>
        </xdr:cNvPr>
        <xdr:cNvSpPr/>
      </xdr:nvSpPr>
      <xdr:spPr>
        <a:xfrm>
          <a:off x="11487150" y="16762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D012A20-E840-47F6-AF12-FA215C55E2D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1EB44394-A3F2-4A1A-8EDA-765A86DEB3A3}"/>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FF47E22-1540-45F2-8D36-5B2818EC9994}"/>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E69B7F7-D5E8-4F4B-A32B-4B678E22E73D}"/>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45A4329-CBB8-455C-8F12-25D8518C6ECE}"/>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21589</xdr:rowOff>
    </xdr:from>
    <xdr:to>
      <xdr:col>85</xdr:col>
      <xdr:colOff>177800</xdr:colOff>
      <xdr:row>102</xdr:row>
      <xdr:rowOff>123189</xdr:rowOff>
    </xdr:to>
    <xdr:sp macro="" textlink="">
      <xdr:nvSpPr>
        <xdr:cNvPr id="877" name="楕円 876">
          <a:extLst>
            <a:ext uri="{FF2B5EF4-FFF2-40B4-BE49-F238E27FC236}">
              <a16:creationId xmlns:a16="http://schemas.microsoft.com/office/drawing/2014/main" id="{4B07E127-AC47-461B-B318-9AACCFB753B7}"/>
            </a:ext>
          </a:extLst>
        </xdr:cNvPr>
        <xdr:cNvSpPr/>
      </xdr:nvSpPr>
      <xdr:spPr>
        <a:xfrm>
          <a:off x="14649450" y="165379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44466</xdr:rowOff>
    </xdr:from>
    <xdr:ext cx="405111" cy="259045"/>
    <xdr:sp macro="" textlink="">
      <xdr:nvSpPr>
        <xdr:cNvPr id="878" name="【庁舎】&#10;有形固定資産減価償却率該当値テキスト">
          <a:extLst>
            <a:ext uri="{FF2B5EF4-FFF2-40B4-BE49-F238E27FC236}">
              <a16:creationId xmlns:a16="http://schemas.microsoft.com/office/drawing/2014/main" id="{D6F5882B-3944-4E2D-B601-F6D6855DE9CB}"/>
            </a:ext>
          </a:extLst>
        </xdr:cNvPr>
        <xdr:cNvSpPr txBox="1"/>
      </xdr:nvSpPr>
      <xdr:spPr>
        <a:xfrm>
          <a:off x="14735175" y="1640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168911</xdr:rowOff>
    </xdr:from>
    <xdr:to>
      <xdr:col>81</xdr:col>
      <xdr:colOff>101600</xdr:colOff>
      <xdr:row>102</xdr:row>
      <xdr:rowOff>99061</xdr:rowOff>
    </xdr:to>
    <xdr:sp macro="" textlink="">
      <xdr:nvSpPr>
        <xdr:cNvPr id="879" name="楕円 878">
          <a:extLst>
            <a:ext uri="{FF2B5EF4-FFF2-40B4-BE49-F238E27FC236}">
              <a16:creationId xmlns:a16="http://schemas.microsoft.com/office/drawing/2014/main" id="{81699A50-8897-4522-AFD5-1CDA1AD913DD}"/>
            </a:ext>
          </a:extLst>
        </xdr:cNvPr>
        <xdr:cNvSpPr/>
      </xdr:nvSpPr>
      <xdr:spPr>
        <a:xfrm>
          <a:off x="13887450" y="165138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48261</xdr:rowOff>
    </xdr:from>
    <xdr:to>
      <xdr:col>85</xdr:col>
      <xdr:colOff>127000</xdr:colOff>
      <xdr:row>102</xdr:row>
      <xdr:rowOff>72389</xdr:rowOff>
    </xdr:to>
    <xdr:cxnSp macro="">
      <xdr:nvCxnSpPr>
        <xdr:cNvPr id="880" name="直線コネクタ 879">
          <a:extLst>
            <a:ext uri="{FF2B5EF4-FFF2-40B4-BE49-F238E27FC236}">
              <a16:creationId xmlns:a16="http://schemas.microsoft.com/office/drawing/2014/main" id="{3622AA93-36EE-4550-8916-C871168B19CC}"/>
            </a:ext>
          </a:extLst>
        </xdr:cNvPr>
        <xdr:cNvCxnSpPr/>
      </xdr:nvCxnSpPr>
      <xdr:spPr>
        <a:xfrm>
          <a:off x="13935075" y="16561436"/>
          <a:ext cx="762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68580</xdr:rowOff>
    </xdr:from>
    <xdr:to>
      <xdr:col>76</xdr:col>
      <xdr:colOff>165100</xdr:colOff>
      <xdr:row>102</xdr:row>
      <xdr:rowOff>170180</xdr:rowOff>
    </xdr:to>
    <xdr:sp macro="" textlink="">
      <xdr:nvSpPr>
        <xdr:cNvPr id="881" name="楕円 880">
          <a:extLst>
            <a:ext uri="{FF2B5EF4-FFF2-40B4-BE49-F238E27FC236}">
              <a16:creationId xmlns:a16="http://schemas.microsoft.com/office/drawing/2014/main" id="{8AEEB3CD-0DB5-470F-886B-AEE8C1AC8BCA}"/>
            </a:ext>
          </a:extLst>
        </xdr:cNvPr>
        <xdr:cNvSpPr/>
      </xdr:nvSpPr>
      <xdr:spPr>
        <a:xfrm>
          <a:off x="13096875" y="16581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48261</xdr:rowOff>
    </xdr:from>
    <xdr:to>
      <xdr:col>81</xdr:col>
      <xdr:colOff>50800</xdr:colOff>
      <xdr:row>102</xdr:row>
      <xdr:rowOff>119380</xdr:rowOff>
    </xdr:to>
    <xdr:cxnSp macro="">
      <xdr:nvCxnSpPr>
        <xdr:cNvPr id="882" name="直線コネクタ 881">
          <a:extLst>
            <a:ext uri="{FF2B5EF4-FFF2-40B4-BE49-F238E27FC236}">
              <a16:creationId xmlns:a16="http://schemas.microsoft.com/office/drawing/2014/main" id="{B90E034B-5C42-4D13-B907-392AFFB39C27}"/>
            </a:ext>
          </a:extLst>
        </xdr:cNvPr>
        <xdr:cNvCxnSpPr/>
      </xdr:nvCxnSpPr>
      <xdr:spPr>
        <a:xfrm flipV="1">
          <a:off x="13144500" y="16561436"/>
          <a:ext cx="790575"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121920</xdr:rowOff>
    </xdr:from>
    <xdr:to>
      <xdr:col>72</xdr:col>
      <xdr:colOff>38100</xdr:colOff>
      <xdr:row>103</xdr:row>
      <xdr:rowOff>52070</xdr:rowOff>
    </xdr:to>
    <xdr:sp macro="" textlink="">
      <xdr:nvSpPr>
        <xdr:cNvPr id="883" name="楕円 882">
          <a:extLst>
            <a:ext uri="{FF2B5EF4-FFF2-40B4-BE49-F238E27FC236}">
              <a16:creationId xmlns:a16="http://schemas.microsoft.com/office/drawing/2014/main" id="{B83ED911-5E2F-467B-8979-62A9556DA536}"/>
            </a:ext>
          </a:extLst>
        </xdr:cNvPr>
        <xdr:cNvSpPr/>
      </xdr:nvSpPr>
      <xdr:spPr>
        <a:xfrm>
          <a:off x="12296775" y="166414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119380</xdr:rowOff>
    </xdr:from>
    <xdr:to>
      <xdr:col>76</xdr:col>
      <xdr:colOff>114300</xdr:colOff>
      <xdr:row>103</xdr:row>
      <xdr:rowOff>1270</xdr:rowOff>
    </xdr:to>
    <xdr:cxnSp macro="">
      <xdr:nvCxnSpPr>
        <xdr:cNvPr id="884" name="直線コネクタ 883">
          <a:extLst>
            <a:ext uri="{FF2B5EF4-FFF2-40B4-BE49-F238E27FC236}">
              <a16:creationId xmlns:a16="http://schemas.microsoft.com/office/drawing/2014/main" id="{E505AF18-EA58-4891-B066-6D3C88921492}"/>
            </a:ext>
          </a:extLst>
        </xdr:cNvPr>
        <xdr:cNvCxnSpPr/>
      </xdr:nvCxnSpPr>
      <xdr:spPr>
        <a:xfrm flipV="1">
          <a:off x="12344400" y="16638905"/>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95250</xdr:rowOff>
    </xdr:from>
    <xdr:to>
      <xdr:col>67</xdr:col>
      <xdr:colOff>101600</xdr:colOff>
      <xdr:row>103</xdr:row>
      <xdr:rowOff>25400</xdr:rowOff>
    </xdr:to>
    <xdr:sp macro="" textlink="">
      <xdr:nvSpPr>
        <xdr:cNvPr id="885" name="楕円 884">
          <a:extLst>
            <a:ext uri="{FF2B5EF4-FFF2-40B4-BE49-F238E27FC236}">
              <a16:creationId xmlns:a16="http://schemas.microsoft.com/office/drawing/2014/main" id="{BF52682F-99F1-4338-91CF-29CE8E99EAAA}"/>
            </a:ext>
          </a:extLst>
        </xdr:cNvPr>
        <xdr:cNvSpPr/>
      </xdr:nvSpPr>
      <xdr:spPr>
        <a:xfrm>
          <a:off x="11487150" y="16611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146050</xdr:rowOff>
    </xdr:from>
    <xdr:to>
      <xdr:col>71</xdr:col>
      <xdr:colOff>177800</xdr:colOff>
      <xdr:row>103</xdr:row>
      <xdr:rowOff>1270</xdr:rowOff>
    </xdr:to>
    <xdr:cxnSp macro="">
      <xdr:nvCxnSpPr>
        <xdr:cNvPr id="886" name="直線コネクタ 885">
          <a:extLst>
            <a:ext uri="{FF2B5EF4-FFF2-40B4-BE49-F238E27FC236}">
              <a16:creationId xmlns:a16="http://schemas.microsoft.com/office/drawing/2014/main" id="{3128F3C1-B748-44DE-9F5D-239235E3C99A}"/>
            </a:ext>
          </a:extLst>
        </xdr:cNvPr>
        <xdr:cNvCxnSpPr/>
      </xdr:nvCxnSpPr>
      <xdr:spPr>
        <a:xfrm>
          <a:off x="11534775" y="16659225"/>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DAD278C2-D222-49E2-9634-577050364834}"/>
            </a:ext>
          </a:extLst>
        </xdr:cNvPr>
        <xdr:cNvSpPr txBox="1"/>
      </xdr:nvSpPr>
      <xdr:spPr>
        <a:xfrm>
          <a:off x="1374521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187D3CA0-F0B7-4344-819E-A517163DA1EE}"/>
            </a:ext>
          </a:extLst>
        </xdr:cNvPr>
        <xdr:cNvSpPr txBox="1"/>
      </xdr:nvSpPr>
      <xdr:spPr>
        <a:xfrm>
          <a:off x="12964169"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3A2B01D4-A489-4D93-8758-693ABC464939}"/>
            </a:ext>
          </a:extLst>
        </xdr:cNvPr>
        <xdr:cNvSpPr txBox="1"/>
      </xdr:nvSpPr>
      <xdr:spPr>
        <a:xfrm>
          <a:off x="12164069"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D28D067B-5EC0-4B36-A103-9AD13191CCE0}"/>
            </a:ext>
          </a:extLst>
        </xdr:cNvPr>
        <xdr:cNvSpPr txBox="1"/>
      </xdr:nvSpPr>
      <xdr:spPr>
        <a:xfrm>
          <a:off x="11354444" y="1685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115588</xdr:rowOff>
    </xdr:from>
    <xdr:ext cx="405111" cy="259045"/>
    <xdr:sp macro="" textlink="">
      <xdr:nvSpPr>
        <xdr:cNvPr id="891" name="n_1mainValue【庁舎】&#10;有形固定資産減価償却率">
          <a:extLst>
            <a:ext uri="{FF2B5EF4-FFF2-40B4-BE49-F238E27FC236}">
              <a16:creationId xmlns:a16="http://schemas.microsoft.com/office/drawing/2014/main" id="{1846099A-F6F5-4FA6-8BFE-CFE5F8A3E054}"/>
            </a:ext>
          </a:extLst>
        </xdr:cNvPr>
        <xdr:cNvSpPr txBox="1"/>
      </xdr:nvSpPr>
      <xdr:spPr>
        <a:xfrm>
          <a:off x="13745219" y="1630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15257</xdr:rowOff>
    </xdr:from>
    <xdr:ext cx="405111" cy="259045"/>
    <xdr:sp macro="" textlink="">
      <xdr:nvSpPr>
        <xdr:cNvPr id="892" name="n_2mainValue【庁舎】&#10;有形固定資産減価償却率">
          <a:extLst>
            <a:ext uri="{FF2B5EF4-FFF2-40B4-BE49-F238E27FC236}">
              <a16:creationId xmlns:a16="http://schemas.microsoft.com/office/drawing/2014/main" id="{C14FCF5F-1B4A-4455-8F26-242692B69975}"/>
            </a:ext>
          </a:extLst>
        </xdr:cNvPr>
        <xdr:cNvSpPr txBox="1"/>
      </xdr:nvSpPr>
      <xdr:spPr>
        <a:xfrm>
          <a:off x="12964169" y="1636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68597</xdr:rowOff>
    </xdr:from>
    <xdr:ext cx="405111" cy="259045"/>
    <xdr:sp macro="" textlink="">
      <xdr:nvSpPr>
        <xdr:cNvPr id="893" name="n_3mainValue【庁舎】&#10;有形固定資産減価償却率">
          <a:extLst>
            <a:ext uri="{FF2B5EF4-FFF2-40B4-BE49-F238E27FC236}">
              <a16:creationId xmlns:a16="http://schemas.microsoft.com/office/drawing/2014/main" id="{5C0661E8-CB5B-4E5B-BC05-783BB8343CE5}"/>
            </a:ext>
          </a:extLst>
        </xdr:cNvPr>
        <xdr:cNvSpPr txBox="1"/>
      </xdr:nvSpPr>
      <xdr:spPr>
        <a:xfrm>
          <a:off x="12164069" y="1641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41927</xdr:rowOff>
    </xdr:from>
    <xdr:ext cx="405111" cy="259045"/>
    <xdr:sp macro="" textlink="">
      <xdr:nvSpPr>
        <xdr:cNvPr id="894" name="n_4mainValue【庁舎】&#10;有形固定資産減価償却率">
          <a:extLst>
            <a:ext uri="{FF2B5EF4-FFF2-40B4-BE49-F238E27FC236}">
              <a16:creationId xmlns:a16="http://schemas.microsoft.com/office/drawing/2014/main" id="{FD5E8977-1246-4EEF-9C63-B415527AE699}"/>
            </a:ext>
          </a:extLst>
        </xdr:cNvPr>
        <xdr:cNvSpPr txBox="1"/>
      </xdr:nvSpPr>
      <xdr:spPr>
        <a:xfrm>
          <a:off x="11354444" y="1639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9BA88164-2C43-40BC-B5AD-997DC7316736}"/>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1A8DCB62-FF1F-4F96-B3C8-9667FC20FB94}"/>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F585447-403E-44F3-BDB4-9A425B3AE9C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4517566-AD8B-4F5A-8F93-31BD1BAE73A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240D3BAA-86CD-4519-A989-F9E6124D70A5}"/>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9AE04280-9A21-4436-B9B7-6493A3004D55}"/>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7E7B0BB3-CAD5-4B8B-8432-43C99F48BE00}"/>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7ECF809-C2F6-4385-B30C-A6EE85AF2D20}"/>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553C6523-7303-4034-80B4-E2384BF914BE}"/>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7FF18B31-3416-4F84-9868-181AA326A595}"/>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C6A3F570-AF9F-4662-B9F1-853A55FAC40E}"/>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240293BB-82C6-4089-A81E-282FFBDD159E}"/>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13733B98-09ED-4C8C-B703-0E146787AA7B}"/>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73D60E4B-A902-464F-8741-F027562939A8}"/>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2E8313D9-A220-416E-923D-B4C65973C8C5}"/>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A28718E3-71D1-4868-A811-ED9A2AA43F2F}"/>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D62303F5-E81D-4603-B15A-F2CF736D65F0}"/>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BE6CE547-3F25-402E-82F3-824D2EEE6196}"/>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4D079F29-2CB3-47D6-AE3E-BF5C97815CE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56810774-0D9F-4DB2-9238-A6985A1902EA}"/>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6E15A31D-48AB-4D84-BB60-CD8D23C8CFAB}"/>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974BBED9-7F31-43BD-88D1-55CD9E54A431}"/>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3B4642E0-E0F8-44B2-A8A8-82F43F13AE0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51491C01-454A-4F4C-9B34-A971C90CFD37}"/>
            </a:ext>
          </a:extLst>
        </xdr:cNvPr>
        <xdr:cNvCxnSpPr/>
      </xdr:nvCxnSpPr>
      <xdr:spPr>
        <a:xfrm flipV="1">
          <a:off x="19954239" y="16260445"/>
          <a:ext cx="0" cy="12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C42CB501-87C3-4F9D-88F8-D066A2DAE2B1}"/>
            </a:ext>
          </a:extLst>
        </xdr:cNvPr>
        <xdr:cNvSpPr txBox="1"/>
      </xdr:nvSpPr>
      <xdr:spPr>
        <a:xfrm>
          <a:off x="19992975" y="174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8AB64C29-7D14-4ED9-909B-C0939B4546D4}"/>
            </a:ext>
          </a:extLst>
        </xdr:cNvPr>
        <xdr:cNvCxnSpPr/>
      </xdr:nvCxnSpPr>
      <xdr:spPr>
        <a:xfrm>
          <a:off x="19878675" y="17487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5F2CB7F0-76E1-4B55-A9B2-366D43593377}"/>
            </a:ext>
          </a:extLst>
        </xdr:cNvPr>
        <xdr:cNvSpPr txBox="1"/>
      </xdr:nvSpPr>
      <xdr:spPr>
        <a:xfrm>
          <a:off x="19992975" y="1603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4AF6492F-E254-438F-B3C2-290E16480206}"/>
            </a:ext>
          </a:extLst>
        </xdr:cNvPr>
        <xdr:cNvCxnSpPr/>
      </xdr:nvCxnSpPr>
      <xdr:spPr>
        <a:xfrm>
          <a:off x="19878675" y="16260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59035E97-35A0-4366-A89B-AB3A30ADFFE4}"/>
            </a:ext>
          </a:extLst>
        </xdr:cNvPr>
        <xdr:cNvSpPr txBox="1"/>
      </xdr:nvSpPr>
      <xdr:spPr>
        <a:xfrm>
          <a:off x="19992975" y="17087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72BC83A4-C224-47B0-A65F-FAFF273415F7}"/>
            </a:ext>
          </a:extLst>
        </xdr:cNvPr>
        <xdr:cNvSpPr/>
      </xdr:nvSpPr>
      <xdr:spPr>
        <a:xfrm>
          <a:off x="19897725" y="17109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1F1E0AF8-2153-47BC-8071-D5163714EAE6}"/>
            </a:ext>
          </a:extLst>
        </xdr:cNvPr>
        <xdr:cNvSpPr/>
      </xdr:nvSpPr>
      <xdr:spPr>
        <a:xfrm>
          <a:off x="19154775" y="1712341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5588CEAB-73BA-4416-8DC5-C0DF2460E8EF}"/>
            </a:ext>
          </a:extLst>
        </xdr:cNvPr>
        <xdr:cNvSpPr/>
      </xdr:nvSpPr>
      <xdr:spPr>
        <a:xfrm>
          <a:off x="18345150" y="17136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D3B8856D-834C-4385-A636-B00F69FB49FA}"/>
            </a:ext>
          </a:extLst>
        </xdr:cNvPr>
        <xdr:cNvSpPr/>
      </xdr:nvSpPr>
      <xdr:spPr>
        <a:xfrm>
          <a:off x="17554575" y="171475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BC976A1D-96A9-4012-B5CE-34490F1D66AA}"/>
            </a:ext>
          </a:extLst>
        </xdr:cNvPr>
        <xdr:cNvSpPr/>
      </xdr:nvSpPr>
      <xdr:spPr>
        <a:xfrm>
          <a:off x="16754475" y="17138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2D70712-2F2B-48C4-87BA-80A132278173}"/>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56C4A95-D7AC-4873-A5A3-48C7E8A627B9}"/>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7FA52EE-87C6-4841-8E5D-DB9805AF97D7}"/>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F48F6CA-D603-4D27-8D29-3039EA61B684}"/>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9F41C5F-89F8-4C06-82C3-E96BBE970F1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87630</xdr:rowOff>
    </xdr:from>
    <xdr:to>
      <xdr:col>116</xdr:col>
      <xdr:colOff>114300</xdr:colOff>
      <xdr:row>104</xdr:row>
      <xdr:rowOff>17780</xdr:rowOff>
    </xdr:to>
    <xdr:sp macro="" textlink="">
      <xdr:nvSpPr>
        <xdr:cNvPr id="934" name="楕円 933">
          <a:extLst>
            <a:ext uri="{FF2B5EF4-FFF2-40B4-BE49-F238E27FC236}">
              <a16:creationId xmlns:a16="http://schemas.microsoft.com/office/drawing/2014/main" id="{8844DDBD-9DA2-4549-9C82-BE92F9C2464C}"/>
            </a:ext>
          </a:extLst>
        </xdr:cNvPr>
        <xdr:cNvSpPr/>
      </xdr:nvSpPr>
      <xdr:spPr>
        <a:xfrm>
          <a:off x="19897725" y="16762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110507</xdr:rowOff>
    </xdr:from>
    <xdr:ext cx="469744" cy="259045"/>
    <xdr:sp macro="" textlink="">
      <xdr:nvSpPr>
        <xdr:cNvPr id="935" name="【庁舎】&#10;一人当たり面積該当値テキスト">
          <a:extLst>
            <a:ext uri="{FF2B5EF4-FFF2-40B4-BE49-F238E27FC236}">
              <a16:creationId xmlns:a16="http://schemas.microsoft.com/office/drawing/2014/main" id="{AA4346CA-D5DC-47A5-894A-2CFE5C58AE41}"/>
            </a:ext>
          </a:extLst>
        </xdr:cNvPr>
        <xdr:cNvSpPr txBox="1"/>
      </xdr:nvSpPr>
      <xdr:spPr>
        <a:xfrm>
          <a:off x="19992975" y="166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936" name="楕円 935">
          <a:extLst>
            <a:ext uri="{FF2B5EF4-FFF2-40B4-BE49-F238E27FC236}">
              <a16:creationId xmlns:a16="http://schemas.microsoft.com/office/drawing/2014/main" id="{BA0671BA-50EE-4D8B-A80E-0DD9C2D6FF14}"/>
            </a:ext>
          </a:extLst>
        </xdr:cNvPr>
        <xdr:cNvSpPr/>
      </xdr:nvSpPr>
      <xdr:spPr>
        <a:xfrm>
          <a:off x="19154775" y="167805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138430</xdr:rowOff>
    </xdr:from>
    <xdr:to>
      <xdr:col>116</xdr:col>
      <xdr:colOff>63500</xdr:colOff>
      <xdr:row>103</xdr:row>
      <xdr:rowOff>156211</xdr:rowOff>
    </xdr:to>
    <xdr:cxnSp macro="">
      <xdr:nvCxnSpPr>
        <xdr:cNvPr id="937" name="直線コネクタ 936">
          <a:extLst>
            <a:ext uri="{FF2B5EF4-FFF2-40B4-BE49-F238E27FC236}">
              <a16:creationId xmlns:a16="http://schemas.microsoft.com/office/drawing/2014/main" id="{965228F9-2832-4A9A-930A-D2A08BF56082}"/>
            </a:ext>
          </a:extLst>
        </xdr:cNvPr>
        <xdr:cNvCxnSpPr/>
      </xdr:nvCxnSpPr>
      <xdr:spPr>
        <a:xfrm flipV="1">
          <a:off x="19202400" y="16819880"/>
          <a:ext cx="75247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135889</xdr:rowOff>
    </xdr:from>
    <xdr:to>
      <xdr:col>107</xdr:col>
      <xdr:colOff>101600</xdr:colOff>
      <xdr:row>105</xdr:row>
      <xdr:rowOff>66039</xdr:rowOff>
    </xdr:to>
    <xdr:sp macro="" textlink="">
      <xdr:nvSpPr>
        <xdr:cNvPr id="938" name="楕円 937">
          <a:extLst>
            <a:ext uri="{FF2B5EF4-FFF2-40B4-BE49-F238E27FC236}">
              <a16:creationId xmlns:a16="http://schemas.microsoft.com/office/drawing/2014/main" id="{D01C900B-172D-4298-B1AF-8BD7333A6602}"/>
            </a:ext>
          </a:extLst>
        </xdr:cNvPr>
        <xdr:cNvSpPr/>
      </xdr:nvSpPr>
      <xdr:spPr>
        <a:xfrm>
          <a:off x="18345150" y="16976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105</xdr:row>
      <xdr:rowOff>15239</xdr:rowOff>
    </xdr:to>
    <xdr:cxnSp macro="">
      <xdr:nvCxnSpPr>
        <xdr:cNvPr id="939" name="直線コネクタ 938">
          <a:extLst>
            <a:ext uri="{FF2B5EF4-FFF2-40B4-BE49-F238E27FC236}">
              <a16:creationId xmlns:a16="http://schemas.microsoft.com/office/drawing/2014/main" id="{CD75AC16-9D8A-4FD0-B174-1A56FA0F3791}"/>
            </a:ext>
          </a:extLst>
        </xdr:cNvPr>
        <xdr:cNvCxnSpPr/>
      </xdr:nvCxnSpPr>
      <xdr:spPr>
        <a:xfrm flipV="1">
          <a:off x="18392775" y="16837661"/>
          <a:ext cx="809625" cy="17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111761</xdr:rowOff>
    </xdr:from>
    <xdr:to>
      <xdr:col>102</xdr:col>
      <xdr:colOff>165100</xdr:colOff>
      <xdr:row>105</xdr:row>
      <xdr:rowOff>41911</xdr:rowOff>
    </xdr:to>
    <xdr:sp macro="" textlink="">
      <xdr:nvSpPr>
        <xdr:cNvPr id="940" name="楕円 939">
          <a:extLst>
            <a:ext uri="{FF2B5EF4-FFF2-40B4-BE49-F238E27FC236}">
              <a16:creationId xmlns:a16="http://schemas.microsoft.com/office/drawing/2014/main" id="{586C1CC9-A9EF-43BA-A54D-4C8632F24381}"/>
            </a:ext>
          </a:extLst>
        </xdr:cNvPr>
        <xdr:cNvSpPr/>
      </xdr:nvSpPr>
      <xdr:spPr>
        <a:xfrm>
          <a:off x="17554575" y="169519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162561</xdr:rowOff>
    </xdr:from>
    <xdr:to>
      <xdr:col>107</xdr:col>
      <xdr:colOff>50800</xdr:colOff>
      <xdr:row>105</xdr:row>
      <xdr:rowOff>15239</xdr:rowOff>
    </xdr:to>
    <xdr:cxnSp macro="">
      <xdr:nvCxnSpPr>
        <xdr:cNvPr id="941" name="直線コネクタ 940">
          <a:extLst>
            <a:ext uri="{FF2B5EF4-FFF2-40B4-BE49-F238E27FC236}">
              <a16:creationId xmlns:a16="http://schemas.microsoft.com/office/drawing/2014/main" id="{E5978F0F-E8B8-4ADD-A99F-80E74B20AD04}"/>
            </a:ext>
          </a:extLst>
        </xdr:cNvPr>
        <xdr:cNvCxnSpPr/>
      </xdr:nvCxnSpPr>
      <xdr:spPr>
        <a:xfrm>
          <a:off x="17602200" y="16999586"/>
          <a:ext cx="790575"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121920</xdr:rowOff>
    </xdr:from>
    <xdr:to>
      <xdr:col>98</xdr:col>
      <xdr:colOff>38100</xdr:colOff>
      <xdr:row>105</xdr:row>
      <xdr:rowOff>52070</xdr:rowOff>
    </xdr:to>
    <xdr:sp macro="" textlink="">
      <xdr:nvSpPr>
        <xdr:cNvPr id="942" name="楕円 941">
          <a:extLst>
            <a:ext uri="{FF2B5EF4-FFF2-40B4-BE49-F238E27FC236}">
              <a16:creationId xmlns:a16="http://schemas.microsoft.com/office/drawing/2014/main" id="{E2E1EC09-EFE1-4C7B-B51E-EB3855CBAF54}"/>
            </a:ext>
          </a:extLst>
        </xdr:cNvPr>
        <xdr:cNvSpPr/>
      </xdr:nvSpPr>
      <xdr:spPr>
        <a:xfrm>
          <a:off x="16754475" y="169652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162561</xdr:rowOff>
    </xdr:from>
    <xdr:to>
      <xdr:col>102</xdr:col>
      <xdr:colOff>114300</xdr:colOff>
      <xdr:row>105</xdr:row>
      <xdr:rowOff>1270</xdr:rowOff>
    </xdr:to>
    <xdr:cxnSp macro="">
      <xdr:nvCxnSpPr>
        <xdr:cNvPr id="943" name="直線コネクタ 942">
          <a:extLst>
            <a:ext uri="{FF2B5EF4-FFF2-40B4-BE49-F238E27FC236}">
              <a16:creationId xmlns:a16="http://schemas.microsoft.com/office/drawing/2014/main" id="{E1C608A4-8DA6-4EF0-A078-295844148405}"/>
            </a:ext>
          </a:extLst>
        </xdr:cNvPr>
        <xdr:cNvCxnSpPr/>
      </xdr:nvCxnSpPr>
      <xdr:spPr>
        <a:xfrm flipV="1">
          <a:off x="16802100" y="16999586"/>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1CF08FBF-6D77-46C2-BE17-DC84CDB82AEC}"/>
            </a:ext>
          </a:extLst>
        </xdr:cNvPr>
        <xdr:cNvSpPr txBox="1"/>
      </xdr:nvSpPr>
      <xdr:spPr>
        <a:xfrm>
          <a:off x="18983402" y="1720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11A4D0DB-5BC3-49CE-A0D9-5EE64A6C7906}"/>
            </a:ext>
          </a:extLst>
        </xdr:cNvPr>
        <xdr:cNvSpPr txBox="1"/>
      </xdr:nvSpPr>
      <xdr:spPr>
        <a:xfrm>
          <a:off x="18183302"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5F03F6E1-7C53-4AD9-A411-3DEF26C358EA}"/>
            </a:ext>
          </a:extLst>
        </xdr:cNvPr>
        <xdr:cNvSpPr txBox="1"/>
      </xdr:nvSpPr>
      <xdr:spPr>
        <a:xfrm>
          <a:off x="17383202" y="1723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DEB94147-2B28-48B5-A615-B26400A39E5D}"/>
            </a:ext>
          </a:extLst>
        </xdr:cNvPr>
        <xdr:cNvSpPr txBox="1"/>
      </xdr:nvSpPr>
      <xdr:spPr>
        <a:xfrm>
          <a:off x="16592627" y="1722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948" name="n_1mainValue【庁舎】&#10;一人当たり面積">
          <a:extLst>
            <a:ext uri="{FF2B5EF4-FFF2-40B4-BE49-F238E27FC236}">
              <a16:creationId xmlns:a16="http://schemas.microsoft.com/office/drawing/2014/main" id="{A810A861-D241-42B7-859E-BCF303CCADDE}"/>
            </a:ext>
          </a:extLst>
        </xdr:cNvPr>
        <xdr:cNvSpPr txBox="1"/>
      </xdr:nvSpPr>
      <xdr:spPr>
        <a:xfrm>
          <a:off x="18983402" y="1656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82566</xdr:rowOff>
    </xdr:from>
    <xdr:ext cx="469744" cy="259045"/>
    <xdr:sp macro="" textlink="">
      <xdr:nvSpPr>
        <xdr:cNvPr id="949" name="n_2mainValue【庁舎】&#10;一人当たり面積">
          <a:extLst>
            <a:ext uri="{FF2B5EF4-FFF2-40B4-BE49-F238E27FC236}">
              <a16:creationId xmlns:a16="http://schemas.microsoft.com/office/drawing/2014/main" id="{21B8D597-3104-4D4A-8E5A-01D724531BD2}"/>
            </a:ext>
          </a:extLst>
        </xdr:cNvPr>
        <xdr:cNvSpPr txBox="1"/>
      </xdr:nvSpPr>
      <xdr:spPr>
        <a:xfrm>
          <a:off x="18183302" y="1676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58438</xdr:rowOff>
    </xdr:from>
    <xdr:ext cx="469744" cy="259045"/>
    <xdr:sp macro="" textlink="">
      <xdr:nvSpPr>
        <xdr:cNvPr id="950" name="n_3mainValue【庁舎】&#10;一人当たり面積">
          <a:extLst>
            <a:ext uri="{FF2B5EF4-FFF2-40B4-BE49-F238E27FC236}">
              <a16:creationId xmlns:a16="http://schemas.microsoft.com/office/drawing/2014/main" id="{9438C924-F7F8-4981-84DE-46D92C08BB02}"/>
            </a:ext>
          </a:extLst>
        </xdr:cNvPr>
        <xdr:cNvSpPr txBox="1"/>
      </xdr:nvSpPr>
      <xdr:spPr>
        <a:xfrm>
          <a:off x="17383202"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68597</xdr:rowOff>
    </xdr:from>
    <xdr:ext cx="469744" cy="259045"/>
    <xdr:sp macro="" textlink="">
      <xdr:nvSpPr>
        <xdr:cNvPr id="951" name="n_4mainValue【庁舎】&#10;一人当たり面積">
          <a:extLst>
            <a:ext uri="{FF2B5EF4-FFF2-40B4-BE49-F238E27FC236}">
              <a16:creationId xmlns:a16="http://schemas.microsoft.com/office/drawing/2014/main" id="{9C7BFF4B-5917-4A24-A67C-41DC94A52B98}"/>
            </a:ext>
          </a:extLst>
        </xdr:cNvPr>
        <xdr:cNvSpPr txBox="1"/>
      </xdr:nvSpPr>
      <xdr:spPr>
        <a:xfrm>
          <a:off x="16592627" y="1674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1A2B5EDC-CBC2-4B43-AE2E-D95225E00F7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107D7EA9-B13E-4CAE-BDF9-EEA6E6B2AA3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2E24FAAC-4AE6-4359-B7FE-654DF3421BDF}"/>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類似団体と比較して特に有形固定資産減価償却率が高くなっている施設は、体育館・プール、福祉施設であり、特に低くなっている施設は、図書館、一般廃棄物処理施設、庁舎である。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体育館・プールについては、学校再編計画に基づいた統廃合により、廃校となった体育館を社会体育施設として管理しているため、有形固定資産減価償却率及び一人当たり面積ともに類似団体と比較して上回っている。福祉施設は、機能を他の施設に集約できるものについては統廃合を検討し、既に集会所としての活用が主な利用状況となっている場合は地区への譲渡も含め検討する。一般廃棄物処理施設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施設を統合新設したことにより有形固定資産減価償却率が低くなっている。令和元年度より有形固定資産減価償却率が大幅に減少した図書館・庁舎については、令和元年度に西予市民図書館を解体し西予市図書交流館として移転新築したことに加え、明浜支所の旧施設を解体し移転新築を行い、消防出張所、金融機関の入った複合施設として市民の利便性を向上させた。また、本庁舎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年に建築され比較的新しい施設であるが、令和４年度に老朽化した野村支所について、支所機能以外も兼ね備えた複合施設として改築を行ったことから低くなっている。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財政基盤は脆弱で自主財源が乏しく、類似団体平均を大きく下回っている。市内産業の低迷が続く中、市税収入の横ばいが続き、今後は人口減少による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減が想定される。令和５年度は前年度に引き続き国税収入の増額等により地方交付税は横ばいとなったが、平成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災害にかかる復旧経費も依然として最重要課題となっており、引き続き厳格な枠予算を徹底し、従来の行政評価等の手法の改善、事業の見直し・整理を行い、行政のスリム化、業務の効率化を図ることで、持続可能な財政基盤の確立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の増等により経常一般財源は増となったが、企業会計への繰出金の影響により補助費等について経常経費も増となったため同率となった。類似団体と比較して人件費、公債費が多額となっているため類似団体平均値を上回り、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超の比率となっており、財政の硬直化が懸念される。今後も引き続き、職員の計画的な採用等により義務的経費の縮減に努めるとともに、起債枠の設定による当該年度償還金以上の新規発行を行わないなど、公債費の抑制を図る取り組みを行う。また公共施設等総合管理計画に基づき、公共施設の集約を図り、固定的経費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78015</xdr:rowOff>
    </xdr:from>
    <xdr:to>
      <xdr:col>23</xdr:col>
      <xdr:colOff>133350</xdr:colOff>
      <xdr:row>61</xdr:row>
      <xdr:rowOff>78015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64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77107</xdr:rowOff>
    </xdr:from>
    <xdr:to>
      <xdr:col>19</xdr:col>
      <xdr:colOff>133350</xdr:colOff>
      <xdr:row>61</xdr:row>
      <xdr:rowOff>78015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410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77107</xdr:rowOff>
    </xdr:from>
    <xdr:to>
      <xdr:col>15</xdr:col>
      <xdr:colOff>82550</xdr:colOff>
      <xdr:row>61</xdr:row>
      <xdr:rowOff>43543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641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43543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0892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27215</xdr:rowOff>
    </xdr:from>
    <xdr:to>
      <xdr:col>23</xdr:col>
      <xdr:colOff>184150</xdr:colOff>
      <xdr:row>61</xdr:row>
      <xdr:rowOff>128815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170742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27215</xdr:rowOff>
    </xdr:from>
    <xdr:to>
      <xdr:col>19</xdr:col>
      <xdr:colOff>184150</xdr:colOff>
      <xdr:row>61</xdr:row>
      <xdr:rowOff>128815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113592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26307</xdr:rowOff>
    </xdr:from>
    <xdr:to>
      <xdr:col>15</xdr:col>
      <xdr:colOff>133350</xdr:colOff>
      <xdr:row>60</xdr:row>
      <xdr:rowOff>127907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164193</xdr:rowOff>
    </xdr:from>
    <xdr:to>
      <xdr:col>11</xdr:col>
      <xdr:colOff>82550</xdr:colOff>
      <xdr:row>61</xdr:row>
      <xdr:rowOff>94343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79120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人当たりの金額が類似団体平均を上回っているのは、旧５町の合併により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514.34㎢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と広範な区域に公共施設を有し、類似団体と比較して職員数が多いためである。令和５年度は委託料の減により物件費はやや減少したものの、平成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豪雨災害に係る人件費・物件費が大幅に増加し、その後は災害経費の減少によりやや減少したものの、新型コロナウイルス感染症対策に係る物件費の増加もあり、高水準で推移している。本庁集約、オフィス・窓口改革、公民館から地域づくり活動センターへの移行による小規模多機能自治を推進し、組織のスリム化と業務の効率化を図り、さらなる定員適正化に努める。</a:t>
          </a:r>
          <a:endParaRPr kumimoji="1" lang="ja-JP" altLang="en-US" sz="12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93607</xdr:rowOff>
    </xdr:from>
    <xdr:to>
      <xdr:col>23</xdr:col>
      <xdr:colOff>133350</xdr:colOff>
      <xdr:row>82</xdr:row>
      <xdr:rowOff>98920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52507"/>
          <a:ext cx="8382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89590</xdr:rowOff>
    </xdr:from>
    <xdr:to>
      <xdr:col>19</xdr:col>
      <xdr:colOff>133350</xdr:colOff>
      <xdr:row>82</xdr:row>
      <xdr:rowOff>98920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48490"/>
          <a:ext cx="889000" cy="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67089</xdr:rowOff>
    </xdr:from>
    <xdr:to>
      <xdr:col>15</xdr:col>
      <xdr:colOff>82550</xdr:colOff>
      <xdr:row>82</xdr:row>
      <xdr:rowOff>89590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25989"/>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56359</xdr:rowOff>
    </xdr:from>
    <xdr:to>
      <xdr:col>11</xdr:col>
      <xdr:colOff>31750</xdr:colOff>
      <xdr:row>82</xdr:row>
      <xdr:rowOff>67089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5259"/>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42807</xdr:rowOff>
    </xdr:from>
    <xdr:to>
      <xdr:col>23</xdr:col>
      <xdr:colOff>184150</xdr:colOff>
      <xdr:row>82</xdr:row>
      <xdr:rowOff>144407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14884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48120</xdr:rowOff>
    </xdr:from>
    <xdr:to>
      <xdr:col>19</xdr:col>
      <xdr:colOff>184150</xdr:colOff>
      <xdr:row>82</xdr:row>
      <xdr:rowOff>149720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134497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38790</xdr:rowOff>
    </xdr:from>
    <xdr:to>
      <xdr:col>15</xdr:col>
      <xdr:colOff>133350</xdr:colOff>
      <xdr:row>82</xdr:row>
      <xdr:rowOff>140390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125167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8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16289</xdr:rowOff>
    </xdr:from>
    <xdr:to>
      <xdr:col>11</xdr:col>
      <xdr:colOff>82550</xdr:colOff>
      <xdr:row>82</xdr:row>
      <xdr:rowOff>117889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102666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5559</xdr:rowOff>
    </xdr:from>
    <xdr:to>
      <xdr:col>7</xdr:col>
      <xdr:colOff>31750</xdr:colOff>
      <xdr:row>82</xdr:row>
      <xdr:rowOff>107159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91936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5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前年度と同等の指数であり、類似団体平均値よりも低い値になっている。今後も人事評価制度の運用により、給与水準の適正化に努める。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82</xdr:row>
      <xdr:rowOff>170745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2028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170745</xdr:rowOff>
    </xdr:from>
    <xdr:to>
      <xdr:col>77</xdr:col>
      <xdr:colOff>44450</xdr:colOff>
      <xdr:row>82</xdr:row>
      <xdr:rowOff>170745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2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157339</xdr:rowOff>
    </xdr:from>
    <xdr:to>
      <xdr:col>72</xdr:col>
      <xdr:colOff>203200</xdr:colOff>
      <xdr:row>82</xdr:row>
      <xdr:rowOff>170745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162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76905</xdr:rowOff>
    </xdr:from>
    <xdr:to>
      <xdr:col>68</xdr:col>
      <xdr:colOff>152400</xdr:colOff>
      <xdr:row>82</xdr:row>
      <xdr:rowOff>157339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1358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119945</xdr:rowOff>
    </xdr:from>
    <xdr:to>
      <xdr:col>73</xdr:col>
      <xdr:colOff>44450</xdr:colOff>
      <xdr:row>83</xdr:row>
      <xdr:rowOff>50095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60272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106539</xdr:rowOff>
    </xdr:from>
    <xdr:to>
      <xdr:col>68</xdr:col>
      <xdr:colOff>203200</xdr:colOff>
      <xdr:row>83</xdr:row>
      <xdr:rowOff>36689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26105</xdr:rowOff>
    </xdr:from>
    <xdr:to>
      <xdr:col>64</xdr:col>
      <xdr:colOff>152400</xdr:colOff>
      <xdr:row>82</xdr:row>
      <xdr:rowOff>127705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137882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定員管理計画を基本に退職者補充調整や事務事業の抜本的な見直しを行い定員適正化を図り、一般職員等の職員数は旧５町合併後の平成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年４月１日の</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人から今年度は</a:t>
          </a:r>
          <a:r>
            <a:rPr kumimoji="1" lang="en-US" altLang="ja-JP" sz="1300">
              <a:latin typeface="ＭＳ Ｐゴシック" panose="020B0600070205080204" pitchFamily="50" charset="-128"/>
              <a:ea typeface="ＭＳ Ｐゴシック" panose="020B0600070205080204" pitchFamily="50" charset="-128"/>
            </a:rPr>
            <a:t>513</a:t>
          </a:r>
          <a:r>
            <a:rPr kumimoji="1" lang="ja-JP" altLang="en-US" sz="1300">
              <a:latin typeface="ＭＳ Ｐゴシック" panose="020B0600070205080204" pitchFamily="50" charset="-128"/>
              <a:ea typeface="ＭＳ Ｐゴシック" panose="020B0600070205080204" pitchFamily="50" charset="-128"/>
            </a:rPr>
            <a:t>人と、</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人減少しているが、現在も類似団体と比較して職員数が大幅に上回っている。今後は組織や機構、業務の見直しを行う西予市オフィス改革及び窓口改革を推進するとともに、令和５年度から本庁集約型の組織再編及び公民館の地域づくり活動センターへの移行等による小規模多機能自治の推進を実施し、引き続き人員の適正配置、民間委託の推進、有能な人材の確保等によ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150622</xdr:rowOff>
    </xdr:from>
    <xdr:to>
      <xdr:col>81</xdr:col>
      <xdr:colOff>44450</xdr:colOff>
      <xdr:row>63</xdr:row>
      <xdr:rowOff>9737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80522"/>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150622</xdr:rowOff>
    </xdr:from>
    <xdr:to>
      <xdr:col>77</xdr:col>
      <xdr:colOff>44450</xdr:colOff>
      <xdr:row>62</xdr:row>
      <xdr:rowOff>155448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78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131318</xdr:rowOff>
    </xdr:from>
    <xdr:to>
      <xdr:col>72</xdr:col>
      <xdr:colOff>203200</xdr:colOff>
      <xdr:row>62</xdr:row>
      <xdr:rowOff>155448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6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107188</xdr:rowOff>
    </xdr:from>
    <xdr:to>
      <xdr:col>68</xdr:col>
      <xdr:colOff>152400</xdr:colOff>
      <xdr:row>62</xdr:row>
      <xdr:rowOff>131318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3708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130387</xdr:rowOff>
    </xdr:from>
    <xdr:to>
      <xdr:col>81</xdr:col>
      <xdr:colOff>95250</xdr:colOff>
      <xdr:row>63</xdr:row>
      <xdr:rowOff>60537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102464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3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99822</xdr:rowOff>
    </xdr:from>
    <xdr:to>
      <xdr:col>77</xdr:col>
      <xdr:colOff>95250</xdr:colOff>
      <xdr:row>63</xdr:row>
      <xdr:rowOff>29972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14749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104648</xdr:rowOff>
    </xdr:from>
    <xdr:to>
      <xdr:col>73</xdr:col>
      <xdr:colOff>44450</xdr:colOff>
      <xdr:row>63</xdr:row>
      <xdr:rowOff>34798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19575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80518</xdr:rowOff>
    </xdr:from>
    <xdr:to>
      <xdr:col>68</xdr:col>
      <xdr:colOff>203200</xdr:colOff>
      <xdr:row>63</xdr:row>
      <xdr:rowOff>10668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166895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56388</xdr:rowOff>
    </xdr:from>
    <xdr:to>
      <xdr:col>64</xdr:col>
      <xdr:colOff>152400</xdr:colOff>
      <xdr:row>62</xdr:row>
      <xdr:rowOff>157988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142765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た。主な要因は、令和２年度起債事業（防災行政無線デジタル整備事業）等の元金償還開始により元利償還金の高止まりが続いているためである。今後も元利償還額等の増加により、実質公債費比率は増加する見込みであるため、引き続き、基準財政需要額への算入率を重視した地方債を選択するとともに、地方債発行枠の設定による新規発行の抑制により、指標の増加を抑えたい。</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84349</xdr:rowOff>
    </xdr:from>
    <xdr:to>
      <xdr:col>81</xdr:col>
      <xdr:colOff>44450</xdr:colOff>
      <xdr:row>37</xdr:row>
      <xdr:rowOff>96414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2799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66252</xdr:rowOff>
    </xdr:from>
    <xdr:to>
      <xdr:col>77</xdr:col>
      <xdr:colOff>44450</xdr:colOff>
      <xdr:row>37</xdr:row>
      <xdr:rowOff>84349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0990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48154</xdr:rowOff>
    </xdr:from>
    <xdr:to>
      <xdr:col>72</xdr:col>
      <xdr:colOff>203200</xdr:colOff>
      <xdr:row>37</xdr:row>
      <xdr:rowOff>66252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9180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32067</xdr:rowOff>
    </xdr:from>
    <xdr:to>
      <xdr:col>68</xdr:col>
      <xdr:colOff>152400</xdr:colOff>
      <xdr:row>37</xdr:row>
      <xdr:rowOff>48154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57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45614</xdr:rowOff>
    </xdr:from>
    <xdr:to>
      <xdr:col>81</xdr:col>
      <xdr:colOff>95250</xdr:colOff>
      <xdr:row>37</xdr:row>
      <xdr:rowOff>147214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17691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33549</xdr:rowOff>
    </xdr:from>
    <xdr:to>
      <xdr:col>77</xdr:col>
      <xdr:colOff>95250</xdr:colOff>
      <xdr:row>37</xdr:row>
      <xdr:rowOff>135149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119926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15452</xdr:rowOff>
    </xdr:from>
    <xdr:to>
      <xdr:col>73</xdr:col>
      <xdr:colOff>44450</xdr:colOff>
      <xdr:row>37</xdr:row>
      <xdr:rowOff>117052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101829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168804</xdr:rowOff>
    </xdr:from>
    <xdr:to>
      <xdr:col>68</xdr:col>
      <xdr:colOff>203200</xdr:colOff>
      <xdr:row>37</xdr:row>
      <xdr:rowOff>98954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83731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67644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令和４年度から</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ポイント減少となったが、類似団体平均を大きく上回っている。令和元年度以降の大幅な上昇となっており、主な要因は、地方債現在高の大幅な増加（明浜支所庁舎建設事業等の大型事業及び平成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災害における復旧事業等）と、災害復旧経費や新型コロナウイルス感染症対策経費等に対応するため財政調整基金、特定目的基金を大幅に取崩したためである。令和５年度は地方債発行枠を設定し借入の抑制を実施したことにより地方債現在高が減少し、将来負担比率は減少しているものの、引き続き投資的経費の抑制、地方債の計画的管理による残高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6181</xdr:rowOff>
    </xdr:from>
    <xdr:to>
      <xdr:col>81</xdr:col>
      <xdr:colOff>44450</xdr:colOff>
      <xdr:row>17</xdr:row>
      <xdr:rowOff>48810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20831"/>
          <a:ext cx="8382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143044</xdr:rowOff>
    </xdr:from>
    <xdr:to>
      <xdr:col>77</xdr:col>
      <xdr:colOff>44450</xdr:colOff>
      <xdr:row>17</xdr:row>
      <xdr:rowOff>48810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8862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143044</xdr:rowOff>
    </xdr:from>
    <xdr:to>
      <xdr:col>72</xdr:col>
      <xdr:colOff>203200</xdr:colOff>
      <xdr:row>17</xdr:row>
      <xdr:rowOff>42376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86244"/>
          <a:ext cx="8890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38354</xdr:rowOff>
    </xdr:from>
    <xdr:to>
      <xdr:col>68</xdr:col>
      <xdr:colOff>152400</xdr:colOff>
      <xdr:row>17</xdr:row>
      <xdr:rowOff>42376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5300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126831</xdr:rowOff>
    </xdr:from>
    <xdr:to>
      <xdr:col>81</xdr:col>
      <xdr:colOff>95250</xdr:colOff>
      <xdr:row>17</xdr:row>
      <xdr:rowOff>56981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98908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4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169460</xdr:rowOff>
    </xdr:from>
    <xdr:to>
      <xdr:col>77</xdr:col>
      <xdr:colOff>95250</xdr:colOff>
      <xdr:row>17</xdr:row>
      <xdr:rowOff>99610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84387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9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92244</xdr:rowOff>
    </xdr:from>
    <xdr:to>
      <xdr:col>73</xdr:col>
      <xdr:colOff>44450</xdr:colOff>
      <xdr:row>17</xdr:row>
      <xdr:rowOff>22394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7171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2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163026</xdr:rowOff>
    </xdr:from>
    <xdr:to>
      <xdr:col>68</xdr:col>
      <xdr:colOff>203200</xdr:colOff>
      <xdr:row>17</xdr:row>
      <xdr:rowOff>93176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77953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159004</xdr:rowOff>
    </xdr:from>
    <xdr:to>
      <xdr:col>64</xdr:col>
      <xdr:colOff>152400</xdr:colOff>
      <xdr:row>17</xdr:row>
      <xdr:rowOff>89154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73931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ポイント上回っている。これは、類似団体と比較し、給与等の水準は低いものの、職員数が多いことが要因となっている。</a:t>
          </a:r>
        </a:p>
        <a:p>
          <a:r>
            <a:rPr kumimoji="1" lang="ja-JP" altLang="en-US" sz="1300">
              <a:latin typeface="ＭＳ Ｐゴシック" panose="020B0600070205080204" pitchFamily="50" charset="-128"/>
              <a:ea typeface="ＭＳ Ｐゴシック" panose="020B0600070205080204" pitchFamily="50" charset="-128"/>
            </a:rPr>
            <a:t>　令和５年度から本庁集約型への組織体制へと再編されたことを受け、人事部局と連携し、業務効率の向上や人員配置の見直しによる人件費の抑制に努める。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56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8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8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344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物件費の内訳を見ると、施設の維持管理に係る委託料が大きな割合を占めていることから、公共施設等総合管理計画に基づき、施設の統廃合を含めた全体的な見直しを行い、今後も行政コストの省力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71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153670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4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54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ポイント下回っているが、全国平均を上回る高齢化率などの影響が懸念される。</a:t>
          </a:r>
        </a:p>
        <a:p>
          <a:r>
            <a:rPr kumimoji="1" lang="ja-JP" altLang="en-US" sz="1300">
              <a:latin typeface="ＭＳ Ｐゴシック" panose="020B0600070205080204" pitchFamily="50" charset="-128"/>
              <a:ea typeface="ＭＳ Ｐゴシック" panose="020B0600070205080204" pitchFamily="50" charset="-128"/>
            </a:rPr>
            <a:t>　当市の高齢化率は上昇傾向にあり、今後も医療、介護事業等の増加が見込まれるため、総合的な対策が必要である。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7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ポイント下回っている。特別会計への繰出金が主なものであり、今後も計画的な繰出しとなるよう努める。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48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67128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概ね横ばい傾向となっているものの、当市の財政状況から、今後も同等の補助費等を維持することは難しく、補助金、負担金等の公費負担の在り方について、細部に渡り見直しが必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528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143002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150">
              <a:latin typeface="ＭＳ Ｐゴシック" panose="020B0600070205080204" pitchFamily="50" charset="-128"/>
              <a:ea typeface="ＭＳ Ｐゴシック" panose="020B0600070205080204" pitchFamily="50" charset="-128"/>
            </a:rPr>
            <a:t>7.7</a:t>
          </a:r>
          <a:r>
            <a:rPr kumimoji="1" lang="ja-JP" altLang="en-US" sz="1150">
              <a:latin typeface="ＭＳ Ｐゴシック" panose="020B0600070205080204" pitchFamily="50" charset="-128"/>
              <a:ea typeface="ＭＳ Ｐゴシック" panose="020B0600070205080204" pitchFamily="50" charset="-128"/>
            </a:rPr>
            <a:t>ポイント上回っている。　これは、平成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年７月豪雨の影響により、平成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年度から令和元年度にかけて地方債の発行を集中的に行ったためで、これらの元金償還が開始されたことが主な要因となっている。</a:t>
          </a:r>
        </a:p>
        <a:p>
          <a:r>
            <a:rPr kumimoji="1" lang="ja-JP" altLang="en-US" sz="1150">
              <a:latin typeface="ＭＳ Ｐゴシック" panose="020B0600070205080204" pitchFamily="50" charset="-128"/>
              <a:ea typeface="ＭＳ Ｐゴシック" panose="020B0600070205080204" pitchFamily="50" charset="-128"/>
            </a:rPr>
            <a:t>　近年、公共施設の老朽化等に伴い、養護老人ホーム三楽園建設事業等の大型建設事業が集中していることから、公債費のピークは令和</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年度となると見込まれ、それまでは非常に厳しい財政運営になることが予想される。そのため、予算編成時に地方債の発行上限を設けるなど今後の公債費抑制に努める。</a:t>
          </a:r>
        </a:p>
        <a:p>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75</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23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136525</xdr:rowOff>
    </xdr:from>
    <xdr:to>
      <xdr:col>19</xdr:col>
      <xdr:colOff>187325</xdr:colOff>
      <xdr:row>75</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95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136525</xdr:rowOff>
    </xdr:from>
    <xdr:to>
      <xdr:col>15</xdr:col>
      <xdr:colOff>98425</xdr:colOff>
      <xdr:row>75</xdr:row>
      <xdr:rowOff>136525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9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71755</xdr:rowOff>
    </xdr:from>
    <xdr:to>
      <xdr:col>11</xdr:col>
      <xdr:colOff>9525</xdr:colOff>
      <xdr:row>75</xdr:row>
      <xdr:rowOff>136525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305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86377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5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85725</xdr:rowOff>
    </xdr:from>
    <xdr:to>
      <xdr:col>15</xdr:col>
      <xdr:colOff>149225</xdr:colOff>
      <xdr:row>76</xdr:row>
      <xdr:rowOff>15875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85725</xdr:rowOff>
    </xdr:from>
    <xdr:to>
      <xdr:col>11</xdr:col>
      <xdr:colOff>60325</xdr:colOff>
      <xdr:row>76</xdr:row>
      <xdr:rowOff>15875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20955</xdr:rowOff>
    </xdr:from>
    <xdr:to>
      <xdr:col>6</xdr:col>
      <xdr:colOff>171450</xdr:colOff>
      <xdr:row>75</xdr:row>
      <xdr:rowOff>122555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107332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ポイント下回っているものの、人件費の割合は、高い水準で推移している。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今後も高齢化率等の上昇により、経常的な社会保障費の増加が懸念されることから、定員の適正化による人件費の削減に努めるほか、その他事務事業の見直し等による経常的な経費の削減に努める。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65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0574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05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88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74770</xdr:rowOff>
    </xdr:from>
    <xdr:to>
      <xdr:col>29</xdr:col>
      <xdr:colOff>127000</xdr:colOff>
      <xdr:row>14</xdr:row>
      <xdr:rowOff>90544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22695"/>
          <a:ext cx="647700" cy="15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90544</xdr:rowOff>
    </xdr:from>
    <xdr:to>
      <xdr:col>26</xdr:col>
      <xdr:colOff>50800</xdr:colOff>
      <xdr:row>14</xdr:row>
      <xdr:rowOff>114765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38469"/>
          <a:ext cx="698500" cy="24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114765</xdr:rowOff>
    </xdr:from>
    <xdr:to>
      <xdr:col>22</xdr:col>
      <xdr:colOff>114300</xdr:colOff>
      <xdr:row>14</xdr:row>
      <xdr:rowOff>157208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62690"/>
          <a:ext cx="698500" cy="4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157208</xdr:rowOff>
    </xdr:from>
    <xdr:to>
      <xdr:col>18</xdr:col>
      <xdr:colOff>177800</xdr:colOff>
      <xdr:row>15</xdr:row>
      <xdr:rowOff>67020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05133"/>
          <a:ext cx="698500" cy="8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23970</xdr:rowOff>
    </xdr:from>
    <xdr:to>
      <xdr:col>29</xdr:col>
      <xdr:colOff>177800</xdr:colOff>
      <xdr:row>14</xdr:row>
      <xdr:rowOff>125570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40497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39744</xdr:rowOff>
    </xdr:from>
    <xdr:to>
      <xdr:col>26</xdr:col>
      <xdr:colOff>101600</xdr:colOff>
      <xdr:row>14</xdr:row>
      <xdr:rowOff>141344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8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151521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56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63965</xdr:rowOff>
    </xdr:from>
    <xdr:to>
      <xdr:col>22</xdr:col>
      <xdr:colOff>165100</xdr:colOff>
      <xdr:row>14</xdr:row>
      <xdr:rowOff>165565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1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4292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8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106408</xdr:rowOff>
    </xdr:from>
    <xdr:to>
      <xdr:col>19</xdr:col>
      <xdr:colOff>38100</xdr:colOff>
      <xdr:row>15</xdr:row>
      <xdr:rowOff>36558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54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46735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2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16220</xdr:rowOff>
    </xdr:from>
    <xdr:to>
      <xdr:col>15</xdr:col>
      <xdr:colOff>101600</xdr:colOff>
      <xdr:row>15</xdr:row>
      <xdr:rowOff>117820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3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127997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0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329771</xdr:rowOff>
    </xdr:from>
    <xdr:to>
      <xdr:col>29</xdr:col>
      <xdr:colOff>127000</xdr:colOff>
      <xdr:row>37</xdr:row>
      <xdr:rowOff>336903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54471"/>
          <a:ext cx="6477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336903</xdr:rowOff>
    </xdr:from>
    <xdr:to>
      <xdr:col>26</xdr:col>
      <xdr:colOff>50800</xdr:colOff>
      <xdr:row>37</xdr:row>
      <xdr:rowOff>339474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1603"/>
          <a:ext cx="698500" cy="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339474</xdr:rowOff>
    </xdr:from>
    <xdr:to>
      <xdr:col>22</xdr:col>
      <xdr:colOff>114300</xdr:colOff>
      <xdr:row>38</xdr:row>
      <xdr:rowOff>20114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64174"/>
          <a:ext cx="698500" cy="23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20114</xdr:rowOff>
    </xdr:from>
    <xdr:to>
      <xdr:col>18</xdr:col>
      <xdr:colOff>177800</xdr:colOff>
      <xdr:row>38</xdr:row>
      <xdr:rowOff>31546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87714"/>
          <a:ext cx="698500" cy="1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278971</xdr:rowOff>
    </xdr:from>
    <xdr:to>
      <xdr:col>29</xdr:col>
      <xdr:colOff>177800</xdr:colOff>
      <xdr:row>38</xdr:row>
      <xdr:rowOff>37671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0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124048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4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286103</xdr:rowOff>
    </xdr:from>
    <xdr:to>
      <xdr:col>26</xdr:col>
      <xdr:colOff>101600</xdr:colOff>
      <xdr:row>38</xdr:row>
      <xdr:rowOff>44803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54980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79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288674</xdr:rowOff>
    </xdr:from>
    <xdr:to>
      <xdr:col>22</xdr:col>
      <xdr:colOff>165100</xdr:colOff>
      <xdr:row>38</xdr:row>
      <xdr:rowOff>47374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1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57551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312214</xdr:rowOff>
    </xdr:from>
    <xdr:to>
      <xdr:col>19</xdr:col>
      <xdr:colOff>38100</xdr:colOff>
      <xdr:row>38</xdr:row>
      <xdr:rowOff>70914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81091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323646</xdr:rowOff>
    </xdr:from>
    <xdr:to>
      <xdr:col>15</xdr:col>
      <xdr:colOff>101600</xdr:colOff>
      <xdr:row>38</xdr:row>
      <xdr:rowOff>82346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48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92523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31017</xdr:rowOff>
    </xdr:from>
    <xdr:to>
      <xdr:col>24</xdr:col>
      <xdr:colOff>63500</xdr:colOff>
      <xdr:row>34</xdr:row>
      <xdr:rowOff>35872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0317"/>
          <a:ext cx="8382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35872</xdr:rowOff>
    </xdr:from>
    <xdr:to>
      <xdr:col>19</xdr:col>
      <xdr:colOff>177800</xdr:colOff>
      <xdr:row>34</xdr:row>
      <xdr:rowOff>97224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65172"/>
          <a:ext cx="889000" cy="6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97224</xdr:rowOff>
    </xdr:from>
    <xdr:to>
      <xdr:col>15</xdr:col>
      <xdr:colOff>50800</xdr:colOff>
      <xdr:row>34</xdr:row>
      <xdr:rowOff>110646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26524"/>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110646</xdr:rowOff>
    </xdr:from>
    <xdr:to>
      <xdr:col>10</xdr:col>
      <xdr:colOff>114300</xdr:colOff>
      <xdr:row>35</xdr:row>
      <xdr:rowOff>147744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39946"/>
          <a:ext cx="889000" cy="20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151667</xdr:rowOff>
    </xdr:from>
    <xdr:to>
      <xdr:col>24</xdr:col>
      <xdr:colOff>114300</xdr:colOff>
      <xdr:row>34</xdr:row>
      <xdr:rowOff>81817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3094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6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156522</xdr:rowOff>
    </xdr:from>
    <xdr:to>
      <xdr:col>20</xdr:col>
      <xdr:colOff>38100</xdr:colOff>
      <xdr:row>34</xdr:row>
      <xdr:rowOff>86672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103199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8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46424</xdr:rowOff>
    </xdr:from>
    <xdr:to>
      <xdr:col>15</xdr:col>
      <xdr:colOff>101600</xdr:colOff>
      <xdr:row>34</xdr:row>
      <xdr:rowOff>148024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164551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5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59846</xdr:rowOff>
    </xdr:from>
    <xdr:to>
      <xdr:col>10</xdr:col>
      <xdr:colOff>165100</xdr:colOff>
      <xdr:row>34</xdr:row>
      <xdr:rowOff>161446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6523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6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96944</xdr:rowOff>
    </xdr:from>
    <xdr:to>
      <xdr:col>6</xdr:col>
      <xdr:colOff>38100</xdr:colOff>
      <xdr:row>36</xdr:row>
      <xdr:rowOff>27094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43621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22447</xdr:rowOff>
    </xdr:from>
    <xdr:to>
      <xdr:col>24</xdr:col>
      <xdr:colOff>63500</xdr:colOff>
      <xdr:row>58</xdr:row>
      <xdr:rowOff>26674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66547"/>
          <a:ext cx="838200" cy="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20542</xdr:rowOff>
    </xdr:from>
    <xdr:to>
      <xdr:col>19</xdr:col>
      <xdr:colOff>177800</xdr:colOff>
      <xdr:row>58</xdr:row>
      <xdr:rowOff>22447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646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20542</xdr:rowOff>
    </xdr:from>
    <xdr:to>
      <xdr:col>15</xdr:col>
      <xdr:colOff>50800</xdr:colOff>
      <xdr:row>58</xdr:row>
      <xdr:rowOff>41358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4642"/>
          <a:ext cx="889000" cy="2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11139</xdr:rowOff>
    </xdr:from>
    <xdr:to>
      <xdr:col>10</xdr:col>
      <xdr:colOff>114300</xdr:colOff>
      <xdr:row>58</xdr:row>
      <xdr:rowOff>41358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55239"/>
          <a:ext cx="889000" cy="3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147324</xdr:rowOff>
    </xdr:from>
    <xdr:to>
      <xdr:col>24</xdr:col>
      <xdr:colOff>114300</xdr:colOff>
      <xdr:row>58</xdr:row>
      <xdr:rowOff>77474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143097</xdr:rowOff>
    </xdr:from>
    <xdr:to>
      <xdr:col>20</xdr:col>
      <xdr:colOff>38100</xdr:colOff>
      <xdr:row>58</xdr:row>
      <xdr:rowOff>73247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64374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0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141192</xdr:rowOff>
    </xdr:from>
    <xdr:to>
      <xdr:col>15</xdr:col>
      <xdr:colOff>101600</xdr:colOff>
      <xdr:row>58</xdr:row>
      <xdr:rowOff>71342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162008</xdr:rowOff>
    </xdr:from>
    <xdr:to>
      <xdr:col>10</xdr:col>
      <xdr:colOff>165100</xdr:colOff>
      <xdr:row>58</xdr:row>
      <xdr:rowOff>92158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108685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131789</xdr:rowOff>
    </xdr:from>
    <xdr:to>
      <xdr:col>6</xdr:col>
      <xdr:colOff>38100</xdr:colOff>
      <xdr:row>58</xdr:row>
      <xdr:rowOff>61939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78466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7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116154</xdr:rowOff>
    </xdr:from>
    <xdr:to>
      <xdr:col>24</xdr:col>
      <xdr:colOff>63500</xdr:colOff>
      <xdr:row>78</xdr:row>
      <xdr:rowOff>153893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9254"/>
          <a:ext cx="838200" cy="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116154</xdr:rowOff>
    </xdr:from>
    <xdr:to>
      <xdr:col>19</xdr:col>
      <xdr:colOff>177800</xdr:colOff>
      <xdr:row>78</xdr:row>
      <xdr:rowOff>145053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9254"/>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145053</xdr:rowOff>
    </xdr:from>
    <xdr:to>
      <xdr:col>15</xdr:col>
      <xdr:colOff>50800</xdr:colOff>
      <xdr:row>78</xdr:row>
      <xdr:rowOff>164218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18153"/>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164218</xdr:rowOff>
    </xdr:from>
    <xdr:to>
      <xdr:col>10</xdr:col>
      <xdr:colOff>114300</xdr:colOff>
      <xdr:row>78</xdr:row>
      <xdr:rowOff>166979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7318"/>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103093</xdr:rowOff>
    </xdr:from>
    <xdr:to>
      <xdr:col>24</xdr:col>
      <xdr:colOff>114300</xdr:colOff>
      <xdr:row>79</xdr:row>
      <xdr:rowOff>33243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18020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65354</xdr:rowOff>
    </xdr:from>
    <xdr:to>
      <xdr:col>20</xdr:col>
      <xdr:colOff>38100</xdr:colOff>
      <xdr:row>78</xdr:row>
      <xdr:rowOff>166954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158081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94253</xdr:rowOff>
    </xdr:from>
    <xdr:to>
      <xdr:col>15</xdr:col>
      <xdr:colOff>101600</xdr:colOff>
      <xdr:row>79</xdr:row>
      <xdr:rowOff>24403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15530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113418</xdr:rowOff>
    </xdr:from>
    <xdr:to>
      <xdr:col>10</xdr:col>
      <xdr:colOff>165100</xdr:colOff>
      <xdr:row>79</xdr:row>
      <xdr:rowOff>43568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34695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116179</xdr:rowOff>
    </xdr:from>
    <xdr:to>
      <xdr:col>6</xdr:col>
      <xdr:colOff>38100</xdr:colOff>
      <xdr:row>79</xdr:row>
      <xdr:rowOff>46329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37456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165319</xdr:rowOff>
    </xdr:from>
    <xdr:to>
      <xdr:col>24</xdr:col>
      <xdr:colOff>63500</xdr:colOff>
      <xdr:row>96</xdr:row>
      <xdr:rowOff>42728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53069"/>
          <a:ext cx="838200" cy="4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118357</xdr:rowOff>
    </xdr:from>
    <xdr:to>
      <xdr:col>19</xdr:col>
      <xdr:colOff>177800</xdr:colOff>
      <xdr:row>96</xdr:row>
      <xdr:rowOff>42728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06107"/>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118357</xdr:rowOff>
    </xdr:from>
    <xdr:to>
      <xdr:col>15</xdr:col>
      <xdr:colOff>50800</xdr:colOff>
      <xdr:row>97</xdr:row>
      <xdr:rowOff>7097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06107"/>
          <a:ext cx="889000" cy="23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7097</xdr:rowOff>
    </xdr:from>
    <xdr:to>
      <xdr:col>10</xdr:col>
      <xdr:colOff>114300</xdr:colOff>
      <xdr:row>97</xdr:row>
      <xdr:rowOff>33843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7747"/>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114519</xdr:rowOff>
    </xdr:from>
    <xdr:to>
      <xdr:col>24</xdr:col>
      <xdr:colOff>114300</xdr:colOff>
      <xdr:row>96</xdr:row>
      <xdr:rowOff>44669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92946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8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163378</xdr:rowOff>
    </xdr:from>
    <xdr:to>
      <xdr:col>20</xdr:col>
      <xdr:colOff>38100</xdr:colOff>
      <xdr:row>96</xdr:row>
      <xdr:rowOff>93528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110055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22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67557</xdr:rowOff>
    </xdr:from>
    <xdr:to>
      <xdr:col>15</xdr:col>
      <xdr:colOff>101600</xdr:colOff>
      <xdr:row>95</xdr:row>
      <xdr:rowOff>169157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13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127747</xdr:rowOff>
    </xdr:from>
    <xdr:to>
      <xdr:col>10</xdr:col>
      <xdr:colOff>165100</xdr:colOff>
      <xdr:row>97</xdr:row>
      <xdr:rowOff>57897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49024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154493</xdr:rowOff>
    </xdr:from>
    <xdr:to>
      <xdr:col>6</xdr:col>
      <xdr:colOff>38100</xdr:colOff>
      <xdr:row>97</xdr:row>
      <xdr:rowOff>84643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75770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92075</xdr:rowOff>
    </xdr:from>
    <xdr:to>
      <xdr:col>55</xdr:col>
      <xdr:colOff>0</xdr:colOff>
      <xdr:row>36</xdr:row>
      <xdr:rowOff>109357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4275"/>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109357</xdr:rowOff>
    </xdr:from>
    <xdr:to>
      <xdr:col>50</xdr:col>
      <xdr:colOff>114300</xdr:colOff>
      <xdr:row>36</xdr:row>
      <xdr:rowOff>134907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1557"/>
          <a:ext cx="8890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37904</xdr:rowOff>
    </xdr:from>
    <xdr:to>
      <xdr:col>45</xdr:col>
      <xdr:colOff>177800</xdr:colOff>
      <xdr:row>36</xdr:row>
      <xdr:rowOff>134907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67204"/>
          <a:ext cx="889000" cy="4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37904</xdr:rowOff>
    </xdr:from>
    <xdr:to>
      <xdr:col>41</xdr:col>
      <xdr:colOff>50800</xdr:colOff>
      <xdr:row>37</xdr:row>
      <xdr:rowOff>49487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67204"/>
          <a:ext cx="889000" cy="5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41275</xdr:rowOff>
    </xdr:from>
    <xdr:to>
      <xdr:col>55</xdr:col>
      <xdr:colOff>50800</xdr:colOff>
      <xdr:row>36</xdr:row>
      <xdr:rowOff>142875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64152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6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58557</xdr:rowOff>
    </xdr:from>
    <xdr:to>
      <xdr:col>50</xdr:col>
      <xdr:colOff>165100</xdr:colOff>
      <xdr:row>36</xdr:row>
      <xdr:rowOff>160157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5234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84107</xdr:rowOff>
    </xdr:from>
    <xdr:to>
      <xdr:col>46</xdr:col>
      <xdr:colOff>38100</xdr:colOff>
      <xdr:row>37</xdr:row>
      <xdr:rowOff>14257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30784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158554</xdr:rowOff>
    </xdr:from>
    <xdr:to>
      <xdr:col>41</xdr:col>
      <xdr:colOff>101600</xdr:colOff>
      <xdr:row>34</xdr:row>
      <xdr:rowOff>88704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105231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9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170137</xdr:rowOff>
    </xdr:from>
    <xdr:to>
      <xdr:col>36</xdr:col>
      <xdr:colOff>165100</xdr:colOff>
      <xdr:row>37</xdr:row>
      <xdr:rowOff>100287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4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116814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1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33915</xdr:rowOff>
    </xdr:from>
    <xdr:to>
      <xdr:col>55</xdr:col>
      <xdr:colOff>0</xdr:colOff>
      <xdr:row>57</xdr:row>
      <xdr:rowOff>18567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35115"/>
          <a:ext cx="838200" cy="1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33915</xdr:rowOff>
    </xdr:from>
    <xdr:to>
      <xdr:col>50</xdr:col>
      <xdr:colOff>114300</xdr:colOff>
      <xdr:row>56</xdr:row>
      <xdr:rowOff>170732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35115"/>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170732</xdr:rowOff>
    </xdr:from>
    <xdr:to>
      <xdr:col>45</xdr:col>
      <xdr:colOff>177800</xdr:colOff>
      <xdr:row>57</xdr:row>
      <xdr:rowOff>6493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71932"/>
          <a:ext cx="889000" cy="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135832</xdr:rowOff>
    </xdr:from>
    <xdr:to>
      <xdr:col>41</xdr:col>
      <xdr:colOff>50800</xdr:colOff>
      <xdr:row>57</xdr:row>
      <xdr:rowOff>6493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7032"/>
          <a:ext cx="889000" cy="4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139217</xdr:rowOff>
    </xdr:from>
    <xdr:to>
      <xdr:col>55</xdr:col>
      <xdr:colOff>50800</xdr:colOff>
      <xdr:row>57</xdr:row>
      <xdr:rowOff>69367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162094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154565</xdr:rowOff>
    </xdr:from>
    <xdr:to>
      <xdr:col>50</xdr:col>
      <xdr:colOff>165100</xdr:colOff>
      <xdr:row>56</xdr:row>
      <xdr:rowOff>84715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101242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5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119932</xdr:rowOff>
    </xdr:from>
    <xdr:to>
      <xdr:col>46</xdr:col>
      <xdr:colOff>38100</xdr:colOff>
      <xdr:row>57</xdr:row>
      <xdr:rowOff>50082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66609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9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127143</xdr:rowOff>
    </xdr:from>
    <xdr:to>
      <xdr:col>41</xdr:col>
      <xdr:colOff>101600</xdr:colOff>
      <xdr:row>57</xdr:row>
      <xdr:rowOff>57293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73820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85032</xdr:rowOff>
    </xdr:from>
    <xdr:to>
      <xdr:col>36</xdr:col>
      <xdr:colOff>165100</xdr:colOff>
      <xdr:row>57</xdr:row>
      <xdr:rowOff>15182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31709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66053</xdr:rowOff>
    </xdr:from>
    <xdr:to>
      <xdr:col>55</xdr:col>
      <xdr:colOff>0</xdr:colOff>
      <xdr:row>78</xdr:row>
      <xdr:rowOff>63030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96253"/>
          <a:ext cx="838200" cy="3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66053</xdr:rowOff>
    </xdr:from>
    <xdr:to>
      <xdr:col>50</xdr:col>
      <xdr:colOff>114300</xdr:colOff>
      <xdr:row>76</xdr:row>
      <xdr:rowOff>169456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96253"/>
          <a:ext cx="8890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169456</xdr:rowOff>
    </xdr:from>
    <xdr:to>
      <xdr:col>45</xdr:col>
      <xdr:colOff>177800</xdr:colOff>
      <xdr:row>77</xdr:row>
      <xdr:rowOff>75578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99656"/>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75578</xdr:rowOff>
    </xdr:from>
    <xdr:to>
      <xdr:col>41</xdr:col>
      <xdr:colOff>50800</xdr:colOff>
      <xdr:row>78</xdr:row>
      <xdr:rowOff>36906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77228"/>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12230</xdr:rowOff>
    </xdr:from>
    <xdr:to>
      <xdr:col>55</xdr:col>
      <xdr:colOff>50800</xdr:colOff>
      <xdr:row>78</xdr:row>
      <xdr:rowOff>113830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162107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15253</xdr:rowOff>
    </xdr:from>
    <xdr:to>
      <xdr:col>50</xdr:col>
      <xdr:colOff>165100</xdr:colOff>
      <xdr:row>76</xdr:row>
      <xdr:rowOff>116853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133380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118656</xdr:rowOff>
    </xdr:from>
    <xdr:to>
      <xdr:col>46</xdr:col>
      <xdr:colOff>38100</xdr:colOff>
      <xdr:row>77</xdr:row>
      <xdr:rowOff>48806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65333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24778</xdr:rowOff>
    </xdr:from>
    <xdr:to>
      <xdr:col>41</xdr:col>
      <xdr:colOff>101600</xdr:colOff>
      <xdr:row>77</xdr:row>
      <xdr:rowOff>126378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117505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1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157556</xdr:rowOff>
    </xdr:from>
    <xdr:to>
      <xdr:col>36</xdr:col>
      <xdr:colOff>165100</xdr:colOff>
      <xdr:row>78</xdr:row>
      <xdr:rowOff>87706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78833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5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155516</xdr:rowOff>
    </xdr:from>
    <xdr:to>
      <xdr:col>55</xdr:col>
      <xdr:colOff>0</xdr:colOff>
      <xdr:row>97</xdr:row>
      <xdr:rowOff>88638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14716"/>
          <a:ext cx="838200" cy="1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155516</xdr:rowOff>
    </xdr:from>
    <xdr:to>
      <xdr:col>50</xdr:col>
      <xdr:colOff>114300</xdr:colOff>
      <xdr:row>97</xdr:row>
      <xdr:rowOff>78570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14716"/>
          <a:ext cx="889000" cy="9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74526</xdr:rowOff>
    </xdr:from>
    <xdr:to>
      <xdr:col>45</xdr:col>
      <xdr:colOff>177800</xdr:colOff>
      <xdr:row>97</xdr:row>
      <xdr:rowOff>78570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05176"/>
          <a:ext cx="889000" cy="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23275</xdr:rowOff>
    </xdr:from>
    <xdr:to>
      <xdr:col>41</xdr:col>
      <xdr:colOff>50800</xdr:colOff>
      <xdr:row>97</xdr:row>
      <xdr:rowOff>74526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53925"/>
          <a:ext cx="889000" cy="5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37838</xdr:rowOff>
    </xdr:from>
    <xdr:to>
      <xdr:col>55</xdr:col>
      <xdr:colOff>50800</xdr:colOff>
      <xdr:row>97</xdr:row>
      <xdr:rowOff>139438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60715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104716</xdr:rowOff>
    </xdr:from>
    <xdr:to>
      <xdr:col>50</xdr:col>
      <xdr:colOff>165100</xdr:colOff>
      <xdr:row>97</xdr:row>
      <xdr:rowOff>34866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51393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3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27770</xdr:rowOff>
    </xdr:from>
    <xdr:to>
      <xdr:col>46</xdr:col>
      <xdr:colOff>38100</xdr:colOff>
      <xdr:row>97</xdr:row>
      <xdr:rowOff>129370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145897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3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23726</xdr:rowOff>
    </xdr:from>
    <xdr:to>
      <xdr:col>41</xdr:col>
      <xdr:colOff>101600</xdr:colOff>
      <xdr:row>97</xdr:row>
      <xdr:rowOff>125326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141853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2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143925</xdr:rowOff>
    </xdr:from>
    <xdr:to>
      <xdr:col>36</xdr:col>
      <xdr:colOff>165100</xdr:colOff>
      <xdr:row>97</xdr:row>
      <xdr:rowOff>74075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90602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7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140703</xdr:rowOff>
    </xdr:from>
    <xdr:to>
      <xdr:col>85</xdr:col>
      <xdr:colOff>127000</xdr:colOff>
      <xdr:row>37</xdr:row>
      <xdr:rowOff>165646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12903"/>
          <a:ext cx="838200" cy="1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140703</xdr:rowOff>
    </xdr:from>
    <xdr:to>
      <xdr:col>81</xdr:col>
      <xdr:colOff>50800</xdr:colOff>
      <xdr:row>36</xdr:row>
      <xdr:rowOff>155994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12903"/>
          <a:ext cx="889000" cy="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71996</xdr:rowOff>
    </xdr:from>
    <xdr:to>
      <xdr:col>76</xdr:col>
      <xdr:colOff>114300</xdr:colOff>
      <xdr:row>36</xdr:row>
      <xdr:rowOff>155994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072746"/>
          <a:ext cx="889000" cy="2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82690</xdr:rowOff>
    </xdr:from>
    <xdr:to>
      <xdr:col>71</xdr:col>
      <xdr:colOff>177800</xdr:colOff>
      <xdr:row>35</xdr:row>
      <xdr:rowOff>71996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740540"/>
          <a:ext cx="889000" cy="3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114846</xdr:rowOff>
    </xdr:from>
    <xdr:to>
      <xdr:col>85</xdr:col>
      <xdr:colOff>177800</xdr:colOff>
      <xdr:row>38</xdr:row>
      <xdr:rowOff>44996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137723</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0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89903</xdr:rowOff>
    </xdr:from>
    <xdr:to>
      <xdr:col>81</xdr:col>
      <xdr:colOff>101600</xdr:colOff>
      <xdr:row>37</xdr:row>
      <xdr:rowOff>20053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36580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105194</xdr:rowOff>
    </xdr:from>
    <xdr:to>
      <xdr:col>76</xdr:col>
      <xdr:colOff>165100</xdr:colOff>
      <xdr:row>37</xdr:row>
      <xdr:rowOff>35344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51871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21196</xdr:rowOff>
    </xdr:from>
    <xdr:to>
      <xdr:col>72</xdr:col>
      <xdr:colOff>38100</xdr:colOff>
      <xdr:row>35</xdr:row>
      <xdr:rowOff>122796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0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139323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7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31890</xdr:rowOff>
    </xdr:from>
    <xdr:to>
      <xdr:col>67</xdr:col>
      <xdr:colOff>101600</xdr:colOff>
      <xdr:row>33</xdr:row>
      <xdr:rowOff>133490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6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150017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4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18386</xdr:rowOff>
    </xdr:from>
    <xdr:to>
      <xdr:col>85</xdr:col>
      <xdr:colOff>127000</xdr:colOff>
      <xdr:row>77</xdr:row>
      <xdr:rowOff>24181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20036"/>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24181</xdr:rowOff>
    </xdr:from>
    <xdr:to>
      <xdr:col>81</xdr:col>
      <xdr:colOff>50800</xdr:colOff>
      <xdr:row>77</xdr:row>
      <xdr:rowOff>37497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25831"/>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37497</xdr:rowOff>
    </xdr:from>
    <xdr:to>
      <xdr:col>76</xdr:col>
      <xdr:colOff>114300</xdr:colOff>
      <xdr:row>77</xdr:row>
      <xdr:rowOff>54144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39147"/>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54144</xdr:rowOff>
    </xdr:from>
    <xdr:to>
      <xdr:col>71</xdr:col>
      <xdr:colOff>177800</xdr:colOff>
      <xdr:row>77</xdr:row>
      <xdr:rowOff>88258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55794"/>
          <a:ext cx="889000" cy="3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139036</xdr:rowOff>
    </xdr:from>
    <xdr:to>
      <xdr:col>85</xdr:col>
      <xdr:colOff>177800</xdr:colOff>
      <xdr:row>77</xdr:row>
      <xdr:rowOff>69186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161913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2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144831</xdr:rowOff>
    </xdr:from>
    <xdr:to>
      <xdr:col>81</xdr:col>
      <xdr:colOff>101600</xdr:colOff>
      <xdr:row>77</xdr:row>
      <xdr:rowOff>74981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7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91508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5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158147</xdr:rowOff>
    </xdr:from>
    <xdr:to>
      <xdr:col>76</xdr:col>
      <xdr:colOff>165100</xdr:colOff>
      <xdr:row>77</xdr:row>
      <xdr:rowOff>88297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104825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6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3344</xdr:rowOff>
    </xdr:from>
    <xdr:to>
      <xdr:col>72</xdr:col>
      <xdr:colOff>38100</xdr:colOff>
      <xdr:row>77</xdr:row>
      <xdr:rowOff>104944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0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121471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8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37458</xdr:rowOff>
    </xdr:from>
    <xdr:to>
      <xdr:col>67</xdr:col>
      <xdr:colOff>101600</xdr:colOff>
      <xdr:row>77</xdr:row>
      <xdr:rowOff>139058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155585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5502</xdr:rowOff>
    </xdr:from>
    <xdr:to>
      <xdr:col>85</xdr:col>
      <xdr:colOff>127000</xdr:colOff>
      <xdr:row>98</xdr:row>
      <xdr:rowOff>44231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07602"/>
          <a:ext cx="838200" cy="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19907</xdr:rowOff>
    </xdr:from>
    <xdr:to>
      <xdr:col>81</xdr:col>
      <xdr:colOff>50800</xdr:colOff>
      <xdr:row>98</xdr:row>
      <xdr:rowOff>44231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22007"/>
          <a:ext cx="8890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19907</xdr:rowOff>
    </xdr:from>
    <xdr:to>
      <xdr:col>76</xdr:col>
      <xdr:colOff>114300</xdr:colOff>
      <xdr:row>98</xdr:row>
      <xdr:rowOff>53851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2007"/>
          <a:ext cx="889000" cy="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53851</xdr:rowOff>
    </xdr:from>
    <xdr:to>
      <xdr:col>71</xdr:col>
      <xdr:colOff>177800</xdr:colOff>
      <xdr:row>98</xdr:row>
      <xdr:rowOff>71470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55951"/>
          <a:ext cx="889000" cy="1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126152</xdr:rowOff>
    </xdr:from>
    <xdr:to>
      <xdr:col>85</xdr:col>
      <xdr:colOff>177800</xdr:colOff>
      <xdr:row>98</xdr:row>
      <xdr:rowOff>56302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5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149029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164881</xdr:rowOff>
    </xdr:from>
    <xdr:to>
      <xdr:col>81</xdr:col>
      <xdr:colOff>101600</xdr:colOff>
      <xdr:row>98</xdr:row>
      <xdr:rowOff>95031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86158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140557</xdr:rowOff>
    </xdr:from>
    <xdr:to>
      <xdr:col>76</xdr:col>
      <xdr:colOff>165100</xdr:colOff>
      <xdr:row>98</xdr:row>
      <xdr:rowOff>70707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87234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4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3051</xdr:rowOff>
    </xdr:from>
    <xdr:to>
      <xdr:col>72</xdr:col>
      <xdr:colOff>38100</xdr:colOff>
      <xdr:row>98</xdr:row>
      <xdr:rowOff>104651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121178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20670</xdr:rowOff>
    </xdr:from>
    <xdr:to>
      <xdr:col>67</xdr:col>
      <xdr:colOff>101600</xdr:colOff>
      <xdr:row>98</xdr:row>
      <xdr:rowOff>122270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73920</xdr:rowOff>
    </xdr:from>
    <xdr:to>
      <xdr:col>116</xdr:col>
      <xdr:colOff>63500</xdr:colOff>
      <xdr:row>38</xdr:row>
      <xdr:rowOff>144138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89020"/>
          <a:ext cx="838200" cy="7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131832</xdr:rowOff>
    </xdr:from>
    <xdr:to>
      <xdr:col>111</xdr:col>
      <xdr:colOff>177800</xdr:colOff>
      <xdr:row>38</xdr:row>
      <xdr:rowOff>144138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46932"/>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101219</xdr:rowOff>
    </xdr:from>
    <xdr:to>
      <xdr:col>107</xdr:col>
      <xdr:colOff>50800</xdr:colOff>
      <xdr:row>38</xdr:row>
      <xdr:rowOff>131832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16319"/>
          <a:ext cx="889000" cy="3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101219</xdr:rowOff>
    </xdr:from>
    <xdr:to>
      <xdr:col>102</xdr:col>
      <xdr:colOff>114300</xdr:colOff>
      <xdr:row>39</xdr:row>
      <xdr:rowOff>32791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6319"/>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23120</xdr:rowOff>
    </xdr:from>
    <xdr:to>
      <xdr:col>116</xdr:col>
      <xdr:colOff>114300</xdr:colOff>
      <xdr:row>38</xdr:row>
      <xdr:rowOff>124720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45997</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8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93338</xdr:rowOff>
    </xdr:from>
    <xdr:to>
      <xdr:col>112</xdr:col>
      <xdr:colOff>38100</xdr:colOff>
      <xdr:row>39</xdr:row>
      <xdr:rowOff>23488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14615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0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81032</xdr:rowOff>
    </xdr:from>
    <xdr:to>
      <xdr:col>107</xdr:col>
      <xdr:colOff>101600</xdr:colOff>
      <xdr:row>39</xdr:row>
      <xdr:rowOff>11182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27709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7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50419</xdr:rowOff>
    </xdr:from>
    <xdr:to>
      <xdr:col>102</xdr:col>
      <xdr:colOff>165100</xdr:colOff>
      <xdr:row>38</xdr:row>
      <xdr:rowOff>152019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168546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153441</xdr:rowOff>
    </xdr:from>
    <xdr:to>
      <xdr:col>98</xdr:col>
      <xdr:colOff>38100</xdr:colOff>
      <xdr:row>39</xdr:row>
      <xdr:rowOff>83591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74718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1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62776</xdr:rowOff>
    </xdr:from>
    <xdr:to>
      <xdr:col>116</xdr:col>
      <xdr:colOff>63500</xdr:colOff>
      <xdr:row>58</xdr:row>
      <xdr:rowOff>65839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06876"/>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65839</xdr:rowOff>
    </xdr:from>
    <xdr:to>
      <xdr:col>111</xdr:col>
      <xdr:colOff>177800</xdr:colOff>
      <xdr:row>58</xdr:row>
      <xdr:rowOff>66091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09939"/>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66091</xdr:rowOff>
    </xdr:from>
    <xdr:to>
      <xdr:col>107</xdr:col>
      <xdr:colOff>50800</xdr:colOff>
      <xdr:row>58</xdr:row>
      <xdr:rowOff>68125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10191"/>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61290</xdr:rowOff>
    </xdr:from>
    <xdr:to>
      <xdr:col>102</xdr:col>
      <xdr:colOff>114300</xdr:colOff>
      <xdr:row>58</xdr:row>
      <xdr:rowOff>68125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05390"/>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11976</xdr:rowOff>
    </xdr:from>
    <xdr:to>
      <xdr:col>116</xdr:col>
      <xdr:colOff>114300</xdr:colOff>
      <xdr:row>58</xdr:row>
      <xdr:rowOff>113576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15039</xdr:rowOff>
    </xdr:from>
    <xdr:to>
      <xdr:col>112</xdr:col>
      <xdr:colOff>38100</xdr:colOff>
      <xdr:row>58</xdr:row>
      <xdr:rowOff>116639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107766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15291</xdr:rowOff>
    </xdr:from>
    <xdr:to>
      <xdr:col>107</xdr:col>
      <xdr:colOff>101600</xdr:colOff>
      <xdr:row>58</xdr:row>
      <xdr:rowOff>116891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108018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17325</xdr:rowOff>
    </xdr:from>
    <xdr:to>
      <xdr:col>102</xdr:col>
      <xdr:colOff>165100</xdr:colOff>
      <xdr:row>58</xdr:row>
      <xdr:rowOff>118925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110052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5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10490</xdr:rowOff>
    </xdr:from>
    <xdr:to>
      <xdr:col>98</xdr:col>
      <xdr:colOff>38100</xdr:colOff>
      <xdr:row>58</xdr:row>
      <xdr:rowOff>112090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103217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37249</xdr:rowOff>
    </xdr:from>
    <xdr:to>
      <xdr:col>116</xdr:col>
      <xdr:colOff>63500</xdr:colOff>
      <xdr:row>76</xdr:row>
      <xdr:rowOff>119684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67449"/>
          <a:ext cx="838200" cy="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37249</xdr:rowOff>
    </xdr:from>
    <xdr:to>
      <xdr:col>111</xdr:col>
      <xdr:colOff>177800</xdr:colOff>
      <xdr:row>76</xdr:row>
      <xdr:rowOff>60237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67449"/>
          <a:ext cx="889000" cy="2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54102</xdr:rowOff>
    </xdr:from>
    <xdr:to>
      <xdr:col>107</xdr:col>
      <xdr:colOff>50800</xdr:colOff>
      <xdr:row>76</xdr:row>
      <xdr:rowOff>60237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84302"/>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138455</xdr:rowOff>
    </xdr:from>
    <xdr:to>
      <xdr:col>102</xdr:col>
      <xdr:colOff>114300</xdr:colOff>
      <xdr:row>76</xdr:row>
      <xdr:rowOff>54102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97205"/>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68884</xdr:rowOff>
    </xdr:from>
    <xdr:to>
      <xdr:col>116</xdr:col>
      <xdr:colOff>114300</xdr:colOff>
      <xdr:row>76</xdr:row>
      <xdr:rowOff>170484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91762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157899</xdr:rowOff>
    </xdr:from>
    <xdr:to>
      <xdr:col>112</xdr:col>
      <xdr:colOff>38100</xdr:colOff>
      <xdr:row>76</xdr:row>
      <xdr:rowOff>88049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104576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9437</xdr:rowOff>
    </xdr:from>
    <xdr:to>
      <xdr:col>107</xdr:col>
      <xdr:colOff>101600</xdr:colOff>
      <xdr:row>76</xdr:row>
      <xdr:rowOff>111037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3302</xdr:rowOff>
    </xdr:from>
    <xdr:to>
      <xdr:col>102</xdr:col>
      <xdr:colOff>165100</xdr:colOff>
      <xdr:row>76</xdr:row>
      <xdr:rowOff>104902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87655</xdr:rowOff>
    </xdr:from>
    <xdr:to>
      <xdr:col>98</xdr:col>
      <xdr:colOff>38100</xdr:colOff>
      <xdr:row>76</xdr:row>
      <xdr:rowOff>17805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34332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901,820</a:t>
          </a:r>
          <a:r>
            <a:rPr kumimoji="1" lang="ja-JP" altLang="en-US" sz="1300">
              <a:latin typeface="ＭＳ Ｐゴシック" panose="020B0600070205080204" pitchFamily="50" charset="-128"/>
              <a:ea typeface="ＭＳ Ｐゴシック" panose="020B0600070205080204" pitchFamily="50" charset="-128"/>
            </a:rPr>
            <a:t>円となっている。令和４年度の住民一人当たり</a:t>
          </a:r>
          <a:r>
            <a:rPr kumimoji="1" lang="en-US" altLang="ja-JP" sz="1300">
              <a:latin typeface="ＭＳ Ｐゴシック" panose="020B0600070205080204" pitchFamily="50" charset="-128"/>
              <a:ea typeface="ＭＳ Ｐゴシック" panose="020B0600070205080204" pitchFamily="50" charset="-128"/>
            </a:rPr>
            <a:t>961,569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59,749</a:t>
          </a:r>
          <a:r>
            <a:rPr kumimoji="1" lang="ja-JP" altLang="en-US" sz="1300">
              <a:latin typeface="ＭＳ Ｐゴシック" panose="020B0600070205080204" pitchFamily="50" charset="-128"/>
              <a:ea typeface="ＭＳ Ｐゴシック" panose="020B0600070205080204" pitchFamily="50" charset="-128"/>
            </a:rPr>
            <a:t>円減少した。性質別で見た主な減少要因は、普通建設事業費の減によるものである。支所庁舎建設事業や柑橘加工施設整備事業等の大型の建設事業が完了したことで、住民一人当たりのコストは</a:t>
          </a:r>
          <a:r>
            <a:rPr kumimoji="1" lang="en-US" altLang="ja-JP" sz="1300">
              <a:latin typeface="ＭＳ Ｐゴシック" panose="020B0600070205080204" pitchFamily="50" charset="-128"/>
              <a:ea typeface="ＭＳ Ｐゴシック" panose="020B0600070205080204" pitchFamily="50" charset="-128"/>
            </a:rPr>
            <a:t>68,286</a:t>
          </a:r>
          <a:r>
            <a:rPr kumimoji="1" lang="ja-JP" altLang="en-US" sz="1300">
              <a:latin typeface="ＭＳ Ｐゴシック" panose="020B0600070205080204" pitchFamily="50" charset="-128"/>
              <a:ea typeface="ＭＳ Ｐゴシック" panose="020B0600070205080204" pitchFamily="50" charset="-128"/>
            </a:rPr>
            <a:t>円減少した。一方で、扶助費は、子ども医療費助成事業の増により、住民一人当たりのコストは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6,412</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類似団体との比較では、特に、人件費、普通建設事業費、公債費において、類似団体平均を大きく上回っている。人件費では、住民一人当たりのコストは類似団体平均を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37,368</a:t>
          </a:r>
          <a:r>
            <a:rPr kumimoji="1" lang="ja-JP" altLang="en-US" sz="1300">
              <a:latin typeface="ＭＳ Ｐゴシック" panose="020B0600070205080204" pitchFamily="50" charset="-128"/>
              <a:ea typeface="ＭＳ Ｐゴシック" panose="020B0600070205080204" pitchFamily="50" charset="-128"/>
            </a:rPr>
            <a:t>円上回っている。類似団体と比較し、給与等の水準は低いものの、職員数が多いことが要因となっている。普通建設事業費では、住民一人当たりのコストは類似団体平均を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35,480</a:t>
          </a:r>
          <a:r>
            <a:rPr kumimoji="1" lang="ja-JP" altLang="en-US" sz="1300">
              <a:latin typeface="ＭＳ Ｐゴシック" panose="020B0600070205080204" pitchFamily="50" charset="-128"/>
              <a:ea typeface="ＭＳ Ｐゴシック" panose="020B0600070205080204" pitchFamily="50" charset="-128"/>
            </a:rPr>
            <a:t>円上回っている。公共施設等の老朽化による更新の時期を迎えていることなどが主な要因となっていることから、保有施設の総量縮減、統廃合・複合化を推進し、更新整備に要する経費を抑制する必要がある。公債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50,742</a:t>
          </a:r>
          <a:r>
            <a:rPr kumimoji="1" lang="ja-JP" altLang="en-US" sz="1300">
              <a:latin typeface="ＭＳ Ｐゴシック" panose="020B0600070205080204" pitchFamily="50" charset="-128"/>
              <a:ea typeface="ＭＳ Ｐゴシック" panose="020B0600070205080204" pitchFamily="50" charset="-128"/>
            </a:rPr>
            <a:t>円上回っている。近年、大型の整備事業が集中したことに加え、平成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年７月豪雨災害からの復旧事業による元利償還金が膨らんでいることが主な要因となっていることから、今後は地方債の借入抑制に努める。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34,538
34,162
514.34
32,528,894
31,147,046
1,146,713
16,142,647
38,396,299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68.4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160274</xdr:rowOff>
    </xdr:from>
    <xdr:to>
      <xdr:col>24</xdr:col>
      <xdr:colOff>63500</xdr:colOff>
      <xdr:row>36</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1024"/>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6350</xdr:rowOff>
    </xdr:from>
    <xdr:to>
      <xdr:col>19</xdr:col>
      <xdr:colOff>177800</xdr:colOff>
      <xdr:row>36</xdr:row>
      <xdr:rowOff>69786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8550"/>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37402</xdr:rowOff>
    </xdr:from>
    <xdr:to>
      <xdr:col>15</xdr:col>
      <xdr:colOff>50800</xdr:colOff>
      <xdr:row>36</xdr:row>
      <xdr:rowOff>69786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9602"/>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114745</xdr:rowOff>
    </xdr:from>
    <xdr:to>
      <xdr:col>10</xdr:col>
      <xdr:colOff>114300</xdr:colOff>
      <xdr:row>36</xdr:row>
      <xdr:rowOff>37402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549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109474</xdr:rowOff>
    </xdr:from>
    <xdr:to>
      <xdr:col>24</xdr:col>
      <xdr:colOff>114300</xdr:colOff>
      <xdr:row>36</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87901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127000</xdr:rowOff>
    </xdr:from>
    <xdr:to>
      <xdr:col>20</xdr:col>
      <xdr:colOff>38100</xdr:colOff>
      <xdr:row>36</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48277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18986</xdr:rowOff>
    </xdr:from>
    <xdr:to>
      <xdr:col>15</xdr:col>
      <xdr:colOff>101600</xdr:colOff>
      <xdr:row>36</xdr:row>
      <xdr:rowOff>120586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111713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158052</xdr:rowOff>
    </xdr:from>
    <xdr:to>
      <xdr:col>10</xdr:col>
      <xdr:colOff>165100</xdr:colOff>
      <xdr:row>36</xdr:row>
      <xdr:rowOff>88202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79329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63945</xdr:rowOff>
    </xdr:from>
    <xdr:to>
      <xdr:col>6</xdr:col>
      <xdr:colOff>38100</xdr:colOff>
      <xdr:row>35</xdr:row>
      <xdr:rowOff>165545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10622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159738</xdr:rowOff>
    </xdr:from>
    <xdr:to>
      <xdr:col>24</xdr:col>
      <xdr:colOff>63500</xdr:colOff>
      <xdr:row>58</xdr:row>
      <xdr:rowOff>2105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2388"/>
          <a:ext cx="8382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159738</xdr:rowOff>
    </xdr:from>
    <xdr:to>
      <xdr:col>19</xdr:col>
      <xdr:colOff>177800</xdr:colOff>
      <xdr:row>57</xdr:row>
      <xdr:rowOff>161839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2388"/>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101333</xdr:rowOff>
    </xdr:from>
    <xdr:to>
      <xdr:col>15</xdr:col>
      <xdr:colOff>50800</xdr:colOff>
      <xdr:row>57</xdr:row>
      <xdr:rowOff>161839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3983"/>
          <a:ext cx="889000" cy="6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101333</xdr:rowOff>
    </xdr:from>
    <xdr:to>
      <xdr:col>10</xdr:col>
      <xdr:colOff>114300</xdr:colOff>
      <xdr:row>58</xdr:row>
      <xdr:rowOff>53720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3983"/>
          <a:ext cx="889000" cy="1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122755</xdr:rowOff>
    </xdr:from>
    <xdr:to>
      <xdr:col>24</xdr:col>
      <xdr:colOff>114300</xdr:colOff>
      <xdr:row>58</xdr:row>
      <xdr:rowOff>52905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145632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108938</xdr:rowOff>
    </xdr:from>
    <xdr:to>
      <xdr:col>20</xdr:col>
      <xdr:colOff>38100</xdr:colOff>
      <xdr:row>58</xdr:row>
      <xdr:rowOff>39088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55615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111039</xdr:rowOff>
    </xdr:from>
    <xdr:to>
      <xdr:col>15</xdr:col>
      <xdr:colOff>101600</xdr:colOff>
      <xdr:row>58</xdr:row>
      <xdr:rowOff>41189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57716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50533</xdr:rowOff>
    </xdr:from>
    <xdr:to>
      <xdr:col>10</xdr:col>
      <xdr:colOff>165100</xdr:colOff>
      <xdr:row>57</xdr:row>
      <xdr:rowOff>152133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168660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2920</xdr:rowOff>
    </xdr:from>
    <xdr:to>
      <xdr:col>6</xdr:col>
      <xdr:colOff>38100</xdr:colOff>
      <xdr:row>58</xdr:row>
      <xdr:rowOff>104520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121047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144999</xdr:rowOff>
    </xdr:from>
    <xdr:to>
      <xdr:col>24</xdr:col>
      <xdr:colOff>63500</xdr:colOff>
      <xdr:row>75</xdr:row>
      <xdr:rowOff>96207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2299"/>
          <a:ext cx="838200" cy="12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64893</xdr:rowOff>
    </xdr:from>
    <xdr:to>
      <xdr:col>19</xdr:col>
      <xdr:colOff>177800</xdr:colOff>
      <xdr:row>75</xdr:row>
      <xdr:rowOff>96207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23643"/>
          <a:ext cx="889000" cy="3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64893</xdr:rowOff>
    </xdr:from>
    <xdr:to>
      <xdr:col>15</xdr:col>
      <xdr:colOff>50800</xdr:colOff>
      <xdr:row>76</xdr:row>
      <xdr:rowOff>14619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23643"/>
          <a:ext cx="889000" cy="1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14619</xdr:rowOff>
    </xdr:from>
    <xdr:to>
      <xdr:col>10</xdr:col>
      <xdr:colOff>114300</xdr:colOff>
      <xdr:row>76</xdr:row>
      <xdr:rowOff>31088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4819"/>
          <a:ext cx="889000" cy="1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94199</xdr:rowOff>
    </xdr:from>
    <xdr:to>
      <xdr:col>24</xdr:col>
      <xdr:colOff>114300</xdr:colOff>
      <xdr:row>75</xdr:row>
      <xdr:rowOff>24349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117076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3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45407</xdr:rowOff>
    </xdr:from>
    <xdr:to>
      <xdr:col>20</xdr:col>
      <xdr:colOff>38100</xdr:colOff>
      <xdr:row>75</xdr:row>
      <xdr:rowOff>147007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163534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14093</xdr:rowOff>
    </xdr:from>
    <xdr:to>
      <xdr:col>15</xdr:col>
      <xdr:colOff>101600</xdr:colOff>
      <xdr:row>75</xdr:row>
      <xdr:rowOff>115693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132220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135269</xdr:rowOff>
    </xdr:from>
    <xdr:to>
      <xdr:col>10</xdr:col>
      <xdr:colOff>165100</xdr:colOff>
      <xdr:row>76</xdr:row>
      <xdr:rowOff>65419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81946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151738</xdr:rowOff>
    </xdr:from>
    <xdr:to>
      <xdr:col>6</xdr:col>
      <xdr:colOff>38100</xdr:colOff>
      <xdr:row>76</xdr:row>
      <xdr:rowOff>81888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98414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8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142365</xdr:rowOff>
    </xdr:from>
    <xdr:to>
      <xdr:col>24</xdr:col>
      <xdr:colOff>63500</xdr:colOff>
      <xdr:row>96</xdr:row>
      <xdr:rowOff>153037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01565"/>
          <a:ext cx="838200" cy="1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142365</xdr:rowOff>
    </xdr:from>
    <xdr:to>
      <xdr:col>19</xdr:col>
      <xdr:colOff>177800</xdr:colOff>
      <xdr:row>96</xdr:row>
      <xdr:rowOff>145712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01565"/>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145712</xdr:rowOff>
    </xdr:from>
    <xdr:to>
      <xdr:col>15</xdr:col>
      <xdr:colOff>50800</xdr:colOff>
      <xdr:row>97</xdr:row>
      <xdr:rowOff>31379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04912"/>
          <a:ext cx="889000" cy="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169331</xdr:rowOff>
    </xdr:from>
    <xdr:to>
      <xdr:col>10</xdr:col>
      <xdr:colOff>114300</xdr:colOff>
      <xdr:row>97</xdr:row>
      <xdr:rowOff>31379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28531"/>
          <a:ext cx="889000" cy="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102237</xdr:rowOff>
    </xdr:from>
    <xdr:to>
      <xdr:col>24</xdr:col>
      <xdr:colOff>114300</xdr:colOff>
      <xdr:row>97</xdr:row>
      <xdr:rowOff>32387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125114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91565</xdr:rowOff>
    </xdr:from>
    <xdr:to>
      <xdr:col>20</xdr:col>
      <xdr:colOff>38100</xdr:colOff>
      <xdr:row>97</xdr:row>
      <xdr:rowOff>21715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38242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2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94912</xdr:rowOff>
    </xdr:from>
    <xdr:to>
      <xdr:col>15</xdr:col>
      <xdr:colOff>101600</xdr:colOff>
      <xdr:row>97</xdr:row>
      <xdr:rowOff>25062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152029</xdr:rowOff>
    </xdr:from>
    <xdr:to>
      <xdr:col>10</xdr:col>
      <xdr:colOff>165100</xdr:colOff>
      <xdr:row>97</xdr:row>
      <xdr:rowOff>82179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8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118531</xdr:rowOff>
    </xdr:from>
    <xdr:to>
      <xdr:col>6</xdr:col>
      <xdr:colOff>38100</xdr:colOff>
      <xdr:row>97</xdr:row>
      <xdr:rowOff>48681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65208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117493</xdr:rowOff>
    </xdr:from>
    <xdr:to>
      <xdr:col>55</xdr:col>
      <xdr:colOff>0</xdr:colOff>
      <xdr:row>38</xdr:row>
      <xdr:rowOff>154722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32593"/>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154722</xdr:rowOff>
    </xdr:from>
    <xdr:to>
      <xdr:col>50</xdr:col>
      <xdr:colOff>114300</xdr:colOff>
      <xdr:row>38</xdr:row>
      <xdr:rowOff>171377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69822"/>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147865</xdr:rowOff>
    </xdr:from>
    <xdr:to>
      <xdr:col>45</xdr:col>
      <xdr:colOff>177800</xdr:colOff>
      <xdr:row>38</xdr:row>
      <xdr:rowOff>171377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62965"/>
          <a:ext cx="8890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91694</xdr:rowOff>
    </xdr:from>
    <xdr:to>
      <xdr:col>41</xdr:col>
      <xdr:colOff>50800</xdr:colOff>
      <xdr:row>38</xdr:row>
      <xdr:rowOff>147865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06794"/>
          <a:ext cx="889000" cy="5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66693</xdr:rowOff>
    </xdr:from>
    <xdr:to>
      <xdr:col>55</xdr:col>
      <xdr:colOff>50800</xdr:colOff>
      <xdr:row>38</xdr:row>
      <xdr:rowOff>168293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45120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6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103922</xdr:rowOff>
    </xdr:from>
    <xdr:to>
      <xdr:col>50</xdr:col>
      <xdr:colOff>165100</xdr:colOff>
      <xdr:row>39</xdr:row>
      <xdr:rowOff>34072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25199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120577</xdr:rowOff>
    </xdr:from>
    <xdr:to>
      <xdr:col>46</xdr:col>
      <xdr:colOff>38100</xdr:colOff>
      <xdr:row>39</xdr:row>
      <xdr:rowOff>50727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41854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97065</xdr:rowOff>
    </xdr:from>
    <xdr:to>
      <xdr:col>41</xdr:col>
      <xdr:colOff>101600</xdr:colOff>
      <xdr:row>39</xdr:row>
      <xdr:rowOff>27215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18342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40894</xdr:rowOff>
    </xdr:from>
    <xdr:to>
      <xdr:col>36</xdr:col>
      <xdr:colOff>165100</xdr:colOff>
      <xdr:row>38</xdr:row>
      <xdr:rowOff>142494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133621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113830</xdr:rowOff>
    </xdr:from>
    <xdr:to>
      <xdr:col>55</xdr:col>
      <xdr:colOff>0</xdr:colOff>
      <xdr:row>55</xdr:row>
      <xdr:rowOff>54623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72130"/>
          <a:ext cx="8382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113830</xdr:rowOff>
    </xdr:from>
    <xdr:to>
      <xdr:col>50</xdr:col>
      <xdr:colOff>114300</xdr:colOff>
      <xdr:row>56</xdr:row>
      <xdr:rowOff>3272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72130"/>
          <a:ext cx="889000" cy="2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3272</xdr:rowOff>
    </xdr:from>
    <xdr:to>
      <xdr:col>45</xdr:col>
      <xdr:colOff>177800</xdr:colOff>
      <xdr:row>56</xdr:row>
      <xdr:rowOff>13513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0447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13513</xdr:rowOff>
    </xdr:from>
    <xdr:to>
      <xdr:col>41</xdr:col>
      <xdr:colOff>50800</xdr:colOff>
      <xdr:row>56</xdr:row>
      <xdr:rowOff>16973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4713"/>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3823</xdr:rowOff>
    </xdr:from>
    <xdr:to>
      <xdr:col>55</xdr:col>
      <xdr:colOff>50800</xdr:colOff>
      <xdr:row>55</xdr:row>
      <xdr:rowOff>105423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26700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63030</xdr:rowOff>
    </xdr:from>
    <xdr:to>
      <xdr:col>50</xdr:col>
      <xdr:colOff>165100</xdr:colOff>
      <xdr:row>54</xdr:row>
      <xdr:rowOff>164630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9707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09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123922</xdr:rowOff>
    </xdr:from>
    <xdr:to>
      <xdr:col>46</xdr:col>
      <xdr:colOff>38100</xdr:colOff>
      <xdr:row>56</xdr:row>
      <xdr:rowOff>54072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70599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2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134163</xdr:rowOff>
    </xdr:from>
    <xdr:to>
      <xdr:col>41</xdr:col>
      <xdr:colOff>101600</xdr:colOff>
      <xdr:row>56</xdr:row>
      <xdr:rowOff>64313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80840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137623</xdr:rowOff>
    </xdr:from>
    <xdr:to>
      <xdr:col>36</xdr:col>
      <xdr:colOff>165100</xdr:colOff>
      <xdr:row>56</xdr:row>
      <xdr:rowOff>67773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84300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39408</xdr:rowOff>
    </xdr:from>
    <xdr:to>
      <xdr:col>55</xdr:col>
      <xdr:colOff>0</xdr:colOff>
      <xdr:row>78</xdr:row>
      <xdr:rowOff>66095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12508"/>
          <a:ext cx="838200" cy="2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167201</xdr:rowOff>
    </xdr:from>
    <xdr:to>
      <xdr:col>50</xdr:col>
      <xdr:colOff>114300</xdr:colOff>
      <xdr:row>78</xdr:row>
      <xdr:rowOff>39408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68851"/>
          <a:ext cx="889000" cy="4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157124</xdr:rowOff>
    </xdr:from>
    <xdr:to>
      <xdr:col>45</xdr:col>
      <xdr:colOff>177800</xdr:colOff>
      <xdr:row>77</xdr:row>
      <xdr:rowOff>167201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58774"/>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157124</xdr:rowOff>
    </xdr:from>
    <xdr:to>
      <xdr:col>41</xdr:col>
      <xdr:colOff>50800</xdr:colOff>
      <xdr:row>78</xdr:row>
      <xdr:rowOff>20690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58774"/>
          <a:ext cx="889000" cy="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15295</xdr:rowOff>
    </xdr:from>
    <xdr:to>
      <xdr:col>55</xdr:col>
      <xdr:colOff>50800</xdr:colOff>
      <xdr:row>78</xdr:row>
      <xdr:rowOff>116895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160058</xdr:rowOff>
    </xdr:from>
    <xdr:to>
      <xdr:col>50</xdr:col>
      <xdr:colOff>165100</xdr:colOff>
      <xdr:row>78</xdr:row>
      <xdr:rowOff>90208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81335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116401</xdr:rowOff>
    </xdr:from>
    <xdr:to>
      <xdr:col>46</xdr:col>
      <xdr:colOff>38100</xdr:colOff>
      <xdr:row>78</xdr:row>
      <xdr:rowOff>46551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63078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106324</xdr:rowOff>
    </xdr:from>
    <xdr:to>
      <xdr:col>41</xdr:col>
      <xdr:colOff>101600</xdr:colOff>
      <xdr:row>78</xdr:row>
      <xdr:rowOff>36474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53001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141340</xdr:rowOff>
    </xdr:from>
    <xdr:to>
      <xdr:col>36</xdr:col>
      <xdr:colOff>165100</xdr:colOff>
      <xdr:row>78</xdr:row>
      <xdr:rowOff>71490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88017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1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36509</xdr:rowOff>
    </xdr:from>
    <xdr:to>
      <xdr:col>55</xdr:col>
      <xdr:colOff>0</xdr:colOff>
      <xdr:row>96</xdr:row>
      <xdr:rowOff>96349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95709"/>
          <a:ext cx="8382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36509</xdr:rowOff>
    </xdr:from>
    <xdr:to>
      <xdr:col>50</xdr:col>
      <xdr:colOff>114300</xdr:colOff>
      <xdr:row>96</xdr:row>
      <xdr:rowOff>110973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95709"/>
          <a:ext cx="889000" cy="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13162</xdr:rowOff>
    </xdr:from>
    <xdr:to>
      <xdr:col>45</xdr:col>
      <xdr:colOff>177800</xdr:colOff>
      <xdr:row>96</xdr:row>
      <xdr:rowOff>110973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72362"/>
          <a:ext cx="889000" cy="9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13162</xdr:rowOff>
    </xdr:from>
    <xdr:to>
      <xdr:col>41</xdr:col>
      <xdr:colOff>50800</xdr:colOff>
      <xdr:row>96</xdr:row>
      <xdr:rowOff>162637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72362"/>
          <a:ext cx="889000" cy="14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45549</xdr:rowOff>
    </xdr:from>
    <xdr:to>
      <xdr:col>55</xdr:col>
      <xdr:colOff>50800</xdr:colOff>
      <xdr:row>96</xdr:row>
      <xdr:rowOff>147149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23976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157159</xdr:rowOff>
    </xdr:from>
    <xdr:to>
      <xdr:col>50</xdr:col>
      <xdr:colOff>165100</xdr:colOff>
      <xdr:row>96</xdr:row>
      <xdr:rowOff>87309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103836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60173</xdr:rowOff>
    </xdr:from>
    <xdr:to>
      <xdr:col>46</xdr:col>
      <xdr:colOff>38100</xdr:colOff>
      <xdr:row>96</xdr:row>
      <xdr:rowOff>161773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152900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133812</xdr:rowOff>
    </xdr:from>
    <xdr:to>
      <xdr:col>41</xdr:col>
      <xdr:colOff>101600</xdr:colOff>
      <xdr:row>96</xdr:row>
      <xdr:rowOff>63962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80489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111837</xdr:rowOff>
    </xdr:from>
    <xdr:to>
      <xdr:col>36</xdr:col>
      <xdr:colOff>165100</xdr:colOff>
      <xdr:row>97</xdr:row>
      <xdr:rowOff>41987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33114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149439</xdr:rowOff>
    </xdr:from>
    <xdr:to>
      <xdr:col>85</xdr:col>
      <xdr:colOff>127000</xdr:colOff>
      <xdr:row>33</xdr:row>
      <xdr:rowOff>74183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635839"/>
          <a:ext cx="838200" cy="9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149439</xdr:rowOff>
    </xdr:from>
    <xdr:to>
      <xdr:col>81</xdr:col>
      <xdr:colOff>50800</xdr:colOff>
      <xdr:row>33</xdr:row>
      <xdr:rowOff>148547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635839"/>
          <a:ext cx="889000" cy="17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48854</xdr:rowOff>
    </xdr:from>
    <xdr:to>
      <xdr:col>76</xdr:col>
      <xdr:colOff>114300</xdr:colOff>
      <xdr:row>33</xdr:row>
      <xdr:rowOff>148547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535254"/>
          <a:ext cx="889000" cy="27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48854</xdr:rowOff>
    </xdr:from>
    <xdr:to>
      <xdr:col>71</xdr:col>
      <xdr:colOff>177800</xdr:colOff>
      <xdr:row>32</xdr:row>
      <xdr:rowOff>137208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535254"/>
          <a:ext cx="889000" cy="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23383</xdr:rowOff>
    </xdr:from>
    <xdr:to>
      <xdr:col>85</xdr:col>
      <xdr:colOff>177800</xdr:colOff>
      <xdr:row>33</xdr:row>
      <xdr:rowOff>124983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6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46260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98639</xdr:rowOff>
    </xdr:from>
    <xdr:to>
      <xdr:col>81</xdr:col>
      <xdr:colOff>101600</xdr:colOff>
      <xdr:row>33</xdr:row>
      <xdr:rowOff>28789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5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45316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3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97747</xdr:rowOff>
    </xdr:from>
    <xdr:to>
      <xdr:col>76</xdr:col>
      <xdr:colOff>165100</xdr:colOff>
      <xdr:row>34</xdr:row>
      <xdr:rowOff>27897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44424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3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169504</xdr:rowOff>
    </xdr:from>
    <xdr:to>
      <xdr:col>72</xdr:col>
      <xdr:colOff>38100</xdr:colOff>
      <xdr:row>32</xdr:row>
      <xdr:rowOff>99654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4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116181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86408</xdr:rowOff>
    </xdr:from>
    <xdr:to>
      <xdr:col>67</xdr:col>
      <xdr:colOff>101600</xdr:colOff>
      <xdr:row>33</xdr:row>
      <xdr:rowOff>16558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5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33085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3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99969</xdr:rowOff>
    </xdr:from>
    <xdr:to>
      <xdr:col>85</xdr:col>
      <xdr:colOff>127000</xdr:colOff>
      <xdr:row>57</xdr:row>
      <xdr:rowOff>56270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01169"/>
          <a:ext cx="838200" cy="12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99969</xdr:rowOff>
    </xdr:from>
    <xdr:to>
      <xdr:col>81</xdr:col>
      <xdr:colOff>50800</xdr:colOff>
      <xdr:row>57</xdr:row>
      <xdr:rowOff>3962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1169"/>
          <a:ext cx="889000" cy="7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77333</xdr:rowOff>
    </xdr:from>
    <xdr:to>
      <xdr:col>76</xdr:col>
      <xdr:colOff>114300</xdr:colOff>
      <xdr:row>57</xdr:row>
      <xdr:rowOff>3962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78533"/>
          <a:ext cx="889000" cy="9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77333</xdr:rowOff>
    </xdr:from>
    <xdr:to>
      <xdr:col>71</xdr:col>
      <xdr:colOff>177800</xdr:colOff>
      <xdr:row>56</xdr:row>
      <xdr:rowOff>113073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78533"/>
          <a:ext cx="889000" cy="3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5470</xdr:rowOff>
    </xdr:from>
    <xdr:to>
      <xdr:col>85</xdr:col>
      <xdr:colOff>177800</xdr:colOff>
      <xdr:row>57</xdr:row>
      <xdr:rowOff>107070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155347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49169</xdr:rowOff>
    </xdr:from>
    <xdr:to>
      <xdr:col>81</xdr:col>
      <xdr:colOff>101600</xdr:colOff>
      <xdr:row>56</xdr:row>
      <xdr:rowOff>150769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167296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124612</xdr:rowOff>
    </xdr:from>
    <xdr:to>
      <xdr:col>76</xdr:col>
      <xdr:colOff>165100</xdr:colOff>
      <xdr:row>57</xdr:row>
      <xdr:rowOff>54762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71289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26533</xdr:rowOff>
    </xdr:from>
    <xdr:to>
      <xdr:col>72</xdr:col>
      <xdr:colOff>38100</xdr:colOff>
      <xdr:row>56</xdr:row>
      <xdr:rowOff>128133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2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144660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0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62273</xdr:rowOff>
    </xdr:from>
    <xdr:to>
      <xdr:col>67</xdr:col>
      <xdr:colOff>101600</xdr:colOff>
      <xdr:row>56</xdr:row>
      <xdr:rowOff>163873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8950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139788</xdr:rowOff>
    </xdr:from>
    <xdr:to>
      <xdr:col>85</xdr:col>
      <xdr:colOff>127000</xdr:colOff>
      <xdr:row>77</xdr:row>
      <xdr:rowOff>165646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169988"/>
          <a:ext cx="838200" cy="1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139788</xdr:rowOff>
    </xdr:from>
    <xdr:to>
      <xdr:col>81</xdr:col>
      <xdr:colOff>50800</xdr:colOff>
      <xdr:row>76</xdr:row>
      <xdr:rowOff>155994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169988"/>
          <a:ext cx="889000" cy="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71996</xdr:rowOff>
    </xdr:from>
    <xdr:to>
      <xdr:col>76</xdr:col>
      <xdr:colOff>114300</xdr:colOff>
      <xdr:row>76</xdr:row>
      <xdr:rowOff>155994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930746"/>
          <a:ext cx="889000" cy="2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82690</xdr:rowOff>
    </xdr:from>
    <xdr:to>
      <xdr:col>71</xdr:col>
      <xdr:colOff>177800</xdr:colOff>
      <xdr:row>75</xdr:row>
      <xdr:rowOff>71996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598540"/>
          <a:ext cx="889000" cy="3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114846</xdr:rowOff>
    </xdr:from>
    <xdr:to>
      <xdr:col>85</xdr:col>
      <xdr:colOff>177800</xdr:colOff>
      <xdr:row>78</xdr:row>
      <xdr:rowOff>44996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137723</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88988</xdr:rowOff>
    </xdr:from>
    <xdr:to>
      <xdr:col>81</xdr:col>
      <xdr:colOff>101600</xdr:colOff>
      <xdr:row>77</xdr:row>
      <xdr:rowOff>19138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1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35666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8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105194</xdr:rowOff>
    </xdr:from>
    <xdr:to>
      <xdr:col>76</xdr:col>
      <xdr:colOff>165100</xdr:colOff>
      <xdr:row>77</xdr:row>
      <xdr:rowOff>35344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51871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21196</xdr:rowOff>
    </xdr:from>
    <xdr:to>
      <xdr:col>72</xdr:col>
      <xdr:colOff>38100</xdr:colOff>
      <xdr:row>75</xdr:row>
      <xdr:rowOff>122796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8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139323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6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31890</xdr:rowOff>
    </xdr:from>
    <xdr:to>
      <xdr:col>67</xdr:col>
      <xdr:colOff>101600</xdr:colOff>
      <xdr:row>73</xdr:row>
      <xdr:rowOff>133490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5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150017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3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18386</xdr:rowOff>
    </xdr:from>
    <xdr:to>
      <xdr:col>85</xdr:col>
      <xdr:colOff>127000</xdr:colOff>
      <xdr:row>97</xdr:row>
      <xdr:rowOff>24181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49036"/>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24181</xdr:rowOff>
    </xdr:from>
    <xdr:to>
      <xdr:col>81</xdr:col>
      <xdr:colOff>50800</xdr:colOff>
      <xdr:row>97</xdr:row>
      <xdr:rowOff>37497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54831"/>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37497</xdr:rowOff>
    </xdr:from>
    <xdr:to>
      <xdr:col>76</xdr:col>
      <xdr:colOff>114300</xdr:colOff>
      <xdr:row>97</xdr:row>
      <xdr:rowOff>54144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68147"/>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54144</xdr:rowOff>
    </xdr:from>
    <xdr:to>
      <xdr:col>71</xdr:col>
      <xdr:colOff>177800</xdr:colOff>
      <xdr:row>97</xdr:row>
      <xdr:rowOff>88258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84794"/>
          <a:ext cx="889000" cy="3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139036</xdr:rowOff>
    </xdr:from>
    <xdr:to>
      <xdr:col>85</xdr:col>
      <xdr:colOff>177800</xdr:colOff>
      <xdr:row>97</xdr:row>
      <xdr:rowOff>69186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161913</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144831</xdr:rowOff>
    </xdr:from>
    <xdr:to>
      <xdr:col>81</xdr:col>
      <xdr:colOff>101600</xdr:colOff>
      <xdr:row>97</xdr:row>
      <xdr:rowOff>74981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91508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7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158147</xdr:rowOff>
    </xdr:from>
    <xdr:to>
      <xdr:col>76</xdr:col>
      <xdr:colOff>165100</xdr:colOff>
      <xdr:row>97</xdr:row>
      <xdr:rowOff>88297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104824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3344</xdr:rowOff>
    </xdr:from>
    <xdr:to>
      <xdr:col>72</xdr:col>
      <xdr:colOff>38100</xdr:colOff>
      <xdr:row>97</xdr:row>
      <xdr:rowOff>104944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121471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0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37458</xdr:rowOff>
    </xdr:from>
    <xdr:to>
      <xdr:col>67</xdr:col>
      <xdr:colOff>101600</xdr:colOff>
      <xdr:row>97</xdr:row>
      <xdr:rowOff>139058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6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155585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901,820</a:t>
          </a:r>
          <a:r>
            <a:rPr kumimoji="1" lang="ja-JP" altLang="en-US" sz="1300">
              <a:latin typeface="ＭＳ Ｐゴシック" panose="020B0600070205080204" pitchFamily="50" charset="-128"/>
              <a:ea typeface="ＭＳ Ｐゴシック" panose="020B0600070205080204" pitchFamily="50" charset="-128"/>
            </a:rPr>
            <a:t>円となっている。令和４年度の住民一人当たり</a:t>
          </a:r>
          <a:r>
            <a:rPr kumimoji="1" lang="en-US" altLang="ja-JP" sz="1300">
              <a:latin typeface="ＭＳ Ｐゴシック" panose="020B0600070205080204" pitchFamily="50" charset="-128"/>
              <a:ea typeface="ＭＳ Ｐゴシック" panose="020B0600070205080204" pitchFamily="50" charset="-128"/>
            </a:rPr>
            <a:t>961,569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59,749</a:t>
          </a:r>
          <a:r>
            <a:rPr kumimoji="1" lang="ja-JP" altLang="en-US" sz="1300">
              <a:latin typeface="ＭＳ Ｐゴシック" panose="020B0600070205080204" pitchFamily="50" charset="-128"/>
              <a:ea typeface="ＭＳ Ｐゴシック" panose="020B0600070205080204" pitchFamily="50" charset="-128"/>
            </a:rPr>
            <a:t>円減少した。目的別で見た主な減少要因は、農林水産業費、教育費の減によるものである。農林水産業費では、柑橘加工施設整備事業等の減により住民一人当たりのコストは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14,730</a:t>
          </a:r>
          <a:r>
            <a:rPr kumimoji="1" lang="ja-JP" altLang="en-US" sz="1300">
              <a:latin typeface="ＭＳ Ｐゴシック" panose="020B0600070205080204" pitchFamily="50" charset="-128"/>
              <a:ea typeface="ＭＳ Ｐゴシック" panose="020B0600070205080204" pitchFamily="50" charset="-128"/>
            </a:rPr>
            <a:t>円減少した。教育費では、体育館建設事業等の減により住民一人当たりのコストは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27,942</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類似団体との比較では、農林水産業費、消防費、民生費において、類似団体平均を大きく上回っている。農林水産業費では、住民一人当たりのコストは類似団体平均を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47,753</a:t>
          </a:r>
          <a:r>
            <a:rPr kumimoji="1" lang="ja-JP" altLang="en-US" sz="1300">
              <a:latin typeface="ＭＳ Ｐゴシック" panose="020B0600070205080204" pitchFamily="50" charset="-128"/>
              <a:ea typeface="ＭＳ Ｐゴシック" panose="020B0600070205080204" pitchFamily="50" charset="-128"/>
            </a:rPr>
            <a:t>円上回っている。当市の産業構造上、第１次産業に従事する割合が</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％と高いことなどが要因となっている。消防費では、住民一人当たりのコストは類似団体平均を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12,931</a:t>
          </a:r>
          <a:r>
            <a:rPr kumimoji="1" lang="ja-JP" altLang="en-US" sz="1300">
              <a:latin typeface="ＭＳ Ｐゴシック" panose="020B0600070205080204" pitchFamily="50" charset="-128"/>
              <a:ea typeface="ＭＳ Ｐゴシック" panose="020B0600070205080204" pitchFamily="50" charset="-128"/>
            </a:rPr>
            <a:t>円上回っている。合併した５町のうち旧三瓶町の常備消防が八幡浜地区施設事務組合の管轄となっており、その負担金等の影響により高い水準で推移している。民生費では、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28,673</a:t>
          </a:r>
          <a:r>
            <a:rPr kumimoji="1" lang="ja-JP" altLang="en-US" sz="1300">
              <a:latin typeface="ＭＳ Ｐゴシック" panose="020B0600070205080204" pitchFamily="50" charset="-128"/>
              <a:ea typeface="ＭＳ Ｐゴシック" panose="020B0600070205080204" pitchFamily="50" charset="-128"/>
            </a:rPr>
            <a:t>円上回っている。養護老人ホームの建設事業等の実施の影響により増となっているが、今後は減少の見込みとなっている。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財政調整基金残高は平成</a:t>
          </a:r>
          <a:r>
            <a:rPr kumimoji="1" lang="en-US" altLang="ja-JP" sz="1250">
              <a:latin typeface="ＭＳ ゴシック" pitchFamily="49" charset="-128"/>
              <a:ea typeface="ＭＳ ゴシック" pitchFamily="49" charset="-128"/>
            </a:rPr>
            <a:t>30</a:t>
          </a:r>
          <a:r>
            <a:rPr kumimoji="1" lang="ja-JP" altLang="en-US" sz="1250">
              <a:latin typeface="ＭＳ ゴシック" pitchFamily="49" charset="-128"/>
              <a:ea typeface="ＭＳ ゴシック" pitchFamily="49" charset="-128"/>
            </a:rPr>
            <a:t>年７月豪雨災害復旧経費のため平成</a:t>
          </a:r>
          <a:r>
            <a:rPr kumimoji="1" lang="en-US" altLang="ja-JP" sz="1250">
              <a:latin typeface="ＭＳ ゴシック" pitchFamily="49" charset="-128"/>
              <a:ea typeface="ＭＳ ゴシック" pitchFamily="49" charset="-128"/>
            </a:rPr>
            <a:t>30</a:t>
          </a:r>
          <a:r>
            <a:rPr kumimoji="1" lang="ja-JP" altLang="en-US" sz="1250">
              <a:latin typeface="ＭＳ ゴシック" pitchFamily="49" charset="-128"/>
              <a:ea typeface="ＭＳ ゴシック" pitchFamily="49" charset="-128"/>
            </a:rPr>
            <a:t>年度に大幅に取り崩し、以降毎年取崩しのため減額となっており、令和２年度までの実質単年度収支は３ヵ年連続赤字となっていた。令和３年度は国税収等の増による地方交付税の歳入増もあり黒字となったが、令和５年度は養護老人ホーム三楽園建設事業等の大型事業の実施により、前年度と比較して実質収支は約１億９千万円の減、標準財政規模に占める割合では</a:t>
          </a:r>
          <a:r>
            <a:rPr kumimoji="1" lang="en-US" altLang="ja-JP" sz="1250">
              <a:latin typeface="ＭＳ ゴシック" pitchFamily="49" charset="-128"/>
              <a:ea typeface="ＭＳ ゴシック" pitchFamily="49" charset="-128"/>
            </a:rPr>
            <a:t>1.25</a:t>
          </a:r>
          <a:r>
            <a:rPr kumimoji="1" lang="ja-JP" altLang="en-US" sz="1250">
              <a:latin typeface="ＭＳ ゴシック" pitchFamily="49" charset="-128"/>
              <a:ea typeface="ＭＳ ゴシック" pitchFamily="49" charset="-128"/>
            </a:rPr>
            <a:t>ポイントの減となり、実質単年度収支は約３億８千万円の赤字（約１億７千万円の増）となっている。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が、公営企業に対しては一般会計から繰出しをしており、中には赤字補てん的な繰出しを行っている会計も存在する。公営事業経営については、十分な分析・検討を実施したうえで経費負担の適正化に努める。また、将来にわたる収支見通しを明らかにし、一般会計からの財政援助に安易に依存することのないよう健全運営を徹底しつつ、今後も黒字の維持に努める。なお、公共下水道事業会計については令和５年度より農業集落排水事業特別会計が公営企業会計に移行し下水道事業会計としたため、令和４年度以前の数値が表記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32528894</v>
      </c>
      <c r="BO4" s="462"/>
      <c r="BP4" s="462"/>
      <c r="BQ4" s="462"/>
      <c r="BR4" s="462"/>
      <c r="BS4" s="462"/>
      <c r="BT4" s="462"/>
      <c r="BU4" s="463"/>
      <c r="BV4" s="461">
        <v>35617090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7.1</v>
      </c>
      <c r="CU4" s="602"/>
      <c r="CV4" s="602"/>
      <c r="CW4" s="602"/>
      <c r="CX4" s="602"/>
      <c r="CY4" s="602"/>
      <c r="CZ4" s="602"/>
      <c r="DA4" s="603"/>
      <c r="DB4" s="601">
        <v>8.3000000000000007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31147046</v>
      </c>
      <c r="BO5" s="433"/>
      <c r="BP5" s="433"/>
      <c r="BQ5" s="433"/>
      <c r="BR5" s="433"/>
      <c r="BS5" s="433"/>
      <c r="BT5" s="433"/>
      <c r="BU5" s="434"/>
      <c r="BV5" s="432">
        <v>33878011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97.5</v>
      </c>
      <c r="CU5" s="430"/>
      <c r="CV5" s="430"/>
      <c r="CW5" s="430"/>
      <c r="CX5" s="430"/>
      <c r="CY5" s="430"/>
      <c r="CZ5" s="430"/>
      <c r="DA5" s="431"/>
      <c r="DB5" s="429">
        <v>97.5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1381848</v>
      </c>
      <c r="BO6" s="433"/>
      <c r="BP6" s="433"/>
      <c r="BQ6" s="433"/>
      <c r="BR6" s="433"/>
      <c r="BS6" s="433"/>
      <c r="BT6" s="433"/>
      <c r="BU6" s="434"/>
      <c r="BV6" s="432">
        <v>1739079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97.9</v>
      </c>
      <c r="CU6" s="576"/>
      <c r="CV6" s="576"/>
      <c r="CW6" s="576"/>
      <c r="CX6" s="576"/>
      <c r="CY6" s="576"/>
      <c r="CZ6" s="576"/>
      <c r="DA6" s="577"/>
      <c r="DB6" s="575">
        <v>98.5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235135</v>
      </c>
      <c r="BO7" s="433"/>
      <c r="BP7" s="433"/>
      <c r="BQ7" s="433"/>
      <c r="BR7" s="433"/>
      <c r="BS7" s="433"/>
      <c r="BT7" s="433"/>
      <c r="BU7" s="434"/>
      <c r="BV7" s="432">
        <v>400556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16142647</v>
      </c>
      <c r="CU7" s="433"/>
      <c r="CV7" s="433"/>
      <c r="CW7" s="433"/>
      <c r="CX7" s="433"/>
      <c r="CY7" s="433"/>
      <c r="CZ7" s="433"/>
      <c r="DA7" s="434"/>
      <c r="DB7" s="432">
        <v>16030806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1146713</v>
      </c>
      <c r="BO8" s="433"/>
      <c r="BP8" s="433"/>
      <c r="BQ8" s="433"/>
      <c r="BR8" s="433"/>
      <c r="BS8" s="433"/>
      <c r="BT8" s="433"/>
      <c r="BU8" s="434"/>
      <c r="BV8" s="432">
        <v>1338523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0.24</v>
      </c>
      <c r="CU8" s="536"/>
      <c r="CV8" s="536"/>
      <c r="CW8" s="536"/>
      <c r="CX8" s="536"/>
      <c r="CY8" s="536"/>
      <c r="CZ8" s="536"/>
      <c r="DA8" s="537"/>
      <c r="DB8" s="535">
        <v>0.24</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35388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-191810</v>
      </c>
      <c r="BO9" s="433"/>
      <c r="BP9" s="433"/>
      <c r="BQ9" s="433"/>
      <c r="BR9" s="433"/>
      <c r="BS9" s="433"/>
      <c r="BT9" s="433"/>
      <c r="BU9" s="434"/>
      <c r="BV9" s="432">
        <v>-209976</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18.8</v>
      </c>
      <c r="CU9" s="430"/>
      <c r="CV9" s="430"/>
      <c r="CW9" s="430"/>
      <c r="CX9" s="430"/>
      <c r="CY9" s="430"/>
      <c r="CZ9" s="430"/>
      <c r="DA9" s="431"/>
      <c r="DB9" s="429">
        <v>18.899999999999999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38919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917285</v>
      </c>
      <c r="BO10" s="433"/>
      <c r="BP10" s="433"/>
      <c r="BQ10" s="433"/>
      <c r="BR10" s="433"/>
      <c r="BS10" s="433"/>
      <c r="BT10" s="433"/>
      <c r="BU10" s="434"/>
      <c r="BV10" s="432">
        <v>784657</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34538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1100579</v>
      </c>
      <c r="BO12" s="433"/>
      <c r="BP12" s="433"/>
      <c r="BQ12" s="433"/>
      <c r="BR12" s="433"/>
      <c r="BS12" s="433"/>
      <c r="BT12" s="433"/>
      <c r="BU12" s="434"/>
      <c r="BV12" s="432">
        <v>1121515</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34162</v>
      </c>
      <c r="S13" s="520"/>
      <c r="T13" s="520"/>
      <c r="U13" s="520"/>
      <c r="V13" s="521"/>
      <c r="W13" s="522" t="s">
        <v>131</v>
      </c>
      <c r="X13" s="418"/>
      <c r="Y13" s="418"/>
      <c r="Z13" s="418"/>
      <c r="AA13" s="418"/>
      <c r="AB13" s="419"/>
      <c r="AC13" s="385">
        <v>3123</v>
      </c>
      <c r="AD13" s="386"/>
      <c r="AE13" s="386"/>
      <c r="AF13" s="386"/>
      <c r="AG13" s="387"/>
      <c r="AH13" s="385">
        <v>3802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-375104</v>
      </c>
      <c r="BO13" s="433"/>
      <c r="BP13" s="433"/>
      <c r="BQ13" s="433"/>
      <c r="BR13" s="433"/>
      <c r="BS13" s="433"/>
      <c r="BT13" s="433"/>
      <c r="BU13" s="434"/>
      <c r="BV13" s="432">
        <v>-546834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12.9</v>
      </c>
      <c r="CU13" s="430"/>
      <c r="CV13" s="430"/>
      <c r="CW13" s="430"/>
      <c r="CX13" s="430"/>
      <c r="CY13" s="430"/>
      <c r="CZ13" s="430"/>
      <c r="DA13" s="431"/>
      <c r="DB13" s="429">
        <v>12.3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35232</v>
      </c>
      <c r="S14" s="520"/>
      <c r="T14" s="520"/>
      <c r="U14" s="520"/>
      <c r="V14" s="521"/>
      <c r="W14" s="523"/>
      <c r="X14" s="421"/>
      <c r="Y14" s="421"/>
      <c r="Z14" s="421"/>
      <c r="AA14" s="421"/>
      <c r="AB14" s="422"/>
      <c r="AC14" s="512">
        <v>19.5</v>
      </c>
      <c r="AD14" s="513"/>
      <c r="AE14" s="513"/>
      <c r="AF14" s="513"/>
      <c r="AG14" s="514"/>
      <c r="AH14" s="512">
        <v>21.2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68.400000000000006</v>
      </c>
      <c r="CU14" s="530"/>
      <c r="CV14" s="530"/>
      <c r="CW14" s="530"/>
      <c r="CX14" s="530"/>
      <c r="CY14" s="530"/>
      <c r="CZ14" s="530"/>
      <c r="DA14" s="531"/>
      <c r="DB14" s="529">
        <v>73.7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34924</v>
      </c>
      <c r="S15" s="520"/>
      <c r="T15" s="520"/>
      <c r="U15" s="520"/>
      <c r="V15" s="521"/>
      <c r="W15" s="522" t="s">
        <v>137</v>
      </c>
      <c r="X15" s="418"/>
      <c r="Y15" s="418"/>
      <c r="Z15" s="418"/>
      <c r="AA15" s="418"/>
      <c r="AB15" s="419"/>
      <c r="AC15" s="385">
        <v>2766</v>
      </c>
      <c r="AD15" s="386"/>
      <c r="AE15" s="386"/>
      <c r="AF15" s="386"/>
      <c r="AG15" s="387"/>
      <c r="AH15" s="385">
        <v>3159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3766722</v>
      </c>
      <c r="BO15" s="462"/>
      <c r="BP15" s="462"/>
      <c r="BQ15" s="462"/>
      <c r="BR15" s="462"/>
      <c r="BS15" s="462"/>
      <c r="BT15" s="462"/>
      <c r="BU15" s="463"/>
      <c r="BV15" s="461">
        <v>3672654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17.3</v>
      </c>
      <c r="AD16" s="513"/>
      <c r="AE16" s="513"/>
      <c r="AF16" s="513"/>
      <c r="AG16" s="514"/>
      <c r="AH16" s="512">
        <v>17.600000000000001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15039535</v>
      </c>
      <c r="BO16" s="433"/>
      <c r="BP16" s="433"/>
      <c r="BQ16" s="433"/>
      <c r="BR16" s="433"/>
      <c r="BS16" s="433"/>
      <c r="BT16" s="433"/>
      <c r="BU16" s="434"/>
      <c r="BV16" s="432">
        <v>15008951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10136</v>
      </c>
      <c r="AD17" s="386"/>
      <c r="AE17" s="386"/>
      <c r="AF17" s="386"/>
      <c r="AG17" s="387"/>
      <c r="AH17" s="385">
        <v>11000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4649093</v>
      </c>
      <c r="BO17" s="433"/>
      <c r="BP17" s="433"/>
      <c r="BQ17" s="433"/>
      <c r="BR17" s="433"/>
      <c r="BS17" s="433"/>
      <c r="BT17" s="433"/>
      <c r="BU17" s="434"/>
      <c r="BV17" s="432">
        <v>4539437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514.34</v>
      </c>
      <c r="M18" s="485"/>
      <c r="N18" s="485"/>
      <c r="O18" s="485"/>
      <c r="P18" s="485"/>
      <c r="Q18" s="485"/>
      <c r="R18" s="486"/>
      <c r="S18" s="486"/>
      <c r="T18" s="486"/>
      <c r="U18" s="486"/>
      <c r="V18" s="487"/>
      <c r="W18" s="503"/>
      <c r="X18" s="504"/>
      <c r="Y18" s="504"/>
      <c r="Z18" s="504"/>
      <c r="AA18" s="504"/>
      <c r="AB18" s="528"/>
      <c r="AC18" s="402">
        <v>63.3</v>
      </c>
      <c r="AD18" s="403"/>
      <c r="AE18" s="403"/>
      <c r="AF18" s="403"/>
      <c r="AG18" s="488"/>
      <c r="AH18" s="402">
        <v>61.2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15803120</v>
      </c>
      <c r="BO18" s="433"/>
      <c r="BP18" s="433"/>
      <c r="BQ18" s="433"/>
      <c r="BR18" s="433"/>
      <c r="BS18" s="433"/>
      <c r="BT18" s="433"/>
      <c r="BU18" s="434"/>
      <c r="BV18" s="432">
        <v>15766253</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69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23264915</v>
      </c>
      <c r="BO19" s="433"/>
      <c r="BP19" s="433"/>
      <c r="BQ19" s="433"/>
      <c r="BR19" s="433"/>
      <c r="BS19" s="433"/>
      <c r="BT19" s="433"/>
      <c r="BU19" s="434"/>
      <c r="BV19" s="432">
        <v>23127522</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15474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38396299</v>
      </c>
      <c r="BO22" s="462"/>
      <c r="BP22" s="462"/>
      <c r="BQ22" s="462"/>
      <c r="BR22" s="462"/>
      <c r="BS22" s="462"/>
      <c r="BT22" s="462"/>
      <c r="BU22" s="463"/>
      <c r="BV22" s="461">
        <v>40016971</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27392929</v>
      </c>
      <c r="BO23" s="433"/>
      <c r="BP23" s="433"/>
      <c r="BQ23" s="433"/>
      <c r="BR23" s="433"/>
      <c r="BS23" s="433"/>
      <c r="BT23" s="433"/>
      <c r="BU23" s="434"/>
      <c r="BV23" s="432">
        <v>28347251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7814</v>
      </c>
      <c r="R24" s="386"/>
      <c r="S24" s="386"/>
      <c r="T24" s="386"/>
      <c r="U24" s="386"/>
      <c r="V24" s="387"/>
      <c r="W24" s="475"/>
      <c r="X24" s="412"/>
      <c r="Y24" s="413"/>
      <c r="Z24" s="388" t="s">
        <v>162</v>
      </c>
      <c r="AA24" s="389"/>
      <c r="AB24" s="389"/>
      <c r="AC24" s="389"/>
      <c r="AD24" s="389"/>
      <c r="AE24" s="389"/>
      <c r="AF24" s="389"/>
      <c r="AG24" s="390"/>
      <c r="AH24" s="385">
        <v>516</v>
      </c>
      <c r="AI24" s="386"/>
      <c r="AJ24" s="386"/>
      <c r="AK24" s="386"/>
      <c r="AL24" s="387"/>
      <c r="AM24" s="385">
        <v>1536132</v>
      </c>
      <c r="AN24" s="386"/>
      <c r="AO24" s="386"/>
      <c r="AP24" s="386"/>
      <c r="AQ24" s="386"/>
      <c r="AR24" s="387"/>
      <c r="AS24" s="385">
        <v>2977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30841018</v>
      </c>
      <c r="BO24" s="433"/>
      <c r="BP24" s="433"/>
      <c r="BQ24" s="433"/>
      <c r="BR24" s="433"/>
      <c r="BS24" s="433"/>
      <c r="BT24" s="433"/>
      <c r="BU24" s="434"/>
      <c r="BV24" s="432">
        <v>31652732</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6261</v>
      </c>
      <c r="R25" s="386"/>
      <c r="S25" s="386"/>
      <c r="T25" s="386"/>
      <c r="U25" s="386"/>
      <c r="V25" s="387"/>
      <c r="W25" s="475"/>
      <c r="X25" s="412"/>
      <c r="Y25" s="413"/>
      <c r="Z25" s="388" t="s">
        <v>165</v>
      </c>
      <c r="AA25" s="389"/>
      <c r="AB25" s="389"/>
      <c r="AC25" s="389"/>
      <c r="AD25" s="389"/>
      <c r="AE25" s="389"/>
      <c r="AF25" s="389"/>
      <c r="AG25" s="390"/>
      <c r="AH25" s="385">
        <v>73</v>
      </c>
      <c r="AI25" s="386"/>
      <c r="AJ25" s="386"/>
      <c r="AK25" s="386"/>
      <c r="AL25" s="387"/>
      <c r="AM25" s="385">
        <v>193158</v>
      </c>
      <c r="AN25" s="386"/>
      <c r="AO25" s="386"/>
      <c r="AP25" s="386"/>
      <c r="AQ25" s="386"/>
      <c r="AR25" s="387"/>
      <c r="AS25" s="385">
        <v>2646</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2279223</v>
      </c>
      <c r="BO25" s="462"/>
      <c r="BP25" s="462"/>
      <c r="BQ25" s="462"/>
      <c r="BR25" s="462"/>
      <c r="BS25" s="462"/>
      <c r="BT25" s="462"/>
      <c r="BU25" s="463"/>
      <c r="BV25" s="461">
        <v>2274591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5401</v>
      </c>
      <c r="R26" s="386"/>
      <c r="S26" s="386"/>
      <c r="T26" s="386"/>
      <c r="U26" s="386"/>
      <c r="V26" s="387"/>
      <c r="W26" s="475"/>
      <c r="X26" s="412"/>
      <c r="Y26" s="413"/>
      <c r="Z26" s="388" t="s">
        <v>168</v>
      </c>
      <c r="AA26" s="443"/>
      <c r="AB26" s="443"/>
      <c r="AC26" s="443"/>
      <c r="AD26" s="443"/>
      <c r="AE26" s="443"/>
      <c r="AF26" s="443"/>
      <c r="AG26" s="444"/>
      <c r="AH26" s="385">
        <v>11</v>
      </c>
      <c r="AI26" s="386"/>
      <c r="AJ26" s="386"/>
      <c r="AK26" s="386"/>
      <c r="AL26" s="387"/>
      <c r="AM26" s="385">
        <v>27819</v>
      </c>
      <c r="AN26" s="386"/>
      <c r="AO26" s="386"/>
      <c r="AP26" s="386"/>
      <c r="AQ26" s="386"/>
      <c r="AR26" s="387"/>
      <c r="AS26" s="385">
        <v>2529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4470</v>
      </c>
      <c r="R27" s="386"/>
      <c r="S27" s="386"/>
      <c r="T27" s="386"/>
      <c r="U27" s="386"/>
      <c r="V27" s="387"/>
      <c r="W27" s="475"/>
      <c r="X27" s="412"/>
      <c r="Y27" s="413"/>
      <c r="Z27" s="388" t="s">
        <v>171</v>
      </c>
      <c r="AA27" s="389"/>
      <c r="AB27" s="389"/>
      <c r="AC27" s="389"/>
      <c r="AD27" s="389"/>
      <c r="AE27" s="389"/>
      <c r="AF27" s="389"/>
      <c r="AG27" s="390"/>
      <c r="AH27" s="385">
        <v>9</v>
      </c>
      <c r="AI27" s="386"/>
      <c r="AJ27" s="386"/>
      <c r="AK27" s="386"/>
      <c r="AL27" s="387"/>
      <c r="AM27" s="385">
        <v>31746</v>
      </c>
      <c r="AN27" s="386"/>
      <c r="AO27" s="386"/>
      <c r="AP27" s="386"/>
      <c r="AQ27" s="386"/>
      <c r="AR27" s="387"/>
      <c r="AS27" s="385">
        <v>3527</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152115</v>
      </c>
      <c r="BO27" s="467"/>
      <c r="BP27" s="467"/>
      <c r="BQ27" s="467"/>
      <c r="BR27" s="467"/>
      <c r="BS27" s="467"/>
      <c r="BT27" s="467"/>
      <c r="BU27" s="468"/>
      <c r="BV27" s="466">
        <v>152086</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3640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1882435</v>
      </c>
      <c r="BO28" s="462"/>
      <c r="BP28" s="462"/>
      <c r="BQ28" s="462"/>
      <c r="BR28" s="462"/>
      <c r="BS28" s="462"/>
      <c r="BT28" s="462"/>
      <c r="BU28" s="463"/>
      <c r="BV28" s="461">
        <v>2065729</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16</v>
      </c>
      <c r="M29" s="386"/>
      <c r="N29" s="386"/>
      <c r="O29" s="386"/>
      <c r="P29" s="387"/>
      <c r="Q29" s="385">
        <v>3330</v>
      </c>
      <c r="R29" s="386"/>
      <c r="S29" s="386"/>
      <c r="T29" s="386"/>
      <c r="U29" s="386"/>
      <c r="V29" s="387"/>
      <c r="W29" s="476"/>
      <c r="X29" s="477"/>
      <c r="Y29" s="478"/>
      <c r="Z29" s="388" t="s">
        <v>177</v>
      </c>
      <c r="AA29" s="389"/>
      <c r="AB29" s="389"/>
      <c r="AC29" s="389"/>
      <c r="AD29" s="389"/>
      <c r="AE29" s="389"/>
      <c r="AF29" s="389"/>
      <c r="AG29" s="390"/>
      <c r="AH29" s="385">
        <v>525</v>
      </c>
      <c r="AI29" s="386"/>
      <c r="AJ29" s="386"/>
      <c r="AK29" s="386"/>
      <c r="AL29" s="387"/>
      <c r="AM29" s="385">
        <v>1567878</v>
      </c>
      <c r="AN29" s="386"/>
      <c r="AO29" s="386"/>
      <c r="AP29" s="386"/>
      <c r="AQ29" s="386"/>
      <c r="AR29" s="387"/>
      <c r="AS29" s="385">
        <v>2986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1324457</v>
      </c>
      <c r="BO29" s="433"/>
      <c r="BP29" s="433"/>
      <c r="BQ29" s="433"/>
      <c r="BR29" s="433"/>
      <c r="BS29" s="433"/>
      <c r="BT29" s="433"/>
      <c r="BU29" s="434"/>
      <c r="BV29" s="432">
        <v>1124334</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6073743</v>
      </c>
      <c r="BO30" s="467"/>
      <c r="BP30" s="467"/>
      <c r="BQ30" s="467"/>
      <c r="BR30" s="467"/>
      <c r="BS30" s="467"/>
      <c r="BT30" s="467"/>
      <c r="BU30" s="468"/>
      <c r="BV30" s="466">
        <v>6268647</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国民健康保険特別会計(事業勘定)</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八幡浜地区施設事務組合 一般会計</v>
      </c>
      <c r="BZ34" s="381"/>
      <c r="CA34" s="381"/>
      <c r="CB34" s="381"/>
      <c r="CC34" s="381"/>
      <c r="CD34" s="381"/>
      <c r="CE34" s="381"/>
      <c r="CF34" s="381"/>
      <c r="CG34" s="381"/>
      <c r="CH34" s="381"/>
      <c r="CI34" s="381"/>
      <c r="CJ34" s="381"/>
      <c r="CK34" s="381"/>
      <c r="CL34" s="381"/>
      <c r="CM34" s="381"/>
      <c r="CN34" s="175"/>
      <c r="CO34" s="380">
        <f>IF(CQ34="","",MAX(C34:D43,U34:V43,AM34:AN43,BE34:BF43,BW34:BX43)+1)</f>
        <v>22</v>
      </c>
      <c r="CP34" s="380"/>
      <c r="CQ34" s="381" t="str">
        <f>IF('各会計、関係団体の財政状況及び健全化判断比率'!BS7="","",'各会計、関係団体の財政状況及び健全化判断比率'!BS7)</f>
        <v>あけはまシーサイドサンパーク（株）</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育英会奨学資金貸付特別会計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国民健康保険特別会計(直診勘定)</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簡易水道事業会計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八幡浜地区施設事務組合 消防事業特別会計</v>
      </c>
      <c r="BZ35" s="381"/>
      <c r="CA35" s="381"/>
      <c r="CB35" s="381"/>
      <c r="CC35" s="381"/>
      <c r="CD35" s="381"/>
      <c r="CE35" s="381"/>
      <c r="CF35" s="381"/>
      <c r="CG35" s="381"/>
      <c r="CH35" s="381"/>
      <c r="CI35" s="381"/>
      <c r="CJ35" s="381"/>
      <c r="CK35" s="381"/>
      <c r="CL35" s="381"/>
      <c r="CM35" s="381"/>
      <c r="CN35" s="175"/>
      <c r="CO35" s="380">
        <f t="shared" ref="CO35:CO43" si="3">IF(CQ35="","",CO34+1)</f>
        <v>23</v>
      </c>
      <c r="CP35" s="380"/>
      <c r="CQ35" s="381" t="str">
        <f>IF('各会計、関係団体の財政状況及び健全化判断比率'!BS8="","",'各会計、関係団体の財政状況及び健全化判断比率'!BS8)</f>
        <v>（株）どんぶり館</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IF('各会計、関係団体の財政状況及び健全化判断比率'!B34="","",'各会計、関係団体の財政状況及び健全化判断比率'!B34)</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八幡浜地区施設事務組合 一次救急休日・夜間診療所事業特別会計</v>
      </c>
      <c r="BZ36" s="381"/>
      <c r="CA36" s="381"/>
      <c r="CB36" s="381"/>
      <c r="CC36" s="381"/>
      <c r="CD36" s="381"/>
      <c r="CE36" s="381"/>
      <c r="CF36" s="381"/>
      <c r="CG36" s="381"/>
      <c r="CH36" s="381"/>
      <c r="CI36" s="381"/>
      <c r="CJ36" s="381"/>
      <c r="CK36" s="381"/>
      <c r="CL36" s="381"/>
      <c r="CM36" s="381"/>
      <c r="CN36" s="175"/>
      <c r="CO36" s="380">
        <f t="shared" si="3"/>
        <v>24</v>
      </c>
      <c r="CP36" s="380"/>
      <c r="CQ36" s="381" t="str">
        <f>IF('各会計、関係団体の財政状況及び健全化判断比率'!BS9="","",'各会計、関係団体の財政状況及び健全化判断比率'!BS9)</f>
        <v>（財）宇和文化会館</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介護保険特別会計(保険事業勘定）</v>
      </c>
      <c r="X37" s="381"/>
      <c r="Y37" s="381"/>
      <c r="Z37" s="381"/>
      <c r="AA37" s="381"/>
      <c r="AB37" s="381"/>
      <c r="AC37" s="381"/>
      <c r="AD37" s="381"/>
      <c r="AE37" s="381"/>
      <c r="AF37" s="381"/>
      <c r="AG37" s="381"/>
      <c r="AH37" s="381"/>
      <c r="AI37" s="381"/>
      <c r="AJ37" s="381"/>
      <c r="AK37" s="381"/>
      <c r="AL37" s="175"/>
      <c r="AM37" s="380">
        <f t="shared" si="0"/>
        <v>10</v>
      </c>
      <c r="AN37" s="380"/>
      <c r="AO37" s="381" t="str">
        <f>IF('各会計、関係団体の財政状況及び健全化判断比率'!B35="","",'各会計、関係団体の財政状況及び健全化判断比率'!B35)</f>
        <v>病院事業会計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八幡浜地区施設事務組合 し尿処理事業特別会計</v>
      </c>
      <c r="BZ37" s="381"/>
      <c r="CA37" s="381"/>
      <c r="CB37" s="381"/>
      <c r="CC37" s="381"/>
      <c r="CD37" s="381"/>
      <c r="CE37" s="381"/>
      <c r="CF37" s="381"/>
      <c r="CG37" s="381"/>
      <c r="CH37" s="381"/>
      <c r="CI37" s="381"/>
      <c r="CJ37" s="381"/>
      <c r="CK37" s="381"/>
      <c r="CL37" s="381"/>
      <c r="CM37" s="381"/>
      <c r="CN37" s="175"/>
      <c r="CO37" s="380">
        <f t="shared" si="3"/>
        <v>25</v>
      </c>
      <c r="CP37" s="380"/>
      <c r="CQ37" s="381" t="str">
        <f>IF('各会計、関係団体の財政状況及び健全化判断比率'!BS10="","",'各会計、関係団体の財政状況及び健全化判断比率'!BS10)</f>
        <v>西予ＣＡＴＶ（株）</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f t="shared" si="0"/>
        <v>11</v>
      </c>
      <c r="AN38" s="380"/>
      <c r="AO38" s="381" t="str">
        <f>IF('各会計、関係団体の財政状況及び健全化判断比率'!B36="","",'各会計、関係団体の財政状況及び健全化判断比率'!B36)</f>
        <v>野村介護老人保健施設事業会計</v>
      </c>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16</v>
      </c>
      <c r="BX38" s="380"/>
      <c r="BY38" s="381" t="str">
        <f>IF('各会計、関係団体の財政状況及び健全化判断比率'!B72="","",'各会計、関係団体の財政状況及び健全化判断比率'!B72)</f>
        <v>八幡浜地区施設事務組合 特別養護老人ホーム事業特別会計</v>
      </c>
      <c r="BZ38" s="381"/>
      <c r="CA38" s="381"/>
      <c r="CB38" s="381"/>
      <c r="CC38" s="381"/>
      <c r="CD38" s="381"/>
      <c r="CE38" s="381"/>
      <c r="CF38" s="381"/>
      <c r="CG38" s="381"/>
      <c r="CH38" s="381"/>
      <c r="CI38" s="381"/>
      <c r="CJ38" s="381"/>
      <c r="CK38" s="381"/>
      <c r="CL38" s="381"/>
      <c r="CM38" s="381"/>
      <c r="CN38" s="175"/>
      <c r="CO38" s="380">
        <f t="shared" si="3"/>
        <v>26</v>
      </c>
      <c r="CP38" s="380"/>
      <c r="CQ38" s="381" t="str">
        <f>IF('各会計、関係団体の財政状況及び健全化判断比率'!BS11="","",'各会計、関係団体の財政状況及び健全化判断比率'!BS11)</f>
        <v>（株）グリーンヒル</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17</v>
      </c>
      <c r="BX39" s="380"/>
      <c r="BY39" s="381" t="str">
        <f>IF('各会計、関係団体の財政状況及び健全化判断比率'!B73="","",'各会計、関係団体の財政状況及び健全化判断比率'!B73)</f>
        <v>八幡浜・大洲地区広域市町村圏組合 一般会計</v>
      </c>
      <c r="BZ39" s="381"/>
      <c r="CA39" s="381"/>
      <c r="CB39" s="381"/>
      <c r="CC39" s="381"/>
      <c r="CD39" s="381"/>
      <c r="CE39" s="381"/>
      <c r="CF39" s="381"/>
      <c r="CG39" s="381"/>
      <c r="CH39" s="381"/>
      <c r="CI39" s="381"/>
      <c r="CJ39" s="381"/>
      <c r="CK39" s="381"/>
      <c r="CL39" s="381"/>
      <c r="CM39" s="381"/>
      <c r="CN39" s="175"/>
      <c r="CO39" s="380">
        <f t="shared" si="3"/>
        <v>27</v>
      </c>
      <c r="CP39" s="380"/>
      <c r="CQ39" s="381" t="str">
        <f>IF('各会計、関係団体の財政状況及び健全化判断比率'!BS12="","",'各会計、関係団体の財政状況及び健全化判断比率'!BS12)</f>
        <v>（株）エフシー</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18</v>
      </c>
      <c r="BX40" s="380"/>
      <c r="BY40" s="381" t="str">
        <f>IF('各会計、関係団体の財政状況及び健全化判断比率'!B74="","",'各会計、関係団体の財政状況及び健全化判断比率'!B74)</f>
        <v>八幡浜・大洲地区広域市町村圏組合 八幡浜・大洲地方拠点都市対策室特別会計</v>
      </c>
      <c r="BZ40" s="381"/>
      <c r="CA40" s="381"/>
      <c r="CB40" s="381"/>
      <c r="CC40" s="381"/>
      <c r="CD40" s="381"/>
      <c r="CE40" s="381"/>
      <c r="CF40" s="381"/>
      <c r="CG40" s="381"/>
      <c r="CH40" s="381"/>
      <c r="CI40" s="381"/>
      <c r="CJ40" s="381"/>
      <c r="CK40" s="381"/>
      <c r="CL40" s="381"/>
      <c r="CM40" s="381"/>
      <c r="CN40" s="175"/>
      <c r="CO40" s="380">
        <f t="shared" si="3"/>
        <v>28</v>
      </c>
      <c r="CP40" s="380"/>
      <c r="CQ40" s="381" t="str">
        <f>IF('各会計、関係団体の財政状況及び健全化判断比率'!BS13="","",'各会計、関係団体の財政状況及び健全化判断比率'!BS13)</f>
        <v>（株）城川ファクトリー</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19</v>
      </c>
      <c r="BX41" s="380"/>
      <c r="BY41" s="381" t="str">
        <f>IF('各会計、関係団体の財政状況及び健全化判断比率'!B75="","",'各会計、関係団体の財政状況及び健全化判断比率'!B75)</f>
        <v>八幡浜・大洲地区広域市町村圏組合 運動公園特別会計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20</v>
      </c>
      <c r="BX42" s="380"/>
      <c r="BY42" s="381" t="str">
        <f>IF('各会計、関係団体の財政状況及び健全化判断比率'!B76="","",'各会計、関係団体の財政状況及び健全化判断比率'!B76)</f>
        <v>愛媛県市町総合事務組合 退職手当事業分</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21</v>
      </c>
      <c r="BX43" s="380"/>
      <c r="BY43" s="381" t="str">
        <f>IF('各会計、関係団体の財政状況及び健全化判断比率'!B77="","",'各会計、関係団体の財政状況及び健全化判断比率'!B77)</f>
        <v>愛媛県市町総合事務組合 消防補償事業分</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IVezw//0+mPDdEbyQFFNaZW2ne8wIq9I8KbHBBLaQDT8b3zeaxTuL9Bp2qoJo+n20RZiLrCd5Kgi0mspWQKqMg==" saltValue="os1BOWNR/Iweuexp5Wsl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538</v>
      </c>
      <c r="D34" s="1162"/>
      <c r="E34" s="1163"/>
      <c r="F34" s="32">
        <v>12.52</v>
      </c>
      <c r="G34" s="33">
        <v>12.47</v>
      </c>
      <c r="H34" s="33">
        <v>12.09</v>
      </c>
      <c r="I34" s="33">
        <v>10.9</v>
      </c>
      <c r="J34" s="34">
        <v>9.65</v>
      </c>
      <c r="K34" s="22"/>
      <c r="L34" s="22"/>
      <c r="M34" s="22"/>
      <c r="N34" s="22"/>
      <c r="O34" s="22"/>
      <c r="P34" s="22"/>
    </row>
    <row r="35" spans="1:16" ht="39" customHeight="1" x14ac:dyDescent="0.2">
      <c r="A35" s="22"/>
      <c r="B35" s="35"/>
      <c r="C35" s="1158" t="s">
        <v>539</v>
      </c>
      <c r="D35" s="1158"/>
      <c r="E35" s="1159"/>
      <c r="F35" s="36">
        <v>8.6999999999999993</v>
      </c>
      <c r="G35" s="37">
        <v>6.39</v>
      </c>
      <c r="H35" s="37">
        <v>9.43</v>
      </c>
      <c r="I35" s="37">
        <v>8.25</v>
      </c>
      <c r="J35" s="38">
        <v>7.01</v>
      </c>
      <c r="K35" s="22"/>
      <c r="L35" s="22"/>
      <c r="M35" s="22"/>
      <c r="N35" s="22"/>
      <c r="O35" s="22"/>
      <c r="P35" s="22"/>
    </row>
    <row r="36" spans="1:16" ht="39" customHeight="1" x14ac:dyDescent="0.2">
      <c r="A36" s="22"/>
      <c r="B36" s="35"/>
      <c r="C36" s="1158" t="s">
        <v>540</v>
      </c>
      <c r="D36" s="1158"/>
      <c r="E36" s="1159"/>
      <c r="F36" s="36">
        <v>4.92</v>
      </c>
      <c r="G36" s="37">
        <v>5.21</v>
      </c>
      <c r="H36" s="37">
        <v>4.8600000000000003</v>
      </c>
      <c r="I36" s="37">
        <v>4.42</v>
      </c>
      <c r="J36" s="38">
        <v>4.03</v>
      </c>
      <c r="K36" s="22"/>
      <c r="L36" s="22"/>
      <c r="M36" s="22"/>
      <c r="N36" s="22"/>
      <c r="O36" s="22"/>
      <c r="P36" s="22"/>
    </row>
    <row r="37" spans="1:16" ht="39" customHeight="1" x14ac:dyDescent="0.2">
      <c r="A37" s="22"/>
      <c r="B37" s="35"/>
      <c r="C37" s="1158" t="s">
        <v>541</v>
      </c>
      <c r="D37" s="1158"/>
      <c r="E37" s="1159"/>
      <c r="F37" s="36" t="s">
        <v>491</v>
      </c>
      <c r="G37" s="37" t="s">
        <v>491</v>
      </c>
      <c r="H37" s="37" t="s">
        <v>491</v>
      </c>
      <c r="I37" s="37" t="s">
        <v>491</v>
      </c>
      <c r="J37" s="38">
        <v>2.42</v>
      </c>
      <c r="K37" s="22"/>
      <c r="L37" s="22"/>
      <c r="M37" s="22"/>
      <c r="N37" s="22"/>
      <c r="O37" s="22"/>
      <c r="P37" s="22"/>
    </row>
    <row r="38" spans="1:16" ht="39" customHeight="1" x14ac:dyDescent="0.2">
      <c r="A38" s="22"/>
      <c r="B38" s="35"/>
      <c r="C38" s="1158" t="s">
        <v>542</v>
      </c>
      <c r="D38" s="1158"/>
      <c r="E38" s="1159"/>
      <c r="F38" s="36">
        <v>0.63</v>
      </c>
      <c r="G38" s="37">
        <v>0.76</v>
      </c>
      <c r="H38" s="37">
        <v>0.89</v>
      </c>
      <c r="I38" s="37">
        <v>0.97</v>
      </c>
      <c r="J38" s="38">
        <v>1.04</v>
      </c>
      <c r="K38" s="22"/>
      <c r="L38" s="22"/>
      <c r="M38" s="22"/>
      <c r="N38" s="22"/>
      <c r="O38" s="22"/>
      <c r="P38" s="22"/>
    </row>
    <row r="39" spans="1:16" ht="39" customHeight="1" x14ac:dyDescent="0.2">
      <c r="A39" s="22"/>
      <c r="B39" s="35"/>
      <c r="C39" s="1158" t="s">
        <v>543</v>
      </c>
      <c r="D39" s="1158"/>
      <c r="E39" s="1159"/>
      <c r="F39" s="36">
        <v>7.0000000000000007E-2</v>
      </c>
      <c r="G39" s="37">
        <v>0.36</v>
      </c>
      <c r="H39" s="37">
        <v>1.05</v>
      </c>
      <c r="I39" s="37">
        <v>1.57</v>
      </c>
      <c r="J39" s="38">
        <v>1.03</v>
      </c>
      <c r="K39" s="22"/>
      <c r="L39" s="22"/>
      <c r="M39" s="22"/>
      <c r="N39" s="22"/>
      <c r="O39" s="22"/>
      <c r="P39" s="22"/>
    </row>
    <row r="40" spans="1:16" ht="39" customHeight="1" x14ac:dyDescent="0.2">
      <c r="A40" s="22"/>
      <c r="B40" s="35"/>
      <c r="C40" s="1158" t="s">
        <v>544</v>
      </c>
      <c r="D40" s="1158"/>
      <c r="E40" s="1159"/>
      <c r="F40" s="36" t="s">
        <v>491</v>
      </c>
      <c r="G40" s="37">
        <v>0.63</v>
      </c>
      <c r="H40" s="37">
        <v>0.65</v>
      </c>
      <c r="I40" s="37">
        <v>0.72</v>
      </c>
      <c r="J40" s="38">
        <v>0.77</v>
      </c>
      <c r="K40" s="22"/>
      <c r="L40" s="22"/>
      <c r="M40" s="22"/>
      <c r="N40" s="22"/>
      <c r="O40" s="22"/>
      <c r="P40" s="22"/>
    </row>
    <row r="41" spans="1:16" ht="39" customHeight="1" x14ac:dyDescent="0.2">
      <c r="A41" s="22"/>
      <c r="B41" s="35"/>
      <c r="C41" s="1158" t="s">
        <v>545</v>
      </c>
      <c r="D41" s="1158"/>
      <c r="E41" s="1159"/>
      <c r="F41" s="36">
        <v>0.14000000000000001</v>
      </c>
      <c r="G41" s="37">
        <v>0.16</v>
      </c>
      <c r="H41" s="37">
        <v>7.0000000000000007E-2</v>
      </c>
      <c r="I41" s="37">
        <v>0.09</v>
      </c>
      <c r="J41" s="38">
        <v>0.09</v>
      </c>
      <c r="K41" s="22"/>
      <c r="L41" s="22"/>
      <c r="M41" s="22"/>
      <c r="N41" s="22"/>
      <c r="O41" s="22"/>
      <c r="P41" s="22"/>
    </row>
    <row r="42" spans="1:16" ht="39" customHeight="1" x14ac:dyDescent="0.2">
      <c r="A42" s="22"/>
      <c r="B42" s="39"/>
      <c r="C42" s="1158" t="s">
        <v>546</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547</v>
      </c>
      <c r="D43" s="1160"/>
      <c r="E43" s="1161"/>
      <c r="F43" s="41">
        <v>2.12</v>
      </c>
      <c r="G43" s="42">
        <v>1.67</v>
      </c>
      <c r="H43" s="42">
        <v>1.97</v>
      </c>
      <c r="I43" s="42">
        <v>2.46</v>
      </c>
      <c r="J43" s="43">
        <v>0.09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MS9jBs3NzydbvUEAug3KQLrrIrj2RZKuBJSo2xh+uKigs4aPn4yAyXEt1ne75wOELplo4E2WyqEs68Hjy+hdQ==" saltValue="9JMbreipFmc2i5L53gy8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3629</v>
      </c>
      <c r="L45" s="58">
        <v>4039</v>
      </c>
      <c r="M45" s="58">
        <v>4295</v>
      </c>
      <c r="N45" s="58">
        <v>4419</v>
      </c>
      <c r="O45" s="59">
        <v>4423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2">
      <c r="A48" s="46"/>
      <c r="B48" s="1189"/>
      <c r="C48" s="1190"/>
      <c r="D48" s="60"/>
      <c r="E48" s="1166" t="s">
        <v>13</v>
      </c>
      <c r="F48" s="1166"/>
      <c r="G48" s="1166"/>
      <c r="H48" s="1166"/>
      <c r="I48" s="1166"/>
      <c r="J48" s="1167"/>
      <c r="K48" s="61">
        <v>822</v>
      </c>
      <c r="L48" s="62">
        <v>761</v>
      </c>
      <c r="M48" s="62">
        <v>769</v>
      </c>
      <c r="N48" s="62">
        <v>819</v>
      </c>
      <c r="O48" s="63">
        <v>751</v>
      </c>
      <c r="P48" s="46"/>
      <c r="Q48" s="46"/>
      <c r="R48" s="46"/>
      <c r="S48" s="46"/>
      <c r="T48" s="46"/>
      <c r="U48" s="46"/>
    </row>
    <row r="49" spans="1:21" ht="30.75" customHeight="1" x14ac:dyDescent="0.2">
      <c r="A49" s="46"/>
      <c r="B49" s="1189"/>
      <c r="C49" s="1190"/>
      <c r="D49" s="60"/>
      <c r="E49" s="1166" t="s">
        <v>14</v>
      </c>
      <c r="F49" s="1166"/>
      <c r="G49" s="1166"/>
      <c r="H49" s="1166"/>
      <c r="I49" s="1166"/>
      <c r="J49" s="1167"/>
      <c r="K49" s="61">
        <v>0</v>
      </c>
      <c r="L49" s="62">
        <v>0</v>
      </c>
      <c r="M49" s="62">
        <v>8</v>
      </c>
      <c r="N49" s="62">
        <v>14</v>
      </c>
      <c r="O49" s="63">
        <v>14</v>
      </c>
      <c r="P49" s="46"/>
      <c r="Q49" s="46"/>
      <c r="R49" s="46"/>
      <c r="S49" s="46"/>
      <c r="T49" s="46"/>
      <c r="U49" s="46"/>
    </row>
    <row r="50" spans="1:21" ht="30.75" customHeight="1" x14ac:dyDescent="0.2">
      <c r="A50" s="46"/>
      <c r="B50" s="1189"/>
      <c r="C50" s="1190"/>
      <c r="D50" s="60"/>
      <c r="E50" s="1166" t="s">
        <v>15</v>
      </c>
      <c r="F50" s="1166"/>
      <c r="G50" s="1166"/>
      <c r="H50" s="1166"/>
      <c r="I50" s="1166"/>
      <c r="J50" s="1167"/>
      <c r="K50" s="61">
        <v>23</v>
      </c>
      <c r="L50" s="62">
        <v>66</v>
      </c>
      <c r="M50" s="62">
        <v>48</v>
      </c>
      <c r="N50" s="62">
        <v>108</v>
      </c>
      <c r="O50" s="63">
        <v>99</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0</v>
      </c>
      <c r="N51" s="62">
        <v>0</v>
      </c>
      <c r="O51" s="63">
        <v>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3200</v>
      </c>
      <c r="L52" s="62">
        <v>3483</v>
      </c>
      <c r="M52" s="62">
        <v>3507</v>
      </c>
      <c r="N52" s="62">
        <v>3749</v>
      </c>
      <c r="O52" s="63">
        <v>3631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1274</v>
      </c>
      <c r="L53" s="67">
        <v>1383</v>
      </c>
      <c r="M53" s="67">
        <v>1613</v>
      </c>
      <c r="N53" s="67">
        <v>1611</v>
      </c>
      <c r="O53" s="68">
        <v>1656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491</v>
      </c>
      <c r="L58" s="82" t="s">
        <v>491</v>
      </c>
      <c r="M58" s="82" t="s">
        <v>491</v>
      </c>
      <c r="N58" s="82" t="s">
        <v>491</v>
      </c>
      <c r="O58" s="83" t="s">
        <v>491</v>
      </c>
    </row>
    <row r="59" spans="1:21" ht="31.5" customHeight="1" x14ac:dyDescent="0.2">
      <c r="B59" s="1174"/>
      <c r="C59" s="1175"/>
      <c r="D59" s="1181" t="s">
        <v>26</v>
      </c>
      <c r="E59" s="1182"/>
      <c r="F59" s="1182"/>
      <c r="G59" s="1182"/>
      <c r="H59" s="1182"/>
      <c r="I59" s="1182"/>
      <c r="J59" s="1183"/>
      <c r="K59" s="84" t="s">
        <v>491</v>
      </c>
      <c r="L59" s="85" t="s">
        <v>491</v>
      </c>
      <c r="M59" s="85" t="s">
        <v>491</v>
      </c>
      <c r="N59" s="85" t="s">
        <v>491</v>
      </c>
      <c r="O59" s="86" t="s">
        <v>491</v>
      </c>
    </row>
    <row r="60" spans="1:21" ht="31.5" customHeight="1" thickBot="1" x14ac:dyDescent="0.25">
      <c r="B60" s="1176"/>
      <c r="C60" s="1177"/>
      <c r="D60" s="1184" t="s">
        <v>27</v>
      </c>
      <c r="E60" s="1185"/>
      <c r="F60" s="1185"/>
      <c r="G60" s="1185"/>
      <c r="H60" s="1185"/>
      <c r="I60" s="1185"/>
      <c r="J60" s="1186"/>
      <c r="K60" s="87" t="s">
        <v>491</v>
      </c>
      <c r="L60" s="88" t="s">
        <v>491</v>
      </c>
      <c r="M60" s="88" t="s">
        <v>491</v>
      </c>
      <c r="N60" s="88" t="s">
        <v>491</v>
      </c>
      <c r="O60" s="89" t="s">
        <v>491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gMph1RAaIA4gW3N03TmenuOW0q4lqdn6UhNm1eBbmbvEWcZNDy0yLv+q/lZy3lldi+uB9GC6Z+4A8fvt+frMg==" saltValue="PeUeE1dvbpWJOE1CL4wo2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207" t="s">
        <v>30</v>
      </c>
      <c r="C41" s="1208"/>
      <c r="D41" s="103"/>
      <c r="E41" s="1209" t="s">
        <v>31</v>
      </c>
      <c r="F41" s="1209"/>
      <c r="G41" s="1209"/>
      <c r="H41" s="1210"/>
      <c r="I41" s="342">
        <v>40179</v>
      </c>
      <c r="J41" s="343">
        <v>39916</v>
      </c>
      <c r="K41" s="343">
        <v>39626</v>
      </c>
      <c r="L41" s="343">
        <v>40017</v>
      </c>
      <c r="M41" s="344">
        <v>38396</v>
      </c>
    </row>
    <row r="42" spans="2:13" ht="27.75" customHeight="1" x14ac:dyDescent="0.2">
      <c r="B42" s="1197"/>
      <c r="C42" s="1198"/>
      <c r="D42" s="104"/>
      <c r="E42" s="1201" t="s">
        <v>32</v>
      </c>
      <c r="F42" s="1201"/>
      <c r="G42" s="1201"/>
      <c r="H42" s="1202"/>
      <c r="I42" s="345">
        <v>75</v>
      </c>
      <c r="J42" s="346">
        <v>58</v>
      </c>
      <c r="K42" s="346">
        <v>43</v>
      </c>
      <c r="L42" s="346">
        <v>644</v>
      </c>
      <c r="M42" s="347">
        <v>559</v>
      </c>
    </row>
    <row r="43" spans="2:13" ht="27.75" customHeight="1" x14ac:dyDescent="0.2">
      <c r="B43" s="1197"/>
      <c r="C43" s="1198"/>
      <c r="D43" s="104"/>
      <c r="E43" s="1201" t="s">
        <v>33</v>
      </c>
      <c r="F43" s="1201"/>
      <c r="G43" s="1201"/>
      <c r="H43" s="1202"/>
      <c r="I43" s="345">
        <v>9580</v>
      </c>
      <c r="J43" s="346">
        <v>9581</v>
      </c>
      <c r="K43" s="346">
        <v>8738</v>
      </c>
      <c r="L43" s="346">
        <v>8281</v>
      </c>
      <c r="M43" s="347">
        <v>7769</v>
      </c>
    </row>
    <row r="44" spans="2:13" ht="27.75" customHeight="1" x14ac:dyDescent="0.2">
      <c r="B44" s="1197"/>
      <c r="C44" s="1198"/>
      <c r="D44" s="104"/>
      <c r="E44" s="1201" t="s">
        <v>34</v>
      </c>
      <c r="F44" s="1201"/>
      <c r="G44" s="1201"/>
      <c r="H44" s="1202"/>
      <c r="I44" s="345">
        <v>54</v>
      </c>
      <c r="J44" s="346">
        <v>131</v>
      </c>
      <c r="K44" s="346">
        <v>122</v>
      </c>
      <c r="L44" s="346">
        <v>106</v>
      </c>
      <c r="M44" s="347">
        <v>92</v>
      </c>
    </row>
    <row r="45" spans="2:13" ht="27.75" customHeight="1" x14ac:dyDescent="0.2">
      <c r="B45" s="1197"/>
      <c r="C45" s="1198"/>
      <c r="D45" s="104"/>
      <c r="E45" s="1201" t="s">
        <v>35</v>
      </c>
      <c r="F45" s="1201"/>
      <c r="G45" s="1201"/>
      <c r="H45" s="1202"/>
      <c r="I45" s="345">
        <v>3181</v>
      </c>
      <c r="J45" s="346">
        <v>3219</v>
      </c>
      <c r="K45" s="346">
        <v>3192</v>
      </c>
      <c r="L45" s="346">
        <v>3084</v>
      </c>
      <c r="M45" s="347">
        <v>3105</v>
      </c>
    </row>
    <row r="46" spans="2:13" ht="27.75" customHeight="1" x14ac:dyDescent="0.2">
      <c r="B46" s="1197"/>
      <c r="C46" s="1198"/>
      <c r="D46" s="105"/>
      <c r="E46" s="1201" t="s">
        <v>36</v>
      </c>
      <c r="F46" s="1201"/>
      <c r="G46" s="1201"/>
      <c r="H46" s="1202"/>
      <c r="I46" s="345">
        <v>43</v>
      </c>
      <c r="J46" s="346">
        <v>41</v>
      </c>
      <c r="K46" s="346">
        <v>9</v>
      </c>
      <c r="L46" s="346">
        <v>18</v>
      </c>
      <c r="M46" s="347">
        <v>18</v>
      </c>
    </row>
    <row r="47" spans="2:13" ht="27.75" customHeight="1" x14ac:dyDescent="0.2">
      <c r="B47" s="1197"/>
      <c r="C47" s="1198"/>
      <c r="D47" s="106"/>
      <c r="E47" s="1211" t="s">
        <v>37</v>
      </c>
      <c r="F47" s="1212"/>
      <c r="G47" s="1212"/>
      <c r="H47" s="1213"/>
      <c r="I47" s="345" t="s">
        <v>491</v>
      </c>
      <c r="J47" s="346" t="s">
        <v>491</v>
      </c>
      <c r="K47" s="346" t="s">
        <v>491</v>
      </c>
      <c r="L47" s="346" t="s">
        <v>491</v>
      </c>
      <c r="M47" s="347" t="s">
        <v>491</v>
      </c>
    </row>
    <row r="48" spans="2:13" ht="27.75" customHeight="1" x14ac:dyDescent="0.2">
      <c r="B48" s="1197"/>
      <c r="C48" s="1198"/>
      <c r="D48" s="104"/>
      <c r="E48" s="1201" t="s">
        <v>38</v>
      </c>
      <c r="F48" s="1201"/>
      <c r="G48" s="1201"/>
      <c r="H48" s="1202"/>
      <c r="I48" s="345" t="s">
        <v>491</v>
      </c>
      <c r="J48" s="346" t="s">
        <v>491</v>
      </c>
      <c r="K48" s="346" t="s">
        <v>491</v>
      </c>
      <c r="L48" s="346" t="s">
        <v>491</v>
      </c>
      <c r="M48" s="347" t="s">
        <v>491</v>
      </c>
    </row>
    <row r="49" spans="2:13" ht="27.75" customHeight="1" x14ac:dyDescent="0.2">
      <c r="B49" s="1199"/>
      <c r="C49" s="1200"/>
      <c r="D49" s="104"/>
      <c r="E49" s="1201" t="s">
        <v>39</v>
      </c>
      <c r="F49" s="1201"/>
      <c r="G49" s="1201"/>
      <c r="H49" s="1202"/>
      <c r="I49" s="345" t="s">
        <v>491</v>
      </c>
      <c r="J49" s="346" t="s">
        <v>491</v>
      </c>
      <c r="K49" s="346" t="s">
        <v>491</v>
      </c>
      <c r="L49" s="346" t="s">
        <v>491</v>
      </c>
      <c r="M49" s="347" t="s">
        <v>491</v>
      </c>
    </row>
    <row r="50" spans="2:13" ht="27.75" customHeight="1" x14ac:dyDescent="0.2">
      <c r="B50" s="1195" t="s">
        <v>40</v>
      </c>
      <c r="C50" s="1196"/>
      <c r="D50" s="107"/>
      <c r="E50" s="1201" t="s">
        <v>41</v>
      </c>
      <c r="F50" s="1201"/>
      <c r="G50" s="1201"/>
      <c r="H50" s="1202"/>
      <c r="I50" s="345">
        <v>8630</v>
      </c>
      <c r="J50" s="346">
        <v>8705</v>
      </c>
      <c r="K50" s="346">
        <v>8724</v>
      </c>
      <c r="L50" s="346">
        <v>8163</v>
      </c>
      <c r="M50" s="347">
        <v>8125</v>
      </c>
    </row>
    <row r="51" spans="2:13" ht="27.75" customHeight="1" x14ac:dyDescent="0.2">
      <c r="B51" s="1197"/>
      <c r="C51" s="1198"/>
      <c r="D51" s="104"/>
      <c r="E51" s="1201" t="s">
        <v>42</v>
      </c>
      <c r="F51" s="1201"/>
      <c r="G51" s="1201"/>
      <c r="H51" s="1202"/>
      <c r="I51" s="345">
        <v>389</v>
      </c>
      <c r="J51" s="346">
        <v>803</v>
      </c>
      <c r="K51" s="346">
        <v>978</v>
      </c>
      <c r="L51" s="346">
        <v>1080</v>
      </c>
      <c r="M51" s="347">
        <v>758</v>
      </c>
    </row>
    <row r="52" spans="2:13" ht="27.75" customHeight="1" x14ac:dyDescent="0.2">
      <c r="B52" s="1199"/>
      <c r="C52" s="1200"/>
      <c r="D52" s="104"/>
      <c r="E52" s="1201" t="s">
        <v>43</v>
      </c>
      <c r="F52" s="1201"/>
      <c r="G52" s="1201"/>
      <c r="H52" s="1202"/>
      <c r="I52" s="345">
        <v>35393</v>
      </c>
      <c r="J52" s="346">
        <v>34522</v>
      </c>
      <c r="K52" s="346">
        <v>33794</v>
      </c>
      <c r="L52" s="346">
        <v>33811</v>
      </c>
      <c r="M52" s="347">
        <v>32465</v>
      </c>
    </row>
    <row r="53" spans="2:13" ht="27.75" customHeight="1" thickBot="1" x14ac:dyDescent="0.25">
      <c r="B53" s="1203" t="s">
        <v>19</v>
      </c>
      <c r="C53" s="1204"/>
      <c r="D53" s="108"/>
      <c r="E53" s="1205" t="s">
        <v>44</v>
      </c>
      <c r="F53" s="1205"/>
      <c r="G53" s="1205"/>
      <c r="H53" s="1206"/>
      <c r="I53" s="348">
        <v>8699</v>
      </c>
      <c r="J53" s="349">
        <v>8916</v>
      </c>
      <c r="K53" s="349">
        <v>8234</v>
      </c>
      <c r="L53" s="349">
        <v>9096</v>
      </c>
      <c r="M53" s="350">
        <v>8592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ovNoDGFNzmMfeTpQJSmpHxY+tKB+JRnnH8vkvQddZ2GKa8FYRdWMkvLw6PKcpDjp1/AbsiNT6lOd/tpfabDtA==" saltValue="zIP8FW3ObdiOaA2oqtUa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2" t="s">
        <v>46</v>
      </c>
      <c r="D55" s="1222"/>
      <c r="E55" s="1223"/>
      <c r="F55" s="120">
        <v>2403</v>
      </c>
      <c r="G55" s="120">
        <v>2066</v>
      </c>
      <c r="H55" s="121">
        <v>1882</v>
      </c>
    </row>
    <row r="56" spans="2:8" ht="52.5" customHeight="1" x14ac:dyDescent="0.2">
      <c r="B56" s="122"/>
      <c r="C56" s="1224" t="s">
        <v>47</v>
      </c>
      <c r="D56" s="1224"/>
      <c r="E56" s="1225"/>
      <c r="F56" s="123">
        <v>1274</v>
      </c>
      <c r="G56" s="123">
        <v>1124</v>
      </c>
      <c r="H56" s="124">
        <v>1324</v>
      </c>
    </row>
    <row r="57" spans="2:8" ht="53.25" customHeight="1" x14ac:dyDescent="0.2">
      <c r="B57" s="122"/>
      <c r="C57" s="1226" t="s">
        <v>48</v>
      </c>
      <c r="D57" s="1226"/>
      <c r="E57" s="1227"/>
      <c r="F57" s="125">
        <v>6454</v>
      </c>
      <c r="G57" s="125">
        <v>6269</v>
      </c>
      <c r="H57" s="126">
        <v>6074</v>
      </c>
    </row>
    <row r="58" spans="2:8" ht="45.75" customHeight="1" x14ac:dyDescent="0.2">
      <c r="B58" s="127"/>
      <c r="C58" s="1214" t="s">
        <v>579</v>
      </c>
      <c r="D58" s="1215"/>
      <c r="E58" s="1216"/>
      <c r="F58" s="128">
        <v>2777</v>
      </c>
      <c r="G58" s="128">
        <v>2714</v>
      </c>
      <c r="H58" s="129">
        <v>2600</v>
      </c>
    </row>
    <row r="59" spans="2:8" ht="45.75" customHeight="1" x14ac:dyDescent="0.2">
      <c r="B59" s="127"/>
      <c r="C59" s="1214" t="s">
        <v>580</v>
      </c>
      <c r="D59" s="1215"/>
      <c r="E59" s="1216"/>
      <c r="F59" s="128">
        <v>1265</v>
      </c>
      <c r="G59" s="128">
        <v>1293</v>
      </c>
      <c r="H59" s="129">
        <v>1270</v>
      </c>
    </row>
    <row r="60" spans="2:8" ht="45.75" customHeight="1" x14ac:dyDescent="0.2">
      <c r="B60" s="127"/>
      <c r="C60" s="1214" t="s">
        <v>581</v>
      </c>
      <c r="D60" s="1215"/>
      <c r="E60" s="1216"/>
      <c r="F60" s="128">
        <v>587</v>
      </c>
      <c r="G60" s="128">
        <v>505</v>
      </c>
      <c r="H60" s="129">
        <v>496</v>
      </c>
    </row>
    <row r="61" spans="2:8" ht="45.75" customHeight="1" x14ac:dyDescent="0.2">
      <c r="B61" s="127"/>
      <c r="C61" s="1214" t="s">
        <v>582</v>
      </c>
      <c r="D61" s="1215"/>
      <c r="E61" s="1216"/>
      <c r="F61" s="128">
        <v>248</v>
      </c>
      <c r="G61" s="128">
        <v>276</v>
      </c>
      <c r="H61" s="129">
        <v>395</v>
      </c>
    </row>
    <row r="62" spans="2:8" ht="45.75" customHeight="1" thickBot="1" x14ac:dyDescent="0.25">
      <c r="B62" s="130"/>
      <c r="C62" s="1217" t="s">
        <v>583</v>
      </c>
      <c r="D62" s="1218"/>
      <c r="E62" s="1219"/>
      <c r="F62" s="131">
        <v>195</v>
      </c>
      <c r="G62" s="131">
        <v>193</v>
      </c>
      <c r="H62" s="132">
        <v>193</v>
      </c>
    </row>
    <row r="63" spans="2:8" ht="52.5" customHeight="1" thickBot="1" x14ac:dyDescent="0.25">
      <c r="B63" s="133"/>
      <c r="C63" s="1220" t="s">
        <v>49</v>
      </c>
      <c r="D63" s="1220"/>
      <c r="E63" s="1221"/>
      <c r="F63" s="134">
        <v>10130</v>
      </c>
      <c r="G63" s="134">
        <v>9459</v>
      </c>
      <c r="H63" s="135">
        <v>9281</v>
      </c>
    </row>
    <row r="64" spans="2:8" ht="13" x14ac:dyDescent="0.2"/>
  </sheetData>
  <sheetProtection algorithmName="SHA-512" hashValue="NdRNaawLQPhzSRd7wu1nZRkYLC6gzzvLyUxqMjDCkKDTvC3xhL7qUf1CCY76BLDNJmtqmdG8dsuUKYWkMqmjjA==" saltValue="nRdA1bUkogDjpMjMIMt0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13AF-7E91-4FFF-8229-F7677686D2F2}">
  <sheetPr>
    <pageSetUpPr fitToPage="1"/>
  </sheetPr>
  <dimension ref="A1:DE85"/>
  <sheetViews>
    <sheetView showGridLines="0" zoomScale="50" zoomScaleNormal="50" zoomScaleSheetLayoutView="55" workbookViewId="0"/>
  </sheetViews>
  <sheetFormatPr defaultColWidth="0" defaultRowHeight="0" customHeight="1" zeroHeight="1" x14ac:dyDescent="0.2"/>
  <cols>
    <col min="1" max="1" width="6.26953125" style="255" customWidth="1"/>
    <col min="2" max="107" width="2.453125" style="255" customWidth="1"/>
    <col min="108" max="108" width="6.1796875" style="261" customWidth="1"/>
    <col min="109" max="109" width="5.81640625" style="259" customWidth="1"/>
    <col min="110" max="16384" width="8.7265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595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591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594</v>
      </c>
      <c r="AO43" s="1249"/>
      <c r="AP43" s="1249"/>
      <c r="AQ43" s="1249"/>
      <c r="AR43" s="1249"/>
      <c r="AS43" s="1249"/>
      <c r="AT43" s="1249"/>
      <c r="AU43" s="1249"/>
      <c r="AV43" s="1249"/>
      <c r="AW43" s="1249"/>
      <c r="AX43" s="1249"/>
      <c r="AY43" s="1249"/>
      <c r="AZ43" s="1249"/>
      <c r="BA43" s="1249"/>
      <c r="BB43" s="1249"/>
      <c r="BC43" s="1249"/>
      <c r="BD43" s="1249"/>
      <c r="BE43" s="1249"/>
      <c r="BF43" s="1249"/>
      <c r="BG43" s="1249"/>
      <c r="BH43" s="1249"/>
      <c r="BI43" s="1249"/>
      <c r="BJ43" s="1249"/>
      <c r="BK43" s="1249"/>
      <c r="BL43" s="1249"/>
      <c r="BM43" s="1249"/>
      <c r="BN43" s="1249"/>
      <c r="BO43" s="1249"/>
      <c r="BP43" s="1249"/>
      <c r="BQ43" s="1249"/>
      <c r="BR43" s="1249"/>
      <c r="BS43" s="1249"/>
      <c r="BT43" s="1249"/>
      <c r="BU43" s="1249"/>
      <c r="BV43" s="1249"/>
      <c r="BW43" s="1249"/>
      <c r="BX43" s="1249"/>
      <c r="BY43" s="1249"/>
      <c r="BZ43" s="1249"/>
      <c r="CA43" s="1249"/>
      <c r="CB43" s="1249"/>
      <c r="CC43" s="1249"/>
      <c r="CD43" s="1249"/>
      <c r="CE43" s="1249"/>
      <c r="CF43" s="1249"/>
      <c r="CG43" s="1249"/>
      <c r="CH43" s="1249"/>
      <c r="CI43" s="1249"/>
      <c r="CJ43" s="1249"/>
      <c r="CK43" s="1249"/>
      <c r="CL43" s="1249"/>
      <c r="CM43" s="1249"/>
      <c r="CN43" s="1249"/>
      <c r="CO43" s="1249"/>
      <c r="CP43" s="1249"/>
      <c r="CQ43" s="1249"/>
      <c r="CR43" s="1249"/>
      <c r="CS43" s="1249"/>
      <c r="CT43" s="1249"/>
      <c r="CU43" s="1249"/>
      <c r="CV43" s="1249"/>
      <c r="CW43" s="1249"/>
      <c r="CX43" s="1249"/>
      <c r="CY43" s="1249"/>
      <c r="CZ43" s="1249"/>
      <c r="DA43" s="1249"/>
      <c r="DB43" s="1249"/>
      <c r="DC43" s="1250"/>
    </row>
    <row r="44" spans="2:109" ht="13" x14ac:dyDescent="0.2">
      <c r="B44" s="259"/>
      <c r="AN44" s="1251"/>
      <c r="AO44" s="1252"/>
      <c r="AP44" s="1252"/>
      <c r="AQ44" s="1252"/>
      <c r="AR44" s="1252"/>
      <c r="AS44" s="1252"/>
      <c r="AT44" s="1252"/>
      <c r="AU44" s="1252"/>
      <c r="AV44" s="1252"/>
      <c r="AW44" s="1252"/>
      <c r="AX44" s="1252"/>
      <c r="AY44" s="1252"/>
      <c r="AZ44" s="1252"/>
      <c r="BA44" s="1252"/>
      <c r="BB44" s="1252"/>
      <c r="BC44" s="1252"/>
      <c r="BD44" s="1252"/>
      <c r="BE44" s="1252"/>
      <c r="BF44" s="1252"/>
      <c r="BG44" s="1252"/>
      <c r="BH44" s="1252"/>
      <c r="BI44" s="1252"/>
      <c r="BJ44" s="1252"/>
      <c r="BK44" s="1252"/>
      <c r="BL44" s="1252"/>
      <c r="BM44" s="1252"/>
      <c r="BN44" s="1252"/>
      <c r="BO44" s="1252"/>
      <c r="BP44" s="1252"/>
      <c r="BQ44" s="1252"/>
      <c r="BR44" s="1252"/>
      <c r="BS44" s="1252"/>
      <c r="BT44" s="1252"/>
      <c r="BU44" s="1252"/>
      <c r="BV44" s="1252"/>
      <c r="BW44" s="1252"/>
      <c r="BX44" s="1252"/>
      <c r="BY44" s="1252"/>
      <c r="BZ44" s="1252"/>
      <c r="CA44" s="1252"/>
      <c r="CB44" s="1252"/>
      <c r="CC44" s="1252"/>
      <c r="CD44" s="1252"/>
      <c r="CE44" s="1252"/>
      <c r="CF44" s="1252"/>
      <c r="CG44" s="1252"/>
      <c r="CH44" s="1252"/>
      <c r="CI44" s="1252"/>
      <c r="CJ44" s="1252"/>
      <c r="CK44" s="1252"/>
      <c r="CL44" s="1252"/>
      <c r="CM44" s="1252"/>
      <c r="CN44" s="1252"/>
      <c r="CO44" s="1252"/>
      <c r="CP44" s="1252"/>
      <c r="CQ44" s="1252"/>
      <c r="CR44" s="1252"/>
      <c r="CS44" s="1252"/>
      <c r="CT44" s="1252"/>
      <c r="CU44" s="1252"/>
      <c r="CV44" s="1252"/>
      <c r="CW44" s="1252"/>
      <c r="CX44" s="1252"/>
      <c r="CY44" s="1252"/>
      <c r="CZ44" s="1252"/>
      <c r="DA44" s="1252"/>
      <c r="DB44" s="1252"/>
      <c r="DC44" s="1253"/>
    </row>
    <row r="45" spans="2:109" ht="13" x14ac:dyDescent="0.2">
      <c r="B45" s="259"/>
      <c r="AN45" s="1251"/>
      <c r="AO45" s="1252"/>
      <c r="AP45" s="1252"/>
      <c r="AQ45" s="1252"/>
      <c r="AR45" s="1252"/>
      <c r="AS45" s="1252"/>
      <c r="AT45" s="1252"/>
      <c r="AU45" s="1252"/>
      <c r="AV45" s="1252"/>
      <c r="AW45" s="1252"/>
      <c r="AX45" s="1252"/>
      <c r="AY45" s="1252"/>
      <c r="AZ45" s="1252"/>
      <c r="BA45" s="1252"/>
      <c r="BB45" s="1252"/>
      <c r="BC45" s="1252"/>
      <c r="BD45" s="1252"/>
      <c r="BE45" s="1252"/>
      <c r="BF45" s="1252"/>
      <c r="BG45" s="1252"/>
      <c r="BH45" s="1252"/>
      <c r="BI45" s="1252"/>
      <c r="BJ45" s="1252"/>
      <c r="BK45" s="1252"/>
      <c r="BL45" s="1252"/>
      <c r="BM45" s="1252"/>
      <c r="BN45" s="1252"/>
      <c r="BO45" s="1252"/>
      <c r="BP45" s="1252"/>
      <c r="BQ45" s="1252"/>
      <c r="BR45" s="1252"/>
      <c r="BS45" s="1252"/>
      <c r="BT45" s="1252"/>
      <c r="BU45" s="1252"/>
      <c r="BV45" s="1252"/>
      <c r="BW45" s="1252"/>
      <c r="BX45" s="1252"/>
      <c r="BY45" s="1252"/>
      <c r="BZ45" s="1252"/>
      <c r="CA45" s="1252"/>
      <c r="CB45" s="1252"/>
      <c r="CC45" s="1252"/>
      <c r="CD45" s="1252"/>
      <c r="CE45" s="1252"/>
      <c r="CF45" s="1252"/>
      <c r="CG45" s="1252"/>
      <c r="CH45" s="1252"/>
      <c r="CI45" s="1252"/>
      <c r="CJ45" s="1252"/>
      <c r="CK45" s="1252"/>
      <c r="CL45" s="1252"/>
      <c r="CM45" s="1252"/>
      <c r="CN45" s="1252"/>
      <c r="CO45" s="1252"/>
      <c r="CP45" s="1252"/>
      <c r="CQ45" s="1252"/>
      <c r="CR45" s="1252"/>
      <c r="CS45" s="1252"/>
      <c r="CT45" s="1252"/>
      <c r="CU45" s="1252"/>
      <c r="CV45" s="1252"/>
      <c r="CW45" s="1252"/>
      <c r="CX45" s="1252"/>
      <c r="CY45" s="1252"/>
      <c r="CZ45" s="1252"/>
      <c r="DA45" s="1252"/>
      <c r="DB45" s="1252"/>
      <c r="DC45" s="1253"/>
    </row>
    <row r="46" spans="2:109" ht="13" x14ac:dyDescent="0.2">
      <c r="B46" s="259"/>
      <c r="AN46" s="1251"/>
      <c r="AO46" s="1252"/>
      <c r="AP46" s="1252"/>
      <c r="AQ46" s="1252"/>
      <c r="AR46" s="1252"/>
      <c r="AS46" s="1252"/>
      <c r="AT46" s="1252"/>
      <c r="AU46" s="1252"/>
      <c r="AV46" s="1252"/>
      <c r="AW46" s="1252"/>
      <c r="AX46" s="1252"/>
      <c r="AY46" s="1252"/>
      <c r="AZ46" s="1252"/>
      <c r="BA46" s="1252"/>
      <c r="BB46" s="1252"/>
      <c r="BC46" s="1252"/>
      <c r="BD46" s="1252"/>
      <c r="BE46" s="1252"/>
      <c r="BF46" s="1252"/>
      <c r="BG46" s="1252"/>
      <c r="BH46" s="1252"/>
      <c r="BI46" s="1252"/>
      <c r="BJ46" s="1252"/>
      <c r="BK46" s="1252"/>
      <c r="BL46" s="1252"/>
      <c r="BM46" s="1252"/>
      <c r="BN46" s="1252"/>
      <c r="BO46" s="1252"/>
      <c r="BP46" s="1252"/>
      <c r="BQ46" s="1252"/>
      <c r="BR46" s="1252"/>
      <c r="BS46" s="1252"/>
      <c r="BT46" s="1252"/>
      <c r="BU46" s="1252"/>
      <c r="BV46" s="1252"/>
      <c r="BW46" s="1252"/>
      <c r="BX46" s="1252"/>
      <c r="BY46" s="1252"/>
      <c r="BZ46" s="1252"/>
      <c r="CA46" s="1252"/>
      <c r="CB46" s="1252"/>
      <c r="CC46" s="1252"/>
      <c r="CD46" s="1252"/>
      <c r="CE46" s="1252"/>
      <c r="CF46" s="1252"/>
      <c r="CG46" s="1252"/>
      <c r="CH46" s="1252"/>
      <c r="CI46" s="1252"/>
      <c r="CJ46" s="1252"/>
      <c r="CK46" s="1252"/>
      <c r="CL46" s="1252"/>
      <c r="CM46" s="1252"/>
      <c r="CN46" s="1252"/>
      <c r="CO46" s="1252"/>
      <c r="CP46" s="1252"/>
      <c r="CQ46" s="1252"/>
      <c r="CR46" s="1252"/>
      <c r="CS46" s="1252"/>
      <c r="CT46" s="1252"/>
      <c r="CU46" s="1252"/>
      <c r="CV46" s="1252"/>
      <c r="CW46" s="1252"/>
      <c r="CX46" s="1252"/>
      <c r="CY46" s="1252"/>
      <c r="CZ46" s="1252"/>
      <c r="DA46" s="1252"/>
      <c r="DB46" s="1252"/>
      <c r="DC46" s="1253"/>
    </row>
    <row r="47" spans="2:109" ht="13" x14ac:dyDescent="0.2">
      <c r="B47" s="259"/>
      <c r="AN47" s="1254"/>
      <c r="AO47" s="1255"/>
      <c r="AP47" s="1255"/>
      <c r="AQ47" s="1255"/>
      <c r="AR47" s="1255"/>
      <c r="AS47" s="1255"/>
      <c r="AT47" s="1255"/>
      <c r="AU47" s="1255"/>
      <c r="AV47" s="1255"/>
      <c r="AW47" s="1255"/>
      <c r="AX47" s="1255"/>
      <c r="AY47" s="1255"/>
      <c r="AZ47" s="1255"/>
      <c r="BA47" s="1255"/>
      <c r="BB47" s="1255"/>
      <c r="BC47" s="1255"/>
      <c r="BD47" s="1255"/>
      <c r="BE47" s="1255"/>
      <c r="BF47" s="1255"/>
      <c r="BG47" s="1255"/>
      <c r="BH47" s="1255"/>
      <c r="BI47" s="1255"/>
      <c r="BJ47" s="1255"/>
      <c r="BK47" s="1255"/>
      <c r="BL47" s="1255"/>
      <c r="BM47" s="1255"/>
      <c r="BN47" s="1255"/>
      <c r="BO47" s="1255"/>
      <c r="BP47" s="1255"/>
      <c r="BQ47" s="1255"/>
      <c r="BR47" s="1255"/>
      <c r="BS47" s="1255"/>
      <c r="BT47" s="1255"/>
      <c r="BU47" s="1255"/>
      <c r="BV47" s="1255"/>
      <c r="BW47" s="1255"/>
      <c r="BX47" s="1255"/>
      <c r="BY47" s="1255"/>
      <c r="BZ47" s="1255"/>
      <c r="CA47" s="1255"/>
      <c r="CB47" s="1255"/>
      <c r="CC47" s="1255"/>
      <c r="CD47" s="1255"/>
      <c r="CE47" s="1255"/>
      <c r="CF47" s="1255"/>
      <c r="CG47" s="1255"/>
      <c r="CH47" s="1255"/>
      <c r="CI47" s="1255"/>
      <c r="CJ47" s="1255"/>
      <c r="CK47" s="1255"/>
      <c r="CL47" s="1255"/>
      <c r="CM47" s="1255"/>
      <c r="CN47" s="1255"/>
      <c r="CO47" s="1255"/>
      <c r="CP47" s="1255"/>
      <c r="CQ47" s="1255"/>
      <c r="CR47" s="1255"/>
      <c r="CS47" s="1255"/>
      <c r="CT47" s="1255"/>
      <c r="CU47" s="1255"/>
      <c r="CV47" s="1255"/>
      <c r="CW47" s="1255"/>
      <c r="CX47" s="1255"/>
      <c r="CY47" s="1255"/>
      <c r="CZ47" s="1255"/>
      <c r="DA47" s="1255"/>
      <c r="DB47" s="1255"/>
      <c r="DC47" s="1256"/>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589</v>
      </c>
    </row>
    <row r="50" spans="1:109" ht="13" x14ac:dyDescent="0.2">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529</v>
      </c>
      <c r="BQ50" s="1231"/>
      <c r="BR50" s="1231"/>
      <c r="BS50" s="1231"/>
      <c r="BT50" s="1231"/>
      <c r="BU50" s="1231"/>
      <c r="BV50" s="1231"/>
      <c r="BW50" s="1231"/>
      <c r="BX50" s="1231" t="s">
        <v>530</v>
      </c>
      <c r="BY50" s="1231"/>
      <c r="BZ50" s="1231"/>
      <c r="CA50" s="1231"/>
      <c r="CB50" s="1231"/>
      <c r="CC50" s="1231"/>
      <c r="CD50" s="1231"/>
      <c r="CE50" s="1231"/>
      <c r="CF50" s="1231" t="s">
        <v>531</v>
      </c>
      <c r="CG50" s="1231"/>
      <c r="CH50" s="1231"/>
      <c r="CI50" s="1231"/>
      <c r="CJ50" s="1231"/>
      <c r="CK50" s="1231"/>
      <c r="CL50" s="1231"/>
      <c r="CM50" s="1231"/>
      <c r="CN50" s="1231" t="s">
        <v>532</v>
      </c>
      <c r="CO50" s="1231"/>
      <c r="CP50" s="1231"/>
      <c r="CQ50" s="1231"/>
      <c r="CR50" s="1231"/>
      <c r="CS50" s="1231"/>
      <c r="CT50" s="1231"/>
      <c r="CU50" s="1231"/>
      <c r="CV50" s="1231" t="s">
        <v>533</v>
      </c>
      <c r="CW50" s="1231"/>
      <c r="CX50" s="1231"/>
      <c r="CY50" s="1231"/>
      <c r="CZ50" s="1231"/>
      <c r="DA50" s="1231"/>
      <c r="DB50" s="1231"/>
      <c r="DC50" s="1231"/>
    </row>
    <row r="51" spans="1:109" ht="13.5" customHeight="1" x14ac:dyDescent="0.2">
      <c r="B51" s="259"/>
      <c r="G51" s="1239"/>
      <c r="H51" s="1239"/>
      <c r="I51" s="1257"/>
      <c r="J51" s="1257"/>
      <c r="K51" s="1233"/>
      <c r="L51" s="1233"/>
      <c r="M51" s="1233"/>
      <c r="N51" s="1233"/>
      <c r="AM51" s="352"/>
      <c r="AN51" s="1232" t="s">
        <v>588</v>
      </c>
      <c r="AO51" s="1232"/>
      <c r="AP51" s="1232"/>
      <c r="AQ51" s="1232"/>
      <c r="AR51" s="1232"/>
      <c r="AS51" s="1232"/>
      <c r="AT51" s="1232"/>
      <c r="AU51" s="1232"/>
      <c r="AV51" s="1232"/>
      <c r="AW51" s="1232"/>
      <c r="AX51" s="1232"/>
      <c r="AY51" s="1232"/>
      <c r="AZ51" s="1232"/>
      <c r="BA51" s="1232"/>
      <c r="BB51" s="1232" t="s">
        <v>586</v>
      </c>
      <c r="BC51" s="1232"/>
      <c r="BD51" s="1232"/>
      <c r="BE51" s="1232"/>
      <c r="BF51" s="1232"/>
      <c r="BG51" s="1232"/>
      <c r="BH51" s="1232"/>
      <c r="BI51" s="1232"/>
      <c r="BJ51" s="1232"/>
      <c r="BK51" s="1232"/>
      <c r="BL51" s="1232"/>
      <c r="BM51" s="1232"/>
      <c r="BN51" s="1232"/>
      <c r="BO51" s="1232"/>
      <c r="BP51" s="1230">
        <v>72.400000000000006</v>
      </c>
      <c r="BQ51" s="1230"/>
      <c r="BR51" s="1230"/>
      <c r="BS51" s="1230"/>
      <c r="BT51" s="1230"/>
      <c r="BU51" s="1230"/>
      <c r="BV51" s="1230"/>
      <c r="BW51" s="1230"/>
      <c r="BX51" s="1230">
        <v>72.900000000000006</v>
      </c>
      <c r="BY51" s="1230"/>
      <c r="BZ51" s="1230"/>
      <c r="CA51" s="1230"/>
      <c r="CB51" s="1230"/>
      <c r="CC51" s="1230"/>
      <c r="CD51" s="1230"/>
      <c r="CE51" s="1230"/>
      <c r="CF51" s="1230">
        <v>64.099999999999994</v>
      </c>
      <c r="CG51" s="1230"/>
      <c r="CH51" s="1230"/>
      <c r="CI51" s="1230"/>
      <c r="CJ51" s="1230"/>
      <c r="CK51" s="1230"/>
      <c r="CL51" s="1230"/>
      <c r="CM51" s="1230"/>
      <c r="CN51" s="1230">
        <v>73.7</v>
      </c>
      <c r="CO51" s="1230"/>
      <c r="CP51" s="1230"/>
      <c r="CQ51" s="1230"/>
      <c r="CR51" s="1230"/>
      <c r="CS51" s="1230"/>
      <c r="CT51" s="1230"/>
      <c r="CU51" s="1230"/>
      <c r="CV51" s="1230">
        <v>68.400000000000006</v>
      </c>
      <c r="CW51" s="1230"/>
      <c r="CX51" s="1230"/>
      <c r="CY51" s="1230"/>
      <c r="CZ51" s="1230"/>
      <c r="DA51" s="1230"/>
      <c r="DB51" s="1230"/>
      <c r="DC51" s="1230"/>
    </row>
    <row r="52" spans="1:109" ht="13" x14ac:dyDescent="0.2">
      <c r="B52" s="259"/>
      <c r="G52" s="1239"/>
      <c r="H52" s="1239"/>
      <c r="I52" s="1257"/>
      <c r="J52" s="1257"/>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593</v>
      </c>
      <c r="BC53" s="1232"/>
      <c r="BD53" s="1232"/>
      <c r="BE53" s="1232"/>
      <c r="BF53" s="1232"/>
      <c r="BG53" s="1232"/>
      <c r="BH53" s="1232"/>
      <c r="BI53" s="1232"/>
      <c r="BJ53" s="1232"/>
      <c r="BK53" s="1232"/>
      <c r="BL53" s="1232"/>
      <c r="BM53" s="1232"/>
      <c r="BN53" s="1232"/>
      <c r="BO53" s="1232"/>
      <c r="BP53" s="1230">
        <v>56.8</v>
      </c>
      <c r="BQ53" s="1230"/>
      <c r="BR53" s="1230"/>
      <c r="BS53" s="1230"/>
      <c r="BT53" s="1230"/>
      <c r="BU53" s="1230"/>
      <c r="BV53" s="1230"/>
      <c r="BW53" s="1230"/>
      <c r="BX53" s="1230">
        <v>56.8</v>
      </c>
      <c r="BY53" s="1230"/>
      <c r="BZ53" s="1230"/>
      <c r="CA53" s="1230"/>
      <c r="CB53" s="1230"/>
      <c r="CC53" s="1230"/>
      <c r="CD53" s="1230"/>
      <c r="CE53" s="1230"/>
      <c r="CF53" s="1230">
        <v>57</v>
      </c>
      <c r="CG53" s="1230"/>
      <c r="CH53" s="1230"/>
      <c r="CI53" s="1230"/>
      <c r="CJ53" s="1230"/>
      <c r="CK53" s="1230"/>
      <c r="CL53" s="1230"/>
      <c r="CM53" s="1230"/>
      <c r="CN53" s="1230">
        <v>57.6</v>
      </c>
      <c r="CO53" s="1230"/>
      <c r="CP53" s="1230"/>
      <c r="CQ53" s="1230"/>
      <c r="CR53" s="1230"/>
      <c r="CS53" s="1230"/>
      <c r="CT53" s="1230"/>
      <c r="CU53" s="1230"/>
      <c r="CV53" s="1230">
        <v>58.3</v>
      </c>
      <c r="CW53" s="1230"/>
      <c r="CX53" s="1230"/>
      <c r="CY53" s="1230"/>
      <c r="CZ53" s="1230"/>
      <c r="DA53" s="1230"/>
      <c r="DB53" s="1230"/>
      <c r="DC53" s="1230"/>
    </row>
    <row r="54" spans="1:109" ht="13" x14ac:dyDescent="0.2">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60"/>
      <c r="B55" s="259"/>
      <c r="G55" s="1228"/>
      <c r="H55" s="1228"/>
      <c r="I55" s="1228"/>
      <c r="J55" s="1228"/>
      <c r="K55" s="1233"/>
      <c r="L55" s="1233"/>
      <c r="M55" s="1233"/>
      <c r="N55" s="1233"/>
      <c r="AN55" s="1231" t="s">
        <v>587</v>
      </c>
      <c r="AO55" s="1231"/>
      <c r="AP55" s="1231"/>
      <c r="AQ55" s="1231"/>
      <c r="AR55" s="1231"/>
      <c r="AS55" s="1231"/>
      <c r="AT55" s="1231"/>
      <c r="AU55" s="1231"/>
      <c r="AV55" s="1231"/>
      <c r="AW55" s="1231"/>
      <c r="AX55" s="1231"/>
      <c r="AY55" s="1231"/>
      <c r="AZ55" s="1231"/>
      <c r="BA55" s="1231"/>
      <c r="BB55" s="1232" t="s">
        <v>586</v>
      </c>
      <c r="BC55" s="1232"/>
      <c r="BD55" s="1232"/>
      <c r="BE55" s="1232"/>
      <c r="BF55" s="1232"/>
      <c r="BG55" s="1232"/>
      <c r="BH55" s="1232"/>
      <c r="BI55" s="1232"/>
      <c r="BJ55" s="1232"/>
      <c r="BK55" s="1232"/>
      <c r="BL55" s="1232"/>
      <c r="BM55" s="1232"/>
      <c r="BN55" s="1232"/>
      <c r="BO55" s="1232"/>
      <c r="BP55" s="1230">
        <v>49.1</v>
      </c>
      <c r="BQ55" s="1230"/>
      <c r="BR55" s="1230"/>
      <c r="BS55" s="1230"/>
      <c r="BT55" s="1230"/>
      <c r="BU55" s="1230"/>
      <c r="BV55" s="1230"/>
      <c r="BW55" s="1230"/>
      <c r="BX55" s="1230">
        <v>41.5</v>
      </c>
      <c r="BY55" s="1230"/>
      <c r="BZ55" s="1230"/>
      <c r="CA55" s="1230"/>
      <c r="CB55" s="1230"/>
      <c r="CC55" s="1230"/>
      <c r="CD55" s="1230"/>
      <c r="CE55" s="1230"/>
      <c r="CF55" s="1230">
        <v>25.2</v>
      </c>
      <c r="CG55" s="1230"/>
      <c r="CH55" s="1230"/>
      <c r="CI55" s="1230"/>
      <c r="CJ55" s="1230"/>
      <c r="CK55" s="1230"/>
      <c r="CL55" s="1230"/>
      <c r="CM55" s="1230"/>
      <c r="CN55" s="1230">
        <v>15.7</v>
      </c>
      <c r="CO55" s="1230"/>
      <c r="CP55" s="1230"/>
      <c r="CQ55" s="1230"/>
      <c r="CR55" s="1230"/>
      <c r="CS55" s="1230"/>
      <c r="CT55" s="1230"/>
      <c r="CU55" s="1230"/>
      <c r="CV55" s="1230">
        <v>10.199999999999999</v>
      </c>
      <c r="CW55" s="1230"/>
      <c r="CX55" s="1230"/>
      <c r="CY55" s="1230"/>
      <c r="CZ55" s="1230"/>
      <c r="DA55" s="1230"/>
      <c r="DB55" s="1230"/>
      <c r="DC55" s="1230"/>
    </row>
    <row r="56" spans="1:109" ht="13" x14ac:dyDescent="0.2">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 x14ac:dyDescent="0.2">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593</v>
      </c>
      <c r="BC57" s="1232"/>
      <c r="BD57" s="1232"/>
      <c r="BE57" s="1232"/>
      <c r="BF57" s="1232"/>
      <c r="BG57" s="1232"/>
      <c r="BH57" s="1232"/>
      <c r="BI57" s="1232"/>
      <c r="BJ57" s="1232"/>
      <c r="BK57" s="1232"/>
      <c r="BL57" s="1232"/>
      <c r="BM57" s="1232"/>
      <c r="BN57" s="1232"/>
      <c r="BO57" s="1232"/>
      <c r="BP57" s="1230">
        <v>61</v>
      </c>
      <c r="BQ57" s="1230"/>
      <c r="BR57" s="1230"/>
      <c r="BS57" s="1230"/>
      <c r="BT57" s="1230"/>
      <c r="BU57" s="1230"/>
      <c r="BV57" s="1230"/>
      <c r="BW57" s="1230"/>
      <c r="BX57" s="1230">
        <v>61.7</v>
      </c>
      <c r="BY57" s="1230"/>
      <c r="BZ57" s="1230"/>
      <c r="CA57" s="1230"/>
      <c r="CB57" s="1230"/>
      <c r="CC57" s="1230"/>
      <c r="CD57" s="1230"/>
      <c r="CE57" s="1230"/>
      <c r="CF57" s="1230">
        <v>62.5</v>
      </c>
      <c r="CG57" s="1230"/>
      <c r="CH57" s="1230"/>
      <c r="CI57" s="1230"/>
      <c r="CJ57" s="1230"/>
      <c r="CK57" s="1230"/>
      <c r="CL57" s="1230"/>
      <c r="CM57" s="1230"/>
      <c r="CN57" s="1230">
        <v>64.3</v>
      </c>
      <c r="CO57" s="1230"/>
      <c r="CP57" s="1230"/>
      <c r="CQ57" s="1230"/>
      <c r="CR57" s="1230"/>
      <c r="CS57" s="1230"/>
      <c r="CT57" s="1230"/>
      <c r="CU57" s="1230"/>
      <c r="CV57" s="1230">
        <v>64.7</v>
      </c>
      <c r="CW57" s="1230"/>
      <c r="CX57" s="1230"/>
      <c r="CY57" s="1230"/>
      <c r="CZ57" s="1230"/>
      <c r="DA57" s="1230"/>
      <c r="DB57" s="1230"/>
      <c r="DC57" s="1230"/>
      <c r="DD57" s="370"/>
      <c r="DE57" s="365"/>
    </row>
    <row r="58" spans="1:109" s="360" customFormat="1" ht="13" x14ac:dyDescent="0.2">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592</v>
      </c>
    </row>
    <row r="64" spans="1:109" ht="13" x14ac:dyDescent="0.2">
      <c r="B64" s="259"/>
      <c r="G64" s="361"/>
      <c r="I64" s="363"/>
      <c r="J64" s="363"/>
      <c r="K64" s="363"/>
      <c r="L64" s="363"/>
      <c r="M64" s="363"/>
      <c r="N64" s="362"/>
      <c r="AM64" s="361"/>
      <c r="AN64" s="361" t="s">
        <v>591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590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589</v>
      </c>
    </row>
    <row r="72" spans="2:107" ht="13" x14ac:dyDescent="0.2">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529</v>
      </c>
      <c r="BQ72" s="1231"/>
      <c r="BR72" s="1231"/>
      <c r="BS72" s="1231"/>
      <c r="BT72" s="1231"/>
      <c r="BU72" s="1231"/>
      <c r="BV72" s="1231"/>
      <c r="BW72" s="1231"/>
      <c r="BX72" s="1231" t="s">
        <v>530</v>
      </c>
      <c r="BY72" s="1231"/>
      <c r="BZ72" s="1231"/>
      <c r="CA72" s="1231"/>
      <c r="CB72" s="1231"/>
      <c r="CC72" s="1231"/>
      <c r="CD72" s="1231"/>
      <c r="CE72" s="1231"/>
      <c r="CF72" s="1231" t="s">
        <v>531</v>
      </c>
      <c r="CG72" s="1231"/>
      <c r="CH72" s="1231"/>
      <c r="CI72" s="1231"/>
      <c r="CJ72" s="1231"/>
      <c r="CK72" s="1231"/>
      <c r="CL72" s="1231"/>
      <c r="CM72" s="1231"/>
      <c r="CN72" s="1231" t="s">
        <v>532</v>
      </c>
      <c r="CO72" s="1231"/>
      <c r="CP72" s="1231"/>
      <c r="CQ72" s="1231"/>
      <c r="CR72" s="1231"/>
      <c r="CS72" s="1231"/>
      <c r="CT72" s="1231"/>
      <c r="CU72" s="1231"/>
      <c r="CV72" s="1231" t="s">
        <v>533</v>
      </c>
      <c r="CW72" s="1231"/>
      <c r="CX72" s="1231"/>
      <c r="CY72" s="1231"/>
      <c r="CZ72" s="1231"/>
      <c r="DA72" s="1231"/>
      <c r="DB72" s="1231"/>
      <c r="DC72" s="1231"/>
    </row>
    <row r="73" spans="2:107" ht="13" x14ac:dyDescent="0.2">
      <c r="B73" s="259"/>
      <c r="G73" s="1239"/>
      <c r="H73" s="1239"/>
      <c r="I73" s="1239"/>
      <c r="J73" s="1239"/>
      <c r="K73" s="1229"/>
      <c r="L73" s="1229"/>
      <c r="M73" s="1229"/>
      <c r="N73" s="1229"/>
      <c r="AM73" s="352"/>
      <c r="AN73" s="1232" t="s">
        <v>588</v>
      </c>
      <c r="AO73" s="1232"/>
      <c r="AP73" s="1232"/>
      <c r="AQ73" s="1232"/>
      <c r="AR73" s="1232"/>
      <c r="AS73" s="1232"/>
      <c r="AT73" s="1232"/>
      <c r="AU73" s="1232"/>
      <c r="AV73" s="1232"/>
      <c r="AW73" s="1232"/>
      <c r="AX73" s="1232"/>
      <c r="AY73" s="1232"/>
      <c r="AZ73" s="1232"/>
      <c r="BA73" s="1232"/>
      <c r="BB73" s="1232" t="s">
        <v>586</v>
      </c>
      <c r="BC73" s="1232"/>
      <c r="BD73" s="1232"/>
      <c r="BE73" s="1232"/>
      <c r="BF73" s="1232"/>
      <c r="BG73" s="1232"/>
      <c r="BH73" s="1232"/>
      <c r="BI73" s="1232"/>
      <c r="BJ73" s="1232"/>
      <c r="BK73" s="1232"/>
      <c r="BL73" s="1232"/>
      <c r="BM73" s="1232"/>
      <c r="BN73" s="1232"/>
      <c r="BO73" s="1232"/>
      <c r="BP73" s="1230">
        <v>72.400000000000006</v>
      </c>
      <c r="BQ73" s="1230"/>
      <c r="BR73" s="1230"/>
      <c r="BS73" s="1230"/>
      <c r="BT73" s="1230"/>
      <c r="BU73" s="1230"/>
      <c r="BV73" s="1230"/>
      <c r="BW73" s="1230"/>
      <c r="BX73" s="1230">
        <v>72.900000000000006</v>
      </c>
      <c r="BY73" s="1230"/>
      <c r="BZ73" s="1230"/>
      <c r="CA73" s="1230"/>
      <c r="CB73" s="1230"/>
      <c r="CC73" s="1230"/>
      <c r="CD73" s="1230"/>
      <c r="CE73" s="1230"/>
      <c r="CF73" s="1230">
        <v>64.099999999999994</v>
      </c>
      <c r="CG73" s="1230"/>
      <c r="CH73" s="1230"/>
      <c r="CI73" s="1230"/>
      <c r="CJ73" s="1230"/>
      <c r="CK73" s="1230"/>
      <c r="CL73" s="1230"/>
      <c r="CM73" s="1230"/>
      <c r="CN73" s="1230">
        <v>73.7</v>
      </c>
      <c r="CO73" s="1230"/>
      <c r="CP73" s="1230"/>
      <c r="CQ73" s="1230"/>
      <c r="CR73" s="1230"/>
      <c r="CS73" s="1230"/>
      <c r="CT73" s="1230"/>
      <c r="CU73" s="1230"/>
      <c r="CV73" s="1230">
        <v>68.400000000000006</v>
      </c>
      <c r="CW73" s="1230"/>
      <c r="CX73" s="1230"/>
      <c r="CY73" s="1230"/>
      <c r="CZ73" s="1230"/>
      <c r="DA73" s="1230"/>
      <c r="DB73" s="1230"/>
      <c r="DC73" s="1230"/>
    </row>
    <row r="74" spans="2:107" ht="13" x14ac:dyDescent="0.2">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585</v>
      </c>
      <c r="BC75" s="1232"/>
      <c r="BD75" s="1232"/>
      <c r="BE75" s="1232"/>
      <c r="BF75" s="1232"/>
      <c r="BG75" s="1232"/>
      <c r="BH75" s="1232"/>
      <c r="BI75" s="1232"/>
      <c r="BJ75" s="1232"/>
      <c r="BK75" s="1232"/>
      <c r="BL75" s="1232"/>
      <c r="BM75" s="1232"/>
      <c r="BN75" s="1232"/>
      <c r="BO75" s="1232"/>
      <c r="BP75" s="1230">
        <v>9.6999999999999993</v>
      </c>
      <c r="BQ75" s="1230"/>
      <c r="BR75" s="1230"/>
      <c r="BS75" s="1230"/>
      <c r="BT75" s="1230"/>
      <c r="BU75" s="1230"/>
      <c r="BV75" s="1230"/>
      <c r="BW75" s="1230"/>
      <c r="BX75" s="1230">
        <v>10.5</v>
      </c>
      <c r="BY75" s="1230"/>
      <c r="BZ75" s="1230"/>
      <c r="CA75" s="1230"/>
      <c r="CB75" s="1230"/>
      <c r="CC75" s="1230"/>
      <c r="CD75" s="1230"/>
      <c r="CE75" s="1230"/>
      <c r="CF75" s="1230">
        <v>11.4</v>
      </c>
      <c r="CG75" s="1230"/>
      <c r="CH75" s="1230"/>
      <c r="CI75" s="1230"/>
      <c r="CJ75" s="1230"/>
      <c r="CK75" s="1230"/>
      <c r="CL75" s="1230"/>
      <c r="CM75" s="1230"/>
      <c r="CN75" s="1230">
        <v>12.3</v>
      </c>
      <c r="CO75" s="1230"/>
      <c r="CP75" s="1230"/>
      <c r="CQ75" s="1230"/>
      <c r="CR75" s="1230"/>
      <c r="CS75" s="1230"/>
      <c r="CT75" s="1230"/>
      <c r="CU75" s="1230"/>
      <c r="CV75" s="1230">
        <v>12.9</v>
      </c>
      <c r="CW75" s="1230"/>
      <c r="CX75" s="1230"/>
      <c r="CY75" s="1230"/>
      <c r="CZ75" s="1230"/>
      <c r="DA75" s="1230"/>
      <c r="DB75" s="1230"/>
      <c r="DC75" s="1230"/>
    </row>
    <row r="76" spans="2:107" ht="13" x14ac:dyDescent="0.2">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1" t="s">
        <v>587</v>
      </c>
      <c r="AO77" s="1231"/>
      <c r="AP77" s="1231"/>
      <c r="AQ77" s="1231"/>
      <c r="AR77" s="1231"/>
      <c r="AS77" s="1231"/>
      <c r="AT77" s="1231"/>
      <c r="AU77" s="1231"/>
      <c r="AV77" s="1231"/>
      <c r="AW77" s="1231"/>
      <c r="AX77" s="1231"/>
      <c r="AY77" s="1231"/>
      <c r="AZ77" s="1231"/>
      <c r="BA77" s="1231"/>
      <c r="BB77" s="1232" t="s">
        <v>586</v>
      </c>
      <c r="BC77" s="1232"/>
      <c r="BD77" s="1232"/>
      <c r="BE77" s="1232"/>
      <c r="BF77" s="1232"/>
      <c r="BG77" s="1232"/>
      <c r="BH77" s="1232"/>
      <c r="BI77" s="1232"/>
      <c r="BJ77" s="1232"/>
      <c r="BK77" s="1232"/>
      <c r="BL77" s="1232"/>
      <c r="BM77" s="1232"/>
      <c r="BN77" s="1232"/>
      <c r="BO77" s="1232"/>
      <c r="BP77" s="1230">
        <v>49.1</v>
      </c>
      <c r="BQ77" s="1230"/>
      <c r="BR77" s="1230"/>
      <c r="BS77" s="1230"/>
      <c r="BT77" s="1230"/>
      <c r="BU77" s="1230"/>
      <c r="BV77" s="1230"/>
      <c r="BW77" s="1230"/>
      <c r="BX77" s="1230">
        <v>41.5</v>
      </c>
      <c r="BY77" s="1230"/>
      <c r="BZ77" s="1230"/>
      <c r="CA77" s="1230"/>
      <c r="CB77" s="1230"/>
      <c r="CC77" s="1230"/>
      <c r="CD77" s="1230"/>
      <c r="CE77" s="1230"/>
      <c r="CF77" s="1230">
        <v>25.2</v>
      </c>
      <c r="CG77" s="1230"/>
      <c r="CH77" s="1230"/>
      <c r="CI77" s="1230"/>
      <c r="CJ77" s="1230"/>
      <c r="CK77" s="1230"/>
      <c r="CL77" s="1230"/>
      <c r="CM77" s="1230"/>
      <c r="CN77" s="1230">
        <v>15.7</v>
      </c>
      <c r="CO77" s="1230"/>
      <c r="CP77" s="1230"/>
      <c r="CQ77" s="1230"/>
      <c r="CR77" s="1230"/>
      <c r="CS77" s="1230"/>
      <c r="CT77" s="1230"/>
      <c r="CU77" s="1230"/>
      <c r="CV77" s="1230">
        <v>10.199999999999999</v>
      </c>
      <c r="CW77" s="1230"/>
      <c r="CX77" s="1230"/>
      <c r="CY77" s="1230"/>
      <c r="CZ77" s="1230"/>
      <c r="DA77" s="1230"/>
      <c r="DB77" s="1230"/>
      <c r="DC77" s="1230"/>
    </row>
    <row r="78" spans="2:107" ht="13" x14ac:dyDescent="0.2">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585</v>
      </c>
      <c r="BC79" s="1232"/>
      <c r="BD79" s="1232"/>
      <c r="BE79" s="1232"/>
      <c r="BF79" s="1232"/>
      <c r="BG79" s="1232"/>
      <c r="BH79" s="1232"/>
      <c r="BI79" s="1232"/>
      <c r="BJ79" s="1232"/>
      <c r="BK79" s="1232"/>
      <c r="BL79" s="1232"/>
      <c r="BM79" s="1232"/>
      <c r="BN79" s="1232"/>
      <c r="BO79" s="1232"/>
      <c r="BP79" s="1230">
        <v>9.5</v>
      </c>
      <c r="BQ79" s="1230"/>
      <c r="BR79" s="1230"/>
      <c r="BS79" s="1230"/>
      <c r="BT79" s="1230"/>
      <c r="BU79" s="1230"/>
      <c r="BV79" s="1230"/>
      <c r="BW79" s="1230"/>
      <c r="BX79" s="1230">
        <v>9.1999999999999993</v>
      </c>
      <c r="BY79" s="1230"/>
      <c r="BZ79" s="1230"/>
      <c r="CA79" s="1230"/>
      <c r="CB79" s="1230"/>
      <c r="CC79" s="1230"/>
      <c r="CD79" s="1230"/>
      <c r="CE79" s="1230"/>
      <c r="CF79" s="1230">
        <v>8.9</v>
      </c>
      <c r="CG79" s="1230"/>
      <c r="CH79" s="1230"/>
      <c r="CI79" s="1230"/>
      <c r="CJ79" s="1230"/>
      <c r="CK79" s="1230"/>
      <c r="CL79" s="1230"/>
      <c r="CM79" s="1230"/>
      <c r="CN79" s="1230">
        <v>8.9</v>
      </c>
      <c r="CO79" s="1230"/>
      <c r="CP79" s="1230"/>
      <c r="CQ79" s="1230"/>
      <c r="CR79" s="1230"/>
      <c r="CS79" s="1230"/>
      <c r="CT79" s="1230"/>
      <c r="CU79" s="1230"/>
      <c r="CV79" s="1230">
        <v>9</v>
      </c>
      <c r="CW79" s="1230"/>
      <c r="CX79" s="1230"/>
      <c r="CY79" s="1230"/>
      <c r="CZ79" s="1230"/>
      <c r="DA79" s="1230"/>
      <c r="DB79" s="1230"/>
      <c r="DC79" s="1230"/>
    </row>
    <row r="80" spans="2:107" ht="13" x14ac:dyDescent="0.2">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YfX2M//uLqenTS+Pcq16XYja2ejsl09ot0Yag7I2Zenp9oCMw5UpU9mEshuZgHgSb6QN9gb/NR27G50ZjrSzA==" saltValue="LdGgOGspzxZuxiphcpUY3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99771-95D1-48B6-B9C4-6FB80D00A724}">
  <sheetPr>
    <pageSetUpPr fitToPage="1"/>
  </sheetPr>
  <dimension ref="A1:DR125"/>
  <sheetViews>
    <sheetView showGridLines="0" topLeftCell="A19" zoomScale="50" zoomScaleNormal="5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EqoXUCIrQ9jxs+SkOKDR2KODumQOglWWCz6JVvJK/YZSE6LGpxE3D2/LGwuBR0+piHK6VGjOUnvPXLzC4AdaAw==" saltValue="JihARbX3HR/ODcZ/qIbw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F4575-871A-4CED-8AE5-27D6C1E4DFAD}">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oNo8JpmLqKFf5WQ3v3XLRaktubuilNqvrKadcSOsmxbWB1cWUwu5+AQpMvykglXQwiYrUOeBsLnBWzJkjI3Tw==" saltValue="TUcH61XDO4yKz1UcTPhp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151692</v>
      </c>
      <c r="E3" s="154"/>
      <c r="F3" s="155">
        <v>94081</v>
      </c>
      <c r="G3" s="156"/>
      <c r="H3" s="157"/>
    </row>
    <row r="4" spans="1:8" x14ac:dyDescent="0.2">
      <c r="A4" s="158"/>
      <c r="B4" s="159"/>
      <c r="C4" s="160"/>
      <c r="D4" s="161">
        <v>81510</v>
      </c>
      <c r="E4" s="162"/>
      <c r="F4" s="163">
        <v>48949</v>
      </c>
      <c r="G4" s="164"/>
      <c r="H4" s="165"/>
    </row>
    <row r="5" spans="1:8" x14ac:dyDescent="0.2">
      <c r="A5" s="146" t="s">
        <v>523</v>
      </c>
      <c r="B5" s="151"/>
      <c r="C5" s="152"/>
      <c r="D5" s="153">
        <v>133271</v>
      </c>
      <c r="E5" s="154"/>
      <c r="F5" s="155">
        <v>92632</v>
      </c>
      <c r="G5" s="156"/>
      <c r="H5" s="157"/>
    </row>
    <row r="6" spans="1:8" x14ac:dyDescent="0.2">
      <c r="A6" s="158"/>
      <c r="B6" s="159"/>
      <c r="C6" s="160"/>
      <c r="D6" s="161">
        <v>66810</v>
      </c>
      <c r="E6" s="162"/>
      <c r="F6" s="163">
        <v>47978</v>
      </c>
      <c r="G6" s="164"/>
      <c r="H6" s="165"/>
    </row>
    <row r="7" spans="1:8" x14ac:dyDescent="0.2">
      <c r="A7" s="146" t="s">
        <v>524</v>
      </c>
      <c r="B7" s="151"/>
      <c r="C7" s="152"/>
      <c r="D7" s="153">
        <v>136425</v>
      </c>
      <c r="E7" s="154"/>
      <c r="F7" s="155">
        <v>96469</v>
      </c>
      <c r="G7" s="156"/>
      <c r="H7" s="157"/>
    </row>
    <row r="8" spans="1:8" x14ac:dyDescent="0.2">
      <c r="A8" s="158"/>
      <c r="B8" s="159"/>
      <c r="C8" s="160"/>
      <c r="D8" s="161">
        <v>90852</v>
      </c>
      <c r="E8" s="162"/>
      <c r="F8" s="163">
        <v>49775</v>
      </c>
      <c r="G8" s="164"/>
      <c r="H8" s="165"/>
    </row>
    <row r="9" spans="1:8" x14ac:dyDescent="0.2">
      <c r="A9" s="146" t="s">
        <v>525</v>
      </c>
      <c r="B9" s="151"/>
      <c r="C9" s="152"/>
      <c r="D9" s="153">
        <v>196275</v>
      </c>
      <c r="E9" s="154"/>
      <c r="F9" s="155">
        <v>85743</v>
      </c>
      <c r="G9" s="156"/>
      <c r="H9" s="157"/>
    </row>
    <row r="10" spans="1:8" x14ac:dyDescent="0.2">
      <c r="A10" s="158"/>
      <c r="B10" s="159"/>
      <c r="C10" s="160"/>
      <c r="D10" s="161">
        <v>117791</v>
      </c>
      <c r="E10" s="162"/>
      <c r="F10" s="163">
        <v>45231</v>
      </c>
      <c r="G10" s="164"/>
      <c r="H10" s="165"/>
    </row>
    <row r="11" spans="1:8" x14ac:dyDescent="0.2">
      <c r="A11" s="146" t="s">
        <v>526</v>
      </c>
      <c r="B11" s="151"/>
      <c r="C11" s="152"/>
      <c r="D11" s="153">
        <v>127989</v>
      </c>
      <c r="E11" s="154"/>
      <c r="F11" s="155">
        <v>92509</v>
      </c>
      <c r="G11" s="156"/>
      <c r="H11" s="157"/>
    </row>
    <row r="12" spans="1:8" x14ac:dyDescent="0.2">
      <c r="A12" s="158"/>
      <c r="B12" s="159"/>
      <c r="C12" s="166"/>
      <c r="D12" s="161">
        <v>69595</v>
      </c>
      <c r="E12" s="162"/>
      <c r="F12" s="163">
        <v>52274</v>
      </c>
      <c r="G12" s="164"/>
      <c r="H12" s="165"/>
    </row>
    <row r="13" spans="1:8" x14ac:dyDescent="0.2">
      <c r="A13" s="146"/>
      <c r="B13" s="151"/>
      <c r="C13" s="152"/>
      <c r="D13" s="153">
        <v>149130</v>
      </c>
      <c r="E13" s="154"/>
      <c r="F13" s="155">
        <v>92287</v>
      </c>
      <c r="G13" s="167"/>
      <c r="H13" s="157"/>
    </row>
    <row r="14" spans="1:8" x14ac:dyDescent="0.2">
      <c r="A14" s="158"/>
      <c r="B14" s="159"/>
      <c r="C14" s="160"/>
      <c r="D14" s="161">
        <v>85312</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8.85</v>
      </c>
      <c r="C19" s="168">
        <f>ROUND(VALUE(SUBSTITUTE(実質収支比率等に係る経年分析!G$48,"▲","-")),2)</f>
        <v>6.56</v>
      </c>
      <c r="D19" s="168">
        <f>ROUND(VALUE(SUBSTITUTE(実質収支比率等に係る経年分析!H$48,"▲","-")),2)</f>
        <v>9.51</v>
      </c>
      <c r="E19" s="168">
        <f>ROUND(VALUE(SUBSTITUTE(実質収支比率等に係る経年分析!I$48,"▲","-")),2)</f>
        <v>8.35</v>
      </c>
      <c r="F19" s="168">
        <f>ROUND(VALUE(SUBSTITUTE(実質収支比率等に係る経年分析!J$48,"▲","-")),2)</f>
        <v>7.1</v>
      </c>
    </row>
    <row r="20" spans="1:11" x14ac:dyDescent="0.2">
      <c r="A20" s="168" t="s">
        <v>53</v>
      </c>
      <c r="B20" s="168">
        <f>ROUND(VALUE(SUBSTITUTE(実質収支比率等に係る経年分析!F$47,"▲","-")),2)</f>
        <v>19.53</v>
      </c>
      <c r="C20" s="168">
        <f>ROUND(VALUE(SUBSTITUTE(実質収支比率等に係る経年分析!G$47,"▲","-")),2)</f>
        <v>16.91</v>
      </c>
      <c r="D20" s="168">
        <f>ROUND(VALUE(SUBSTITUTE(実質収支比率等に係る経年分析!H$47,"▲","-")),2)</f>
        <v>14.75</v>
      </c>
      <c r="E20" s="168">
        <f>ROUND(VALUE(SUBSTITUTE(実質収支比率等に係る経年分析!I$47,"▲","-")),2)</f>
        <v>12.89</v>
      </c>
      <c r="F20" s="168">
        <f>ROUND(VALUE(SUBSTITUTE(実質収支比率等に係る経年分析!J$47,"▲","-")),2)</f>
        <v>11.66</v>
      </c>
    </row>
    <row r="21" spans="1:11" x14ac:dyDescent="0.2">
      <c r="A21" s="168" t="s">
        <v>54</v>
      </c>
      <c r="B21" s="168">
        <f>IF(ISNUMBER(VALUE(SUBSTITUTE(実質収支比率等に係る経年分析!F$49,"▲","-"))),ROUND(VALUE(SUBSTITUTE(実質収支比率等に係る経年分析!F$49,"▲","-")),2),NA())</f>
        <v>-0.15</v>
      </c>
      <c r="C21" s="168">
        <f>IF(ISNUMBER(VALUE(SUBSTITUTE(実質収支比率等に係る経年分析!G$49,"▲","-"))),ROUND(VALUE(SUBSTITUTE(実質収支比率等に係る経年分析!G$49,"▲","-")),2),NA())</f>
        <v>-3.98</v>
      </c>
      <c r="D21" s="168">
        <f>IF(ISNUMBER(VALUE(SUBSTITUTE(実質収支比率等に係る経年分析!H$49,"▲","-"))),ROUND(VALUE(SUBSTITUTE(実質収支比率等に係る経年分析!H$49,"▲","-")),2),NA())</f>
        <v>1.68</v>
      </c>
      <c r="E21" s="168">
        <f>IF(ISNUMBER(VALUE(SUBSTITUTE(実質収支比率等に係る経年分析!I$49,"▲","-"))),ROUND(VALUE(SUBSTITUTE(実質収支比率等に係る経年分析!I$49,"▲","-")),2),NA())</f>
        <v>-3.41</v>
      </c>
      <c r="F21" s="168">
        <f>IF(ISNUMBER(VALUE(SUBSTITUTE(実質収支比率等に係る経年分析!J$49,"▲","-"))),ROUND(VALUE(SUBSTITUTE(実質収支比率等に係る経年分析!J$49,"▲","-")),2),NA())</f>
        <v>-2.3199999999999998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1.67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1.97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2.46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0.09</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育英会奨学資金貸付特別会計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0.14000000000000001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2">
      <c r="A30" s="169" t="str">
        <f>IF(連結実質赤字比率に係る赤字・黒字の構成分析!C$40="",NA(),連結実質赤字比率に係る赤字・黒字の構成分析!C$40)</f>
        <v>簡易水道事業会計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0.63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0.77</v>
      </c>
    </row>
    <row r="31" spans="1:11" x14ac:dyDescent="0.2">
      <c r="A31" s="169" t="str">
        <f>IF(連結実質赤字比率に係る赤字・黒字の構成分析!C$39="",NA(),連結実質赤字比率に係る赤字・黒字の構成分析!C$39)</f>
        <v>介護保険特別会計(保険事業勘定）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1.57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1.03</v>
      </c>
    </row>
    <row r="32" spans="1:11" x14ac:dyDescent="0.2">
      <c r="A32" s="169" t="str">
        <f>IF(連結実質赤字比率に係る赤字・黒字の構成分析!C$38="",NA(),連結実質赤字比率に係る赤字・黒字の構成分析!C$38)</f>
        <v>野村介護老人保健施設事業会計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1.04</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2.42</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4.92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4.8600000000000003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4.03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8.6999999999999993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6.39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9.43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7.01</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12.52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12.47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9.65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3200</v>
      </c>
      <c r="E42" s="170"/>
      <c r="F42" s="170"/>
      <c r="G42" s="170">
        <f>'実質公債費比率（分子）の構造'!L$52</f>
        <v>3483</v>
      </c>
      <c r="H42" s="170"/>
      <c r="I42" s="170"/>
      <c r="J42" s="170">
        <f>'実質公債費比率（分子）の構造'!M$52</f>
        <v>3507</v>
      </c>
      <c r="K42" s="170"/>
      <c r="L42" s="170"/>
      <c r="M42" s="170">
        <f>'実質公債費比率（分子）の構造'!N$52</f>
        <v>3749</v>
      </c>
      <c r="N42" s="170"/>
      <c r="O42" s="170"/>
      <c r="P42" s="170">
        <f>'実質公債費比率（分子）の構造'!O$52</f>
        <v>3631</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23</v>
      </c>
      <c r="C44" s="170"/>
      <c r="D44" s="170"/>
      <c r="E44" s="170">
        <f>'実質公債費比率（分子）の構造'!L$50</f>
        <v>66</v>
      </c>
      <c r="F44" s="170"/>
      <c r="G44" s="170"/>
      <c r="H44" s="170">
        <f>'実質公債費比率（分子）の構造'!M$50</f>
        <v>48</v>
      </c>
      <c r="I44" s="170"/>
      <c r="J44" s="170"/>
      <c r="K44" s="170">
        <f>'実質公債費比率（分子）の構造'!N$50</f>
        <v>108</v>
      </c>
      <c r="L44" s="170"/>
      <c r="M44" s="170"/>
      <c r="N44" s="170">
        <f>'実質公債費比率（分子）の構造'!O$50</f>
        <v>99</v>
      </c>
      <c r="O44" s="170"/>
      <c r="P44" s="170"/>
    </row>
    <row r="45" spans="1:16" x14ac:dyDescent="0.2">
      <c r="A45" s="170" t="s">
        <v>63</v>
      </c>
      <c r="B45" s="170">
        <f>'実質公債費比率（分子）の構造'!K$49</f>
        <v>0</v>
      </c>
      <c r="C45" s="170"/>
      <c r="D45" s="170"/>
      <c r="E45" s="170">
        <f>'実質公債費比率（分子）の構造'!L$49</f>
        <v>0</v>
      </c>
      <c r="F45" s="170"/>
      <c r="G45" s="170"/>
      <c r="H45" s="170">
        <f>'実質公債費比率（分子）の構造'!M$49</f>
        <v>8</v>
      </c>
      <c r="I45" s="170"/>
      <c r="J45" s="170"/>
      <c r="K45" s="170">
        <f>'実質公債費比率（分子）の構造'!N$49</f>
        <v>14</v>
      </c>
      <c r="L45" s="170"/>
      <c r="M45" s="170"/>
      <c r="N45" s="170">
        <f>'実質公債費比率（分子）の構造'!O$49</f>
        <v>14</v>
      </c>
      <c r="O45" s="170"/>
      <c r="P45" s="170"/>
    </row>
    <row r="46" spans="1:16" x14ac:dyDescent="0.2">
      <c r="A46" s="170" t="s">
        <v>64</v>
      </c>
      <c r="B46" s="170">
        <f>'実質公債費比率（分子）の構造'!K$48</f>
        <v>822</v>
      </c>
      <c r="C46" s="170"/>
      <c r="D46" s="170"/>
      <c r="E46" s="170">
        <f>'実質公債費比率（分子）の構造'!L$48</f>
        <v>761</v>
      </c>
      <c r="F46" s="170"/>
      <c r="G46" s="170"/>
      <c r="H46" s="170">
        <f>'実質公債費比率（分子）の構造'!M$48</f>
        <v>769</v>
      </c>
      <c r="I46" s="170"/>
      <c r="J46" s="170"/>
      <c r="K46" s="170">
        <f>'実質公債費比率（分子）の構造'!N$48</f>
        <v>819</v>
      </c>
      <c r="L46" s="170"/>
      <c r="M46" s="170"/>
      <c r="N46" s="170">
        <f>'実質公債費比率（分子）の構造'!O$48</f>
        <v>751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3629</v>
      </c>
      <c r="C49" s="170"/>
      <c r="D49" s="170"/>
      <c r="E49" s="170">
        <f>'実質公債費比率（分子）の構造'!L$45</f>
        <v>4039</v>
      </c>
      <c r="F49" s="170"/>
      <c r="G49" s="170"/>
      <c r="H49" s="170">
        <f>'実質公債費比率（分子）の構造'!M$45</f>
        <v>4295</v>
      </c>
      <c r="I49" s="170"/>
      <c r="J49" s="170"/>
      <c r="K49" s="170">
        <f>'実質公債費比率（分子）の構造'!N$45</f>
        <v>4419</v>
      </c>
      <c r="L49" s="170"/>
      <c r="M49" s="170"/>
      <c r="N49" s="170">
        <f>'実質公債費比率（分子）の構造'!O$45</f>
        <v>4423</v>
      </c>
      <c r="O49" s="170"/>
      <c r="P49" s="170"/>
    </row>
    <row r="50" spans="1:16" x14ac:dyDescent="0.2">
      <c r="A50" s="170" t="s">
        <v>67</v>
      </c>
      <c r="B50" s="170" t="e">
        <f>NA()</f>
        <v>#N/A</v>
      </c>
      <c r="C50" s="170">
        <f>IF(ISNUMBER('実質公債費比率（分子）の構造'!K$53),'実質公債費比率（分子）の構造'!K$53,NA())</f>
        <v>1274</v>
      </c>
      <c r="D50" s="170" t="e">
        <f>NA()</f>
        <v>#N/A</v>
      </c>
      <c r="E50" s="170" t="e">
        <f>NA()</f>
        <v>#N/A</v>
      </c>
      <c r="F50" s="170">
        <f>IF(ISNUMBER('実質公債費比率（分子）の構造'!L$53),'実質公債費比率（分子）の構造'!L$53,NA())</f>
        <v>1383</v>
      </c>
      <c r="G50" s="170" t="e">
        <f>NA()</f>
        <v>#N/A</v>
      </c>
      <c r="H50" s="170" t="e">
        <f>NA()</f>
        <v>#N/A</v>
      </c>
      <c r="I50" s="170">
        <f>IF(ISNUMBER('実質公債費比率（分子）の構造'!M$53),'実質公債費比率（分子）の構造'!M$53,NA())</f>
        <v>1613</v>
      </c>
      <c r="J50" s="170" t="e">
        <f>NA()</f>
        <v>#N/A</v>
      </c>
      <c r="K50" s="170" t="e">
        <f>NA()</f>
        <v>#N/A</v>
      </c>
      <c r="L50" s="170">
        <f>IF(ISNUMBER('実質公債費比率（分子）の構造'!N$53),'実質公債費比率（分子）の構造'!N$53,NA())</f>
        <v>1611</v>
      </c>
      <c r="M50" s="170" t="e">
        <f>NA()</f>
        <v>#N/A</v>
      </c>
      <c r="N50" s="170" t="e">
        <f>NA()</f>
        <v>#N/A</v>
      </c>
      <c r="O50" s="170">
        <f>IF(ISNUMBER('実質公債費比率（分子）の構造'!O$53),'実質公債費比率（分子）の構造'!O$53,NA())</f>
        <v>1656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35393</v>
      </c>
      <c r="E56" s="169"/>
      <c r="F56" s="169"/>
      <c r="G56" s="169">
        <f>'将来負担比率（分子）の構造'!J$52</f>
        <v>34522</v>
      </c>
      <c r="H56" s="169"/>
      <c r="I56" s="169"/>
      <c r="J56" s="169">
        <f>'将来負担比率（分子）の構造'!K$52</f>
        <v>33794</v>
      </c>
      <c r="K56" s="169"/>
      <c r="L56" s="169"/>
      <c r="M56" s="169">
        <f>'将来負担比率（分子）の構造'!L$52</f>
        <v>33811</v>
      </c>
      <c r="N56" s="169"/>
      <c r="O56" s="169"/>
      <c r="P56" s="169">
        <f>'将来負担比率（分子）の構造'!M$52</f>
        <v>32465</v>
      </c>
    </row>
    <row r="57" spans="1:16" x14ac:dyDescent="0.2">
      <c r="A57" s="169" t="s">
        <v>42</v>
      </c>
      <c r="B57" s="169"/>
      <c r="C57" s="169"/>
      <c r="D57" s="169">
        <f>'将来負担比率（分子）の構造'!I$51</f>
        <v>389</v>
      </c>
      <c r="E57" s="169"/>
      <c r="F57" s="169"/>
      <c r="G57" s="169">
        <f>'将来負担比率（分子）の構造'!J$51</f>
        <v>803</v>
      </c>
      <c r="H57" s="169"/>
      <c r="I57" s="169"/>
      <c r="J57" s="169">
        <f>'将来負担比率（分子）の構造'!K$51</f>
        <v>978</v>
      </c>
      <c r="K57" s="169"/>
      <c r="L57" s="169"/>
      <c r="M57" s="169">
        <f>'将来負担比率（分子）の構造'!L$51</f>
        <v>1080</v>
      </c>
      <c r="N57" s="169"/>
      <c r="O57" s="169"/>
      <c r="P57" s="169">
        <f>'将来負担比率（分子）の構造'!M$51</f>
        <v>758</v>
      </c>
    </row>
    <row r="58" spans="1:16" x14ac:dyDescent="0.2">
      <c r="A58" s="169" t="s">
        <v>41</v>
      </c>
      <c r="B58" s="169"/>
      <c r="C58" s="169"/>
      <c r="D58" s="169">
        <f>'将来負担比率（分子）の構造'!I$50</f>
        <v>8630</v>
      </c>
      <c r="E58" s="169"/>
      <c r="F58" s="169"/>
      <c r="G58" s="169">
        <f>'将来負担比率（分子）の構造'!J$50</f>
        <v>8705</v>
      </c>
      <c r="H58" s="169"/>
      <c r="I58" s="169"/>
      <c r="J58" s="169">
        <f>'将来負担比率（分子）の構造'!K$50</f>
        <v>8724</v>
      </c>
      <c r="K58" s="169"/>
      <c r="L58" s="169"/>
      <c r="M58" s="169">
        <f>'将来負担比率（分子）の構造'!L$50</f>
        <v>8163</v>
      </c>
      <c r="N58" s="169"/>
      <c r="O58" s="169"/>
      <c r="P58" s="169">
        <f>'将来負担比率（分子）の構造'!M$50</f>
        <v>8125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43</v>
      </c>
      <c r="C61" s="169"/>
      <c r="D61" s="169"/>
      <c r="E61" s="169">
        <f>'将来負担比率（分子）の構造'!J$46</f>
        <v>41</v>
      </c>
      <c r="F61" s="169"/>
      <c r="G61" s="169"/>
      <c r="H61" s="169">
        <f>'将来負担比率（分子）の構造'!K$46</f>
        <v>9</v>
      </c>
      <c r="I61" s="169"/>
      <c r="J61" s="169"/>
      <c r="K61" s="169">
        <f>'将来負担比率（分子）の構造'!L$46</f>
        <v>18</v>
      </c>
      <c r="L61" s="169"/>
      <c r="M61" s="169"/>
      <c r="N61" s="169">
        <f>'将来負担比率（分子）の構造'!M$46</f>
        <v>18</v>
      </c>
      <c r="O61" s="169"/>
      <c r="P61" s="169"/>
    </row>
    <row r="62" spans="1:16" x14ac:dyDescent="0.2">
      <c r="A62" s="169" t="s">
        <v>35</v>
      </c>
      <c r="B62" s="169">
        <f>'将来負担比率（分子）の構造'!I$45</f>
        <v>3181</v>
      </c>
      <c r="C62" s="169"/>
      <c r="D62" s="169"/>
      <c r="E62" s="169">
        <f>'将来負担比率（分子）の構造'!J$45</f>
        <v>3219</v>
      </c>
      <c r="F62" s="169"/>
      <c r="G62" s="169"/>
      <c r="H62" s="169">
        <f>'将来負担比率（分子）の構造'!K$45</f>
        <v>3192</v>
      </c>
      <c r="I62" s="169"/>
      <c r="J62" s="169"/>
      <c r="K62" s="169">
        <f>'将来負担比率（分子）の構造'!L$45</f>
        <v>3084</v>
      </c>
      <c r="L62" s="169"/>
      <c r="M62" s="169"/>
      <c r="N62" s="169">
        <f>'将来負担比率（分子）の構造'!M$45</f>
        <v>3105</v>
      </c>
      <c r="O62" s="169"/>
      <c r="P62" s="169"/>
    </row>
    <row r="63" spans="1:16" x14ac:dyDescent="0.2">
      <c r="A63" s="169" t="s">
        <v>34</v>
      </c>
      <c r="B63" s="169">
        <f>'将来負担比率（分子）の構造'!I$44</f>
        <v>54</v>
      </c>
      <c r="C63" s="169"/>
      <c r="D63" s="169"/>
      <c r="E63" s="169">
        <f>'将来負担比率（分子）の構造'!J$44</f>
        <v>131</v>
      </c>
      <c r="F63" s="169"/>
      <c r="G63" s="169"/>
      <c r="H63" s="169">
        <f>'将来負担比率（分子）の構造'!K$44</f>
        <v>122</v>
      </c>
      <c r="I63" s="169"/>
      <c r="J63" s="169"/>
      <c r="K63" s="169">
        <f>'将来負担比率（分子）の構造'!L$44</f>
        <v>106</v>
      </c>
      <c r="L63" s="169"/>
      <c r="M63" s="169"/>
      <c r="N63" s="169">
        <f>'将来負担比率（分子）の構造'!M$44</f>
        <v>92</v>
      </c>
      <c r="O63" s="169"/>
      <c r="P63" s="169"/>
    </row>
    <row r="64" spans="1:16" x14ac:dyDescent="0.2">
      <c r="A64" s="169" t="s">
        <v>33</v>
      </c>
      <c r="B64" s="169">
        <f>'将来負担比率（分子）の構造'!I$43</f>
        <v>9580</v>
      </c>
      <c r="C64" s="169"/>
      <c r="D64" s="169"/>
      <c r="E64" s="169">
        <f>'将来負担比率（分子）の構造'!J$43</f>
        <v>9581</v>
      </c>
      <c r="F64" s="169"/>
      <c r="G64" s="169"/>
      <c r="H64" s="169">
        <f>'将来負担比率（分子）の構造'!K$43</f>
        <v>8738</v>
      </c>
      <c r="I64" s="169"/>
      <c r="J64" s="169"/>
      <c r="K64" s="169">
        <f>'将来負担比率（分子）の構造'!L$43</f>
        <v>8281</v>
      </c>
      <c r="L64" s="169"/>
      <c r="M64" s="169"/>
      <c r="N64" s="169">
        <f>'将来負担比率（分子）の構造'!M$43</f>
        <v>7769</v>
      </c>
      <c r="O64" s="169"/>
      <c r="P64" s="169"/>
    </row>
    <row r="65" spans="1:16" x14ac:dyDescent="0.2">
      <c r="A65" s="169" t="s">
        <v>32</v>
      </c>
      <c r="B65" s="169">
        <f>'将来負担比率（分子）の構造'!I$42</f>
        <v>75</v>
      </c>
      <c r="C65" s="169"/>
      <c r="D65" s="169"/>
      <c r="E65" s="169">
        <f>'将来負担比率（分子）の構造'!J$42</f>
        <v>58</v>
      </c>
      <c r="F65" s="169"/>
      <c r="G65" s="169"/>
      <c r="H65" s="169">
        <f>'将来負担比率（分子）の構造'!K$42</f>
        <v>43</v>
      </c>
      <c r="I65" s="169"/>
      <c r="J65" s="169"/>
      <c r="K65" s="169">
        <f>'将来負担比率（分子）の構造'!L$42</f>
        <v>644</v>
      </c>
      <c r="L65" s="169"/>
      <c r="M65" s="169"/>
      <c r="N65" s="169">
        <f>'将来負担比率（分子）の構造'!M$42</f>
        <v>559</v>
      </c>
      <c r="O65" s="169"/>
      <c r="P65" s="169"/>
    </row>
    <row r="66" spans="1:16" x14ac:dyDescent="0.2">
      <c r="A66" s="169" t="s">
        <v>31</v>
      </c>
      <c r="B66" s="169">
        <f>'将来負担比率（分子）の構造'!I$41</f>
        <v>40179</v>
      </c>
      <c r="C66" s="169"/>
      <c r="D66" s="169"/>
      <c r="E66" s="169">
        <f>'将来負担比率（分子）の構造'!J$41</f>
        <v>39916</v>
      </c>
      <c r="F66" s="169"/>
      <c r="G66" s="169"/>
      <c r="H66" s="169">
        <f>'将来負担比率（分子）の構造'!K$41</f>
        <v>39626</v>
      </c>
      <c r="I66" s="169"/>
      <c r="J66" s="169"/>
      <c r="K66" s="169">
        <f>'将来負担比率（分子）の構造'!L$41</f>
        <v>40017</v>
      </c>
      <c r="L66" s="169"/>
      <c r="M66" s="169"/>
      <c r="N66" s="169">
        <f>'将来負担比率（分子）の構造'!M$41</f>
        <v>38396</v>
      </c>
      <c r="O66" s="169"/>
      <c r="P66" s="169"/>
    </row>
    <row r="67" spans="1:16" x14ac:dyDescent="0.2">
      <c r="A67" s="169" t="s">
        <v>71</v>
      </c>
      <c r="B67" s="169" t="e">
        <f>NA()</f>
        <v>#N/A</v>
      </c>
      <c r="C67" s="169">
        <f>IF(ISNUMBER('将来負担比率（分子）の構造'!I$53), IF('将来負担比率（分子）の構造'!I$53 &lt; 0, 0, '将来負担比率（分子）の構造'!I$53), NA())</f>
        <v>8699</v>
      </c>
      <c r="D67" s="169" t="e">
        <f>NA()</f>
        <v>#N/A</v>
      </c>
      <c r="E67" s="169" t="e">
        <f>NA()</f>
        <v>#N/A</v>
      </c>
      <c r="F67" s="169">
        <f>IF(ISNUMBER('将来負担比率（分子）の構造'!J$53), IF('将来負担比率（分子）の構造'!J$53 &lt; 0, 0, '将来負担比率（分子）の構造'!J$53), NA())</f>
        <v>8916</v>
      </c>
      <c r="G67" s="169" t="e">
        <f>NA()</f>
        <v>#N/A</v>
      </c>
      <c r="H67" s="169" t="e">
        <f>NA()</f>
        <v>#N/A</v>
      </c>
      <c r="I67" s="169">
        <f>IF(ISNUMBER('将来負担比率（分子）の構造'!K$53), IF('将来負担比率（分子）の構造'!K$53 &lt; 0, 0, '将来負担比率（分子）の構造'!K$53), NA())</f>
        <v>8234</v>
      </c>
      <c r="J67" s="169" t="e">
        <f>NA()</f>
        <v>#N/A</v>
      </c>
      <c r="K67" s="169" t="e">
        <f>NA()</f>
        <v>#N/A</v>
      </c>
      <c r="L67" s="169">
        <f>IF(ISNUMBER('将来負担比率（分子）の構造'!L$53), IF('将来負担比率（分子）の構造'!L$53 &lt; 0, 0, '将来負担比率（分子）の構造'!L$53), NA())</f>
        <v>9096</v>
      </c>
      <c r="M67" s="169" t="e">
        <f>NA()</f>
        <v>#N/A</v>
      </c>
      <c r="N67" s="169" t="e">
        <f>NA()</f>
        <v>#N/A</v>
      </c>
      <c r="O67" s="169">
        <f>IF(ISNUMBER('将来負担比率（分子）の構造'!M$53), IF('将来負担比率（分子）の構造'!M$53 &lt; 0, 0, '将来負担比率（分子）の構造'!M$53), NA())</f>
        <v>8592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2403</v>
      </c>
      <c r="C72" s="173">
        <f>基金残高に係る経年分析!G55</f>
        <v>2066</v>
      </c>
      <c r="D72" s="173">
        <f>基金残高に係る経年分析!H55</f>
        <v>1882</v>
      </c>
    </row>
    <row r="73" spans="1:16" x14ac:dyDescent="0.2">
      <c r="A73" s="172" t="s">
        <v>74</v>
      </c>
      <c r="B73" s="173">
        <f>基金残高に係る経年分析!F56</f>
        <v>1274</v>
      </c>
      <c r="C73" s="173">
        <f>基金残高に係る経年分析!G56</f>
        <v>1124</v>
      </c>
      <c r="D73" s="173">
        <f>基金残高に係る経年分析!H56</f>
        <v>1324</v>
      </c>
    </row>
    <row r="74" spans="1:16" x14ac:dyDescent="0.2">
      <c r="A74" s="172" t="s">
        <v>75</v>
      </c>
      <c r="B74" s="173">
        <f>基金残高に係る経年分析!F57</f>
        <v>6454</v>
      </c>
      <c r="C74" s="173">
        <f>基金残高に係る経年分析!G57</f>
        <v>6269</v>
      </c>
      <c r="D74" s="173">
        <f>基金残高に係る経年分析!H57</f>
        <v>6074</v>
      </c>
    </row>
  </sheetData>
  <sheetProtection algorithmName="SHA-512" hashValue="JxE6w8DRjLL8ikyHiPzBbLaBJLkCd5KXiGq3ZC7B92RpqO595AD1rY6V9dJvTF4w392Wm5tWT8pMjK1PCEe8tA==" saltValue="/btXQ31+eXbF+NT/mGOY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3275614</v>
      </c>
      <c r="S5" s="690"/>
      <c r="T5" s="690"/>
      <c r="U5" s="690"/>
      <c r="V5" s="690"/>
      <c r="W5" s="690"/>
      <c r="X5" s="690"/>
      <c r="Y5" s="715"/>
      <c r="Z5" s="728">
        <v>10.1</v>
      </c>
      <c r="AA5" s="728"/>
      <c r="AB5" s="728"/>
      <c r="AC5" s="728"/>
      <c r="AD5" s="729">
        <v>3275614</v>
      </c>
      <c r="AE5" s="729"/>
      <c r="AF5" s="729"/>
      <c r="AG5" s="729"/>
      <c r="AH5" s="729"/>
      <c r="AI5" s="729"/>
      <c r="AJ5" s="729"/>
      <c r="AK5" s="729"/>
      <c r="AL5" s="716">
        <v>20.3</v>
      </c>
      <c r="AM5" s="698"/>
      <c r="AN5" s="698"/>
      <c r="AO5" s="717"/>
      <c r="AP5" s="692" t="s">
        <v>216</v>
      </c>
      <c r="AQ5" s="693"/>
      <c r="AR5" s="693"/>
      <c r="AS5" s="693"/>
      <c r="AT5" s="693"/>
      <c r="AU5" s="693"/>
      <c r="AV5" s="693"/>
      <c r="AW5" s="693"/>
      <c r="AX5" s="693"/>
      <c r="AY5" s="693"/>
      <c r="AZ5" s="693"/>
      <c r="BA5" s="693"/>
      <c r="BB5" s="693"/>
      <c r="BC5" s="693"/>
      <c r="BD5" s="693"/>
      <c r="BE5" s="693"/>
      <c r="BF5" s="694"/>
      <c r="BG5" s="634">
        <v>3275614</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353420</v>
      </c>
      <c r="S6" s="635"/>
      <c r="T6" s="635"/>
      <c r="U6" s="635"/>
      <c r="V6" s="635"/>
      <c r="W6" s="635"/>
      <c r="X6" s="635"/>
      <c r="Y6" s="636"/>
      <c r="Z6" s="672">
        <v>1.1000000000000001</v>
      </c>
      <c r="AA6" s="672"/>
      <c r="AB6" s="672"/>
      <c r="AC6" s="672"/>
      <c r="AD6" s="673">
        <v>353420</v>
      </c>
      <c r="AE6" s="673"/>
      <c r="AF6" s="673"/>
      <c r="AG6" s="673"/>
      <c r="AH6" s="673"/>
      <c r="AI6" s="673"/>
      <c r="AJ6" s="673"/>
      <c r="AK6" s="673"/>
      <c r="AL6" s="637">
        <v>2.2000000000000002</v>
      </c>
      <c r="AM6" s="638"/>
      <c r="AN6" s="638"/>
      <c r="AO6" s="674"/>
      <c r="AP6" s="631" t="s">
        <v>221</v>
      </c>
      <c r="AQ6" s="632"/>
      <c r="AR6" s="632"/>
      <c r="AS6" s="632"/>
      <c r="AT6" s="632"/>
      <c r="AU6" s="632"/>
      <c r="AV6" s="632"/>
      <c r="AW6" s="632"/>
      <c r="AX6" s="632"/>
      <c r="AY6" s="632"/>
      <c r="AZ6" s="632"/>
      <c r="BA6" s="632"/>
      <c r="BB6" s="632"/>
      <c r="BC6" s="632"/>
      <c r="BD6" s="632"/>
      <c r="BE6" s="632"/>
      <c r="BF6" s="633"/>
      <c r="BG6" s="634">
        <v>3275614</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172427</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172036</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1799</v>
      </c>
      <c r="S7" s="635"/>
      <c r="T7" s="635"/>
      <c r="U7" s="635"/>
      <c r="V7" s="635"/>
      <c r="W7" s="635"/>
      <c r="X7" s="635"/>
      <c r="Y7" s="636"/>
      <c r="Z7" s="672">
        <v>0</v>
      </c>
      <c r="AA7" s="672"/>
      <c r="AB7" s="672"/>
      <c r="AC7" s="672"/>
      <c r="AD7" s="673">
        <v>1799</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1352925</v>
      </c>
      <c r="BH7" s="635"/>
      <c r="BI7" s="635"/>
      <c r="BJ7" s="635"/>
      <c r="BK7" s="635"/>
      <c r="BL7" s="635"/>
      <c r="BM7" s="635"/>
      <c r="BN7" s="636"/>
      <c r="BO7" s="672">
        <v>41.3</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5814215</v>
      </c>
      <c r="CS7" s="635"/>
      <c r="CT7" s="635"/>
      <c r="CU7" s="635"/>
      <c r="CV7" s="635"/>
      <c r="CW7" s="635"/>
      <c r="CX7" s="635"/>
      <c r="CY7" s="636"/>
      <c r="CZ7" s="672">
        <v>18.7</v>
      </c>
      <c r="DA7" s="672"/>
      <c r="DB7" s="672"/>
      <c r="DC7" s="672"/>
      <c r="DD7" s="640">
        <v>516758</v>
      </c>
      <c r="DE7" s="635"/>
      <c r="DF7" s="635"/>
      <c r="DG7" s="635"/>
      <c r="DH7" s="635"/>
      <c r="DI7" s="635"/>
      <c r="DJ7" s="635"/>
      <c r="DK7" s="635"/>
      <c r="DL7" s="635"/>
      <c r="DM7" s="635"/>
      <c r="DN7" s="635"/>
      <c r="DO7" s="635"/>
      <c r="DP7" s="636"/>
      <c r="DQ7" s="640">
        <v>4964077</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18779</v>
      </c>
      <c r="S8" s="635"/>
      <c r="T8" s="635"/>
      <c r="U8" s="635"/>
      <c r="V8" s="635"/>
      <c r="W8" s="635"/>
      <c r="X8" s="635"/>
      <c r="Y8" s="636"/>
      <c r="Z8" s="672">
        <v>0.1</v>
      </c>
      <c r="AA8" s="672"/>
      <c r="AB8" s="672"/>
      <c r="AC8" s="672"/>
      <c r="AD8" s="673">
        <v>18779</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53726</v>
      </c>
      <c r="BH8" s="635"/>
      <c r="BI8" s="635"/>
      <c r="BJ8" s="635"/>
      <c r="BK8" s="635"/>
      <c r="BL8" s="635"/>
      <c r="BM8" s="635"/>
      <c r="BN8" s="636"/>
      <c r="BO8" s="672">
        <v>1.6</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8594480</v>
      </c>
      <c r="CS8" s="635"/>
      <c r="CT8" s="635"/>
      <c r="CU8" s="635"/>
      <c r="CV8" s="635"/>
      <c r="CW8" s="635"/>
      <c r="CX8" s="635"/>
      <c r="CY8" s="636"/>
      <c r="CZ8" s="672">
        <v>27.6</v>
      </c>
      <c r="DA8" s="672"/>
      <c r="DB8" s="672"/>
      <c r="DC8" s="672"/>
      <c r="DD8" s="640">
        <v>656627</v>
      </c>
      <c r="DE8" s="635"/>
      <c r="DF8" s="635"/>
      <c r="DG8" s="635"/>
      <c r="DH8" s="635"/>
      <c r="DI8" s="635"/>
      <c r="DJ8" s="635"/>
      <c r="DK8" s="635"/>
      <c r="DL8" s="635"/>
      <c r="DM8" s="635"/>
      <c r="DN8" s="635"/>
      <c r="DO8" s="635"/>
      <c r="DP8" s="636"/>
      <c r="DQ8" s="640">
        <v>4911143</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22704</v>
      </c>
      <c r="S9" s="635"/>
      <c r="T9" s="635"/>
      <c r="U9" s="635"/>
      <c r="V9" s="635"/>
      <c r="W9" s="635"/>
      <c r="X9" s="635"/>
      <c r="Y9" s="636"/>
      <c r="Z9" s="672">
        <v>0.1</v>
      </c>
      <c r="AA9" s="672"/>
      <c r="AB9" s="672"/>
      <c r="AC9" s="672"/>
      <c r="AD9" s="673">
        <v>22704</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1151921</v>
      </c>
      <c r="BH9" s="635"/>
      <c r="BI9" s="635"/>
      <c r="BJ9" s="635"/>
      <c r="BK9" s="635"/>
      <c r="BL9" s="635"/>
      <c r="BM9" s="635"/>
      <c r="BN9" s="636"/>
      <c r="BO9" s="672">
        <v>35.200000000000003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2489611</v>
      </c>
      <c r="CS9" s="635"/>
      <c r="CT9" s="635"/>
      <c r="CU9" s="635"/>
      <c r="CV9" s="635"/>
      <c r="CW9" s="635"/>
      <c r="CX9" s="635"/>
      <c r="CY9" s="636"/>
      <c r="CZ9" s="672">
        <v>8</v>
      </c>
      <c r="DA9" s="672"/>
      <c r="DB9" s="672"/>
      <c r="DC9" s="672"/>
      <c r="DD9" s="640">
        <v>21489</v>
      </c>
      <c r="DE9" s="635"/>
      <c r="DF9" s="635"/>
      <c r="DG9" s="635"/>
      <c r="DH9" s="635"/>
      <c r="DI9" s="635"/>
      <c r="DJ9" s="635"/>
      <c r="DK9" s="635"/>
      <c r="DL9" s="635"/>
      <c r="DM9" s="635"/>
      <c r="DN9" s="635"/>
      <c r="DO9" s="635"/>
      <c r="DP9" s="636"/>
      <c r="DQ9" s="640">
        <v>2191710</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77470</v>
      </c>
      <c r="BH10" s="635"/>
      <c r="BI10" s="635"/>
      <c r="BJ10" s="635"/>
      <c r="BK10" s="635"/>
      <c r="BL10" s="635"/>
      <c r="BM10" s="635"/>
      <c r="BN10" s="636"/>
      <c r="BO10" s="672">
        <v>2.4</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16159</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8345</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843605</v>
      </c>
      <c r="S11" s="635"/>
      <c r="T11" s="635"/>
      <c r="U11" s="635"/>
      <c r="V11" s="635"/>
      <c r="W11" s="635"/>
      <c r="X11" s="635"/>
      <c r="Y11" s="636"/>
      <c r="Z11" s="637">
        <v>2.6</v>
      </c>
      <c r="AA11" s="638"/>
      <c r="AB11" s="638"/>
      <c r="AC11" s="639"/>
      <c r="AD11" s="640">
        <v>843605</v>
      </c>
      <c r="AE11" s="635"/>
      <c r="AF11" s="635"/>
      <c r="AG11" s="635"/>
      <c r="AH11" s="635"/>
      <c r="AI11" s="635"/>
      <c r="AJ11" s="635"/>
      <c r="AK11" s="636"/>
      <c r="AL11" s="637">
        <v>5.2</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69808</v>
      </c>
      <c r="BH11" s="635"/>
      <c r="BI11" s="635"/>
      <c r="BJ11" s="635"/>
      <c r="BK11" s="635"/>
      <c r="BL11" s="635"/>
      <c r="BM11" s="635"/>
      <c r="BN11" s="636"/>
      <c r="BO11" s="672">
        <v>2.1</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3062318</v>
      </c>
      <c r="CS11" s="635"/>
      <c r="CT11" s="635"/>
      <c r="CU11" s="635"/>
      <c r="CV11" s="635"/>
      <c r="CW11" s="635"/>
      <c r="CX11" s="635"/>
      <c r="CY11" s="636"/>
      <c r="CZ11" s="672">
        <v>9.8000000000000007</v>
      </c>
      <c r="DA11" s="672"/>
      <c r="DB11" s="672"/>
      <c r="DC11" s="672"/>
      <c r="DD11" s="640">
        <v>1123707</v>
      </c>
      <c r="DE11" s="635"/>
      <c r="DF11" s="635"/>
      <c r="DG11" s="635"/>
      <c r="DH11" s="635"/>
      <c r="DI11" s="635"/>
      <c r="DJ11" s="635"/>
      <c r="DK11" s="635"/>
      <c r="DL11" s="635"/>
      <c r="DM11" s="635"/>
      <c r="DN11" s="635"/>
      <c r="DO11" s="635"/>
      <c r="DP11" s="636"/>
      <c r="DQ11" s="640">
        <v>1389019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1540713</v>
      </c>
      <c r="BH12" s="635"/>
      <c r="BI12" s="635"/>
      <c r="BJ12" s="635"/>
      <c r="BK12" s="635"/>
      <c r="BL12" s="635"/>
      <c r="BM12" s="635"/>
      <c r="BN12" s="636"/>
      <c r="BO12" s="672">
        <v>47</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556016</v>
      </c>
      <c r="CS12" s="635"/>
      <c r="CT12" s="635"/>
      <c r="CU12" s="635"/>
      <c r="CV12" s="635"/>
      <c r="CW12" s="635"/>
      <c r="CX12" s="635"/>
      <c r="CY12" s="636"/>
      <c r="CZ12" s="672">
        <v>1.8</v>
      </c>
      <c r="DA12" s="672"/>
      <c r="DB12" s="672"/>
      <c r="DC12" s="672"/>
      <c r="DD12" s="640">
        <v>3255</v>
      </c>
      <c r="DE12" s="635"/>
      <c r="DF12" s="635"/>
      <c r="DG12" s="635"/>
      <c r="DH12" s="635"/>
      <c r="DI12" s="635"/>
      <c r="DJ12" s="635"/>
      <c r="DK12" s="635"/>
      <c r="DL12" s="635"/>
      <c r="DM12" s="635"/>
      <c r="DN12" s="635"/>
      <c r="DO12" s="635"/>
      <c r="DP12" s="636"/>
      <c r="DQ12" s="640">
        <v>409004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1527147</v>
      </c>
      <c r="BH13" s="635"/>
      <c r="BI13" s="635"/>
      <c r="BJ13" s="635"/>
      <c r="BK13" s="635"/>
      <c r="BL13" s="635"/>
      <c r="BM13" s="635"/>
      <c r="BN13" s="636"/>
      <c r="BO13" s="672">
        <v>46.6</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2096087</v>
      </c>
      <c r="CS13" s="635"/>
      <c r="CT13" s="635"/>
      <c r="CU13" s="635"/>
      <c r="CV13" s="635"/>
      <c r="CW13" s="635"/>
      <c r="CX13" s="635"/>
      <c r="CY13" s="636"/>
      <c r="CZ13" s="672">
        <v>6.7</v>
      </c>
      <c r="DA13" s="672"/>
      <c r="DB13" s="672"/>
      <c r="DC13" s="672"/>
      <c r="DD13" s="640">
        <v>1323406</v>
      </c>
      <c r="DE13" s="635"/>
      <c r="DF13" s="635"/>
      <c r="DG13" s="635"/>
      <c r="DH13" s="635"/>
      <c r="DI13" s="635"/>
      <c r="DJ13" s="635"/>
      <c r="DK13" s="635"/>
      <c r="DL13" s="635"/>
      <c r="DM13" s="635"/>
      <c r="DN13" s="635"/>
      <c r="DO13" s="635"/>
      <c r="DP13" s="636"/>
      <c r="DQ13" s="640">
        <v>840854</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3232</v>
      </c>
      <c r="S14" s="635"/>
      <c r="T14" s="635"/>
      <c r="U14" s="635"/>
      <c r="V14" s="635"/>
      <c r="W14" s="635"/>
      <c r="X14" s="635"/>
      <c r="Y14" s="636"/>
      <c r="Z14" s="672">
        <v>0</v>
      </c>
      <c r="AA14" s="672"/>
      <c r="AB14" s="672"/>
      <c r="AC14" s="672"/>
      <c r="AD14" s="673">
        <v>3232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165682</v>
      </c>
      <c r="BH14" s="635"/>
      <c r="BI14" s="635"/>
      <c r="BJ14" s="635"/>
      <c r="BK14" s="635"/>
      <c r="BL14" s="635"/>
      <c r="BM14" s="635"/>
      <c r="BN14" s="636"/>
      <c r="BO14" s="672">
        <v>5.0999999999999996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1394171</v>
      </c>
      <c r="CS14" s="635"/>
      <c r="CT14" s="635"/>
      <c r="CU14" s="635"/>
      <c r="CV14" s="635"/>
      <c r="CW14" s="635"/>
      <c r="CX14" s="635"/>
      <c r="CY14" s="636"/>
      <c r="CZ14" s="672">
        <v>4.5</v>
      </c>
      <c r="DA14" s="672"/>
      <c r="DB14" s="672"/>
      <c r="DC14" s="672"/>
      <c r="DD14" s="640">
        <v>465265</v>
      </c>
      <c r="DE14" s="635"/>
      <c r="DF14" s="635"/>
      <c r="DG14" s="635"/>
      <c r="DH14" s="635"/>
      <c r="DI14" s="635"/>
      <c r="DJ14" s="635"/>
      <c r="DK14" s="635"/>
      <c r="DL14" s="635"/>
      <c r="DM14" s="635"/>
      <c r="DN14" s="635"/>
      <c r="DO14" s="635"/>
      <c r="DP14" s="636"/>
      <c r="DQ14" s="640">
        <v>923904</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216285</v>
      </c>
      <c r="BH15" s="635"/>
      <c r="BI15" s="635"/>
      <c r="BJ15" s="635"/>
      <c r="BK15" s="635"/>
      <c r="BL15" s="635"/>
      <c r="BM15" s="635"/>
      <c r="BN15" s="636"/>
      <c r="BO15" s="672">
        <v>6.6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1925416</v>
      </c>
      <c r="CS15" s="635"/>
      <c r="CT15" s="635"/>
      <c r="CU15" s="635"/>
      <c r="CV15" s="635"/>
      <c r="CW15" s="635"/>
      <c r="CX15" s="635"/>
      <c r="CY15" s="636"/>
      <c r="CZ15" s="672">
        <v>6.2</v>
      </c>
      <c r="DA15" s="672"/>
      <c r="DB15" s="672"/>
      <c r="DC15" s="672"/>
      <c r="DD15" s="640">
        <v>309963</v>
      </c>
      <c r="DE15" s="635"/>
      <c r="DF15" s="635"/>
      <c r="DG15" s="635"/>
      <c r="DH15" s="635"/>
      <c r="DI15" s="635"/>
      <c r="DJ15" s="635"/>
      <c r="DK15" s="635"/>
      <c r="DL15" s="635"/>
      <c r="DM15" s="635"/>
      <c r="DN15" s="635"/>
      <c r="DO15" s="635"/>
      <c r="DP15" s="636"/>
      <c r="DQ15" s="640">
        <v>1575321</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28628</v>
      </c>
      <c r="S16" s="635"/>
      <c r="T16" s="635"/>
      <c r="U16" s="635"/>
      <c r="V16" s="635"/>
      <c r="W16" s="635"/>
      <c r="X16" s="635"/>
      <c r="Y16" s="636"/>
      <c r="Z16" s="672">
        <v>0.1</v>
      </c>
      <c r="AA16" s="672"/>
      <c r="AB16" s="672"/>
      <c r="AC16" s="672"/>
      <c r="AD16" s="673">
        <v>28628</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v>9</v>
      </c>
      <c r="BH16" s="635"/>
      <c r="BI16" s="635"/>
      <c r="BJ16" s="635"/>
      <c r="BK16" s="635"/>
      <c r="BL16" s="635"/>
      <c r="BM16" s="635"/>
      <c r="BN16" s="636"/>
      <c r="BO16" s="672">
        <v>0</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602941</v>
      </c>
      <c r="CS16" s="635"/>
      <c r="CT16" s="635"/>
      <c r="CU16" s="635"/>
      <c r="CV16" s="635"/>
      <c r="CW16" s="635"/>
      <c r="CX16" s="635"/>
      <c r="CY16" s="636"/>
      <c r="CZ16" s="672">
        <v>1.9</v>
      </c>
      <c r="DA16" s="672"/>
      <c r="DB16" s="672"/>
      <c r="DC16" s="672"/>
      <c r="DD16" s="640" t="s">
        <v>122</v>
      </c>
      <c r="DE16" s="635"/>
      <c r="DF16" s="635"/>
      <c r="DG16" s="635"/>
      <c r="DH16" s="635"/>
      <c r="DI16" s="635"/>
      <c r="DJ16" s="635"/>
      <c r="DK16" s="635"/>
      <c r="DL16" s="635"/>
      <c r="DM16" s="635"/>
      <c r="DN16" s="635"/>
      <c r="DO16" s="635"/>
      <c r="DP16" s="636"/>
      <c r="DQ16" s="640">
        <v>119048</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86491</v>
      </c>
      <c r="S17" s="635"/>
      <c r="T17" s="635"/>
      <c r="U17" s="635"/>
      <c r="V17" s="635"/>
      <c r="W17" s="635"/>
      <c r="X17" s="635"/>
      <c r="Y17" s="636"/>
      <c r="Z17" s="672">
        <v>0.3</v>
      </c>
      <c r="AA17" s="672"/>
      <c r="AB17" s="672"/>
      <c r="AC17" s="672"/>
      <c r="AD17" s="673">
        <v>86491</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4423205</v>
      </c>
      <c r="CS17" s="635"/>
      <c r="CT17" s="635"/>
      <c r="CU17" s="635"/>
      <c r="CV17" s="635"/>
      <c r="CW17" s="635"/>
      <c r="CX17" s="635"/>
      <c r="CY17" s="636"/>
      <c r="CZ17" s="672">
        <v>14.2</v>
      </c>
      <c r="DA17" s="672"/>
      <c r="DB17" s="672"/>
      <c r="DC17" s="672"/>
      <c r="DD17" s="640" t="s">
        <v>122</v>
      </c>
      <c r="DE17" s="635"/>
      <c r="DF17" s="635"/>
      <c r="DG17" s="635"/>
      <c r="DH17" s="635"/>
      <c r="DI17" s="635"/>
      <c r="DJ17" s="635"/>
      <c r="DK17" s="635"/>
      <c r="DL17" s="635"/>
      <c r="DM17" s="635"/>
      <c r="DN17" s="635"/>
      <c r="DO17" s="635"/>
      <c r="DP17" s="636"/>
      <c r="DQ17" s="640">
        <v>4378606</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23019</v>
      </c>
      <c r="S18" s="635"/>
      <c r="T18" s="635"/>
      <c r="U18" s="635"/>
      <c r="V18" s="635"/>
      <c r="W18" s="635"/>
      <c r="X18" s="635"/>
      <c r="Y18" s="636"/>
      <c r="Z18" s="672">
        <v>0.1</v>
      </c>
      <c r="AA18" s="672"/>
      <c r="AB18" s="672"/>
      <c r="AC18" s="672"/>
      <c r="AD18" s="673">
        <v>23019</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18960</v>
      </c>
      <c r="S19" s="635"/>
      <c r="T19" s="635"/>
      <c r="U19" s="635"/>
      <c r="V19" s="635"/>
      <c r="W19" s="635"/>
      <c r="X19" s="635"/>
      <c r="Y19" s="636"/>
      <c r="Z19" s="672">
        <v>0.1</v>
      </c>
      <c r="AA19" s="672"/>
      <c r="AB19" s="672"/>
      <c r="AC19" s="672"/>
      <c r="AD19" s="673">
        <v>18960</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4059</v>
      </c>
      <c r="S20" s="635"/>
      <c r="T20" s="635"/>
      <c r="U20" s="635"/>
      <c r="V20" s="635"/>
      <c r="W20" s="635"/>
      <c r="X20" s="635"/>
      <c r="Y20" s="636"/>
      <c r="Z20" s="672">
        <v>0</v>
      </c>
      <c r="AA20" s="672"/>
      <c r="AB20" s="672"/>
      <c r="AC20" s="672"/>
      <c r="AD20" s="673">
        <v>4059</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31147046</v>
      </c>
      <c r="CS20" s="635"/>
      <c r="CT20" s="635"/>
      <c r="CU20" s="635"/>
      <c r="CV20" s="635"/>
      <c r="CW20" s="635"/>
      <c r="CX20" s="635"/>
      <c r="CY20" s="636"/>
      <c r="CZ20" s="672">
        <v>100</v>
      </c>
      <c r="DA20" s="672"/>
      <c r="DB20" s="672"/>
      <c r="DC20" s="672"/>
      <c r="DD20" s="640">
        <v>4420470</v>
      </c>
      <c r="DE20" s="635"/>
      <c r="DF20" s="635"/>
      <c r="DG20" s="635"/>
      <c r="DH20" s="635"/>
      <c r="DI20" s="635"/>
      <c r="DJ20" s="635"/>
      <c r="DK20" s="635"/>
      <c r="DL20" s="635"/>
      <c r="DM20" s="635"/>
      <c r="DN20" s="635"/>
      <c r="DO20" s="635"/>
      <c r="DP20" s="636"/>
      <c r="DQ20" s="640">
        <v>21883067</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13099426</v>
      </c>
      <c r="S21" s="635"/>
      <c r="T21" s="635"/>
      <c r="U21" s="635"/>
      <c r="V21" s="635"/>
      <c r="W21" s="635"/>
      <c r="X21" s="635"/>
      <c r="Y21" s="636"/>
      <c r="Z21" s="672">
        <v>40.299999999999997</v>
      </c>
      <c r="AA21" s="672"/>
      <c r="AB21" s="672"/>
      <c r="AC21" s="672"/>
      <c r="AD21" s="673">
        <v>11424214</v>
      </c>
      <c r="AE21" s="673"/>
      <c r="AF21" s="673"/>
      <c r="AG21" s="673"/>
      <c r="AH21" s="673"/>
      <c r="AI21" s="673"/>
      <c r="AJ21" s="673"/>
      <c r="AK21" s="673"/>
      <c r="AL21" s="637">
        <v>70.8</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11424214</v>
      </c>
      <c r="S22" s="635"/>
      <c r="T22" s="635"/>
      <c r="U22" s="635"/>
      <c r="V22" s="635"/>
      <c r="W22" s="635"/>
      <c r="X22" s="635"/>
      <c r="Y22" s="636"/>
      <c r="Z22" s="672">
        <v>35.1</v>
      </c>
      <c r="AA22" s="672"/>
      <c r="AB22" s="672"/>
      <c r="AC22" s="672"/>
      <c r="AD22" s="673">
        <v>11424214</v>
      </c>
      <c r="AE22" s="673"/>
      <c r="AF22" s="673"/>
      <c r="AG22" s="673"/>
      <c r="AH22" s="673"/>
      <c r="AI22" s="673"/>
      <c r="AJ22" s="673"/>
      <c r="AK22" s="673"/>
      <c r="AL22" s="637">
        <v>70.8</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1675212</v>
      </c>
      <c r="S23" s="635"/>
      <c r="T23" s="635"/>
      <c r="U23" s="635"/>
      <c r="V23" s="635"/>
      <c r="W23" s="635"/>
      <c r="X23" s="635"/>
      <c r="Y23" s="636"/>
      <c r="Z23" s="672">
        <v>5.0999999999999996</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13718140</v>
      </c>
      <c r="CS24" s="690"/>
      <c r="CT24" s="690"/>
      <c r="CU24" s="690"/>
      <c r="CV24" s="690"/>
      <c r="CW24" s="690"/>
      <c r="CX24" s="690"/>
      <c r="CY24" s="715"/>
      <c r="CZ24" s="716">
        <v>44</v>
      </c>
      <c r="DA24" s="698"/>
      <c r="DB24" s="698"/>
      <c r="DC24" s="718"/>
      <c r="DD24" s="714">
        <v>11043069</v>
      </c>
      <c r="DE24" s="690"/>
      <c r="DF24" s="690"/>
      <c r="DG24" s="690"/>
      <c r="DH24" s="690"/>
      <c r="DI24" s="690"/>
      <c r="DJ24" s="690"/>
      <c r="DK24" s="715"/>
      <c r="DL24" s="714">
        <v>10422287</v>
      </c>
      <c r="DM24" s="690"/>
      <c r="DN24" s="690"/>
      <c r="DO24" s="690"/>
      <c r="DP24" s="690"/>
      <c r="DQ24" s="690"/>
      <c r="DR24" s="690"/>
      <c r="DS24" s="690"/>
      <c r="DT24" s="690"/>
      <c r="DU24" s="690"/>
      <c r="DV24" s="715"/>
      <c r="DW24" s="716">
        <v>64.3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17756717</v>
      </c>
      <c r="S25" s="635"/>
      <c r="T25" s="635"/>
      <c r="U25" s="635"/>
      <c r="V25" s="635"/>
      <c r="W25" s="635"/>
      <c r="X25" s="635"/>
      <c r="Y25" s="636"/>
      <c r="Z25" s="672">
        <v>54.6</v>
      </c>
      <c r="AA25" s="672"/>
      <c r="AB25" s="672"/>
      <c r="AC25" s="672"/>
      <c r="AD25" s="673">
        <v>16081505</v>
      </c>
      <c r="AE25" s="673"/>
      <c r="AF25" s="673"/>
      <c r="AG25" s="673"/>
      <c r="AH25" s="673"/>
      <c r="AI25" s="673"/>
      <c r="AJ25" s="673"/>
      <c r="AK25" s="673"/>
      <c r="AL25" s="637">
        <v>99.6</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5007462</v>
      </c>
      <c r="CS25" s="647"/>
      <c r="CT25" s="647"/>
      <c r="CU25" s="647"/>
      <c r="CV25" s="647"/>
      <c r="CW25" s="647"/>
      <c r="CX25" s="647"/>
      <c r="CY25" s="648"/>
      <c r="CZ25" s="637">
        <v>16.100000000000001</v>
      </c>
      <c r="DA25" s="649"/>
      <c r="DB25" s="649"/>
      <c r="DC25" s="650"/>
      <c r="DD25" s="640">
        <v>4836443</v>
      </c>
      <c r="DE25" s="647"/>
      <c r="DF25" s="647"/>
      <c r="DG25" s="647"/>
      <c r="DH25" s="647"/>
      <c r="DI25" s="647"/>
      <c r="DJ25" s="647"/>
      <c r="DK25" s="648"/>
      <c r="DL25" s="640">
        <v>4785044</v>
      </c>
      <c r="DM25" s="647"/>
      <c r="DN25" s="647"/>
      <c r="DO25" s="647"/>
      <c r="DP25" s="647"/>
      <c r="DQ25" s="647"/>
      <c r="DR25" s="647"/>
      <c r="DS25" s="647"/>
      <c r="DT25" s="647"/>
      <c r="DU25" s="647"/>
      <c r="DV25" s="648"/>
      <c r="DW25" s="637">
        <v>29.5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3250</v>
      </c>
      <c r="S26" s="635"/>
      <c r="T26" s="635"/>
      <c r="U26" s="635"/>
      <c r="V26" s="635"/>
      <c r="W26" s="635"/>
      <c r="X26" s="635"/>
      <c r="Y26" s="636"/>
      <c r="Z26" s="672">
        <v>0</v>
      </c>
      <c r="AA26" s="672"/>
      <c r="AB26" s="672"/>
      <c r="AC26" s="672"/>
      <c r="AD26" s="673">
        <v>3250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3085894</v>
      </c>
      <c r="CS26" s="635"/>
      <c r="CT26" s="635"/>
      <c r="CU26" s="635"/>
      <c r="CV26" s="635"/>
      <c r="CW26" s="635"/>
      <c r="CX26" s="635"/>
      <c r="CY26" s="636"/>
      <c r="CZ26" s="637">
        <v>9.9</v>
      </c>
      <c r="DA26" s="649"/>
      <c r="DB26" s="649"/>
      <c r="DC26" s="650"/>
      <c r="DD26" s="640">
        <v>3003845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107160</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3275614</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4287473</v>
      </c>
      <c r="CS27" s="647"/>
      <c r="CT27" s="647"/>
      <c r="CU27" s="647"/>
      <c r="CV27" s="647"/>
      <c r="CW27" s="647"/>
      <c r="CX27" s="647"/>
      <c r="CY27" s="648"/>
      <c r="CZ27" s="637">
        <v>13.8</v>
      </c>
      <c r="DA27" s="649"/>
      <c r="DB27" s="649"/>
      <c r="DC27" s="650"/>
      <c r="DD27" s="640">
        <v>1828020</v>
      </c>
      <c r="DE27" s="647"/>
      <c r="DF27" s="647"/>
      <c r="DG27" s="647"/>
      <c r="DH27" s="647"/>
      <c r="DI27" s="647"/>
      <c r="DJ27" s="647"/>
      <c r="DK27" s="648"/>
      <c r="DL27" s="640">
        <v>1258637</v>
      </c>
      <c r="DM27" s="647"/>
      <c r="DN27" s="647"/>
      <c r="DO27" s="647"/>
      <c r="DP27" s="647"/>
      <c r="DQ27" s="647"/>
      <c r="DR27" s="647"/>
      <c r="DS27" s="647"/>
      <c r="DT27" s="647"/>
      <c r="DU27" s="647"/>
      <c r="DV27" s="648"/>
      <c r="DW27" s="637">
        <v>7.8</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232658</v>
      </c>
      <c r="S28" s="635"/>
      <c r="T28" s="635"/>
      <c r="U28" s="635"/>
      <c r="V28" s="635"/>
      <c r="W28" s="635"/>
      <c r="X28" s="635"/>
      <c r="Y28" s="636"/>
      <c r="Z28" s="672">
        <v>0.7</v>
      </c>
      <c r="AA28" s="672"/>
      <c r="AB28" s="672"/>
      <c r="AC28" s="672"/>
      <c r="AD28" s="673">
        <v>36549</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4423205</v>
      </c>
      <c r="CS28" s="635"/>
      <c r="CT28" s="635"/>
      <c r="CU28" s="635"/>
      <c r="CV28" s="635"/>
      <c r="CW28" s="635"/>
      <c r="CX28" s="635"/>
      <c r="CY28" s="636"/>
      <c r="CZ28" s="637">
        <v>14.2</v>
      </c>
      <c r="DA28" s="649"/>
      <c r="DB28" s="649"/>
      <c r="DC28" s="650"/>
      <c r="DD28" s="640">
        <v>4378606</v>
      </c>
      <c r="DE28" s="635"/>
      <c r="DF28" s="635"/>
      <c r="DG28" s="635"/>
      <c r="DH28" s="635"/>
      <c r="DI28" s="635"/>
      <c r="DJ28" s="635"/>
      <c r="DK28" s="636"/>
      <c r="DL28" s="640">
        <v>4378606</v>
      </c>
      <c r="DM28" s="635"/>
      <c r="DN28" s="635"/>
      <c r="DO28" s="635"/>
      <c r="DP28" s="635"/>
      <c r="DQ28" s="635"/>
      <c r="DR28" s="635"/>
      <c r="DS28" s="635"/>
      <c r="DT28" s="635"/>
      <c r="DU28" s="635"/>
      <c r="DV28" s="636"/>
      <c r="DW28" s="637">
        <v>27</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86331</v>
      </c>
      <c r="S29" s="635"/>
      <c r="T29" s="635"/>
      <c r="U29" s="635"/>
      <c r="V29" s="635"/>
      <c r="W29" s="635"/>
      <c r="X29" s="635"/>
      <c r="Y29" s="636"/>
      <c r="Z29" s="672">
        <v>0.3</v>
      </c>
      <c r="AA29" s="672"/>
      <c r="AB29" s="672"/>
      <c r="AC29" s="672"/>
      <c r="AD29" s="673">
        <v>7415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4423187</v>
      </c>
      <c r="CS29" s="647"/>
      <c r="CT29" s="647"/>
      <c r="CU29" s="647"/>
      <c r="CV29" s="647"/>
      <c r="CW29" s="647"/>
      <c r="CX29" s="647"/>
      <c r="CY29" s="648"/>
      <c r="CZ29" s="637">
        <v>14.2</v>
      </c>
      <c r="DA29" s="649"/>
      <c r="DB29" s="649"/>
      <c r="DC29" s="650"/>
      <c r="DD29" s="640">
        <v>4378588</v>
      </c>
      <c r="DE29" s="647"/>
      <c r="DF29" s="647"/>
      <c r="DG29" s="647"/>
      <c r="DH29" s="647"/>
      <c r="DI29" s="647"/>
      <c r="DJ29" s="647"/>
      <c r="DK29" s="648"/>
      <c r="DL29" s="640">
        <v>4378588</v>
      </c>
      <c r="DM29" s="647"/>
      <c r="DN29" s="647"/>
      <c r="DO29" s="647"/>
      <c r="DP29" s="647"/>
      <c r="DQ29" s="647"/>
      <c r="DR29" s="647"/>
      <c r="DS29" s="647"/>
      <c r="DT29" s="647"/>
      <c r="DU29" s="647"/>
      <c r="DV29" s="648"/>
      <c r="DW29" s="637">
        <v>27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4135300</v>
      </c>
      <c r="S30" s="635"/>
      <c r="T30" s="635"/>
      <c r="U30" s="635"/>
      <c r="V30" s="635"/>
      <c r="W30" s="635"/>
      <c r="X30" s="635"/>
      <c r="Y30" s="636"/>
      <c r="Z30" s="672">
        <v>12.7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4305312</v>
      </c>
      <c r="CS30" s="635"/>
      <c r="CT30" s="635"/>
      <c r="CU30" s="635"/>
      <c r="CV30" s="635"/>
      <c r="CW30" s="635"/>
      <c r="CX30" s="635"/>
      <c r="CY30" s="636"/>
      <c r="CZ30" s="637">
        <v>13.8</v>
      </c>
      <c r="DA30" s="649"/>
      <c r="DB30" s="649"/>
      <c r="DC30" s="650"/>
      <c r="DD30" s="640">
        <v>4268029</v>
      </c>
      <c r="DE30" s="635"/>
      <c r="DF30" s="635"/>
      <c r="DG30" s="635"/>
      <c r="DH30" s="635"/>
      <c r="DI30" s="635"/>
      <c r="DJ30" s="635"/>
      <c r="DK30" s="636"/>
      <c r="DL30" s="640">
        <v>4268029</v>
      </c>
      <c r="DM30" s="635"/>
      <c r="DN30" s="635"/>
      <c r="DO30" s="635"/>
      <c r="DP30" s="635"/>
      <c r="DQ30" s="635"/>
      <c r="DR30" s="635"/>
      <c r="DS30" s="635"/>
      <c r="DT30" s="635"/>
      <c r="DU30" s="635"/>
      <c r="DV30" s="636"/>
      <c r="DW30" s="637">
        <v>26.3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98</v>
      </c>
      <c r="BN31" s="697"/>
      <c r="BO31" s="697"/>
      <c r="BP31" s="697"/>
      <c r="BQ31" s="699"/>
      <c r="BR31" s="696">
        <v>99.3</v>
      </c>
      <c r="BS31" s="697"/>
      <c r="BT31" s="697"/>
      <c r="BU31" s="697"/>
      <c r="BV31" s="697"/>
      <c r="BW31" s="697"/>
      <c r="BX31" s="698">
        <v>98.3</v>
      </c>
      <c r="BY31" s="697"/>
      <c r="BZ31" s="697"/>
      <c r="CA31" s="697"/>
      <c r="CB31" s="699"/>
      <c r="CD31" s="655"/>
      <c r="CE31" s="656"/>
      <c r="CF31" s="631" t="s">
        <v>300</v>
      </c>
      <c r="CG31" s="632"/>
      <c r="CH31" s="632"/>
      <c r="CI31" s="632"/>
      <c r="CJ31" s="632"/>
      <c r="CK31" s="632"/>
      <c r="CL31" s="632"/>
      <c r="CM31" s="632"/>
      <c r="CN31" s="632"/>
      <c r="CO31" s="632"/>
      <c r="CP31" s="632"/>
      <c r="CQ31" s="633"/>
      <c r="CR31" s="634">
        <v>117875</v>
      </c>
      <c r="CS31" s="647"/>
      <c r="CT31" s="647"/>
      <c r="CU31" s="647"/>
      <c r="CV31" s="647"/>
      <c r="CW31" s="647"/>
      <c r="CX31" s="647"/>
      <c r="CY31" s="648"/>
      <c r="CZ31" s="637">
        <v>0.4</v>
      </c>
      <c r="DA31" s="649"/>
      <c r="DB31" s="649"/>
      <c r="DC31" s="650"/>
      <c r="DD31" s="640">
        <v>110559</v>
      </c>
      <c r="DE31" s="647"/>
      <c r="DF31" s="647"/>
      <c r="DG31" s="647"/>
      <c r="DH31" s="647"/>
      <c r="DI31" s="647"/>
      <c r="DJ31" s="647"/>
      <c r="DK31" s="648"/>
      <c r="DL31" s="640">
        <v>110559</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2451517</v>
      </c>
      <c r="S32" s="635"/>
      <c r="T32" s="635"/>
      <c r="U32" s="635"/>
      <c r="V32" s="635"/>
      <c r="W32" s="635"/>
      <c r="X32" s="635"/>
      <c r="Y32" s="636"/>
      <c r="Z32" s="672">
        <v>7.5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98.8</v>
      </c>
      <c r="BH32" s="647"/>
      <c r="BI32" s="647"/>
      <c r="BJ32" s="647"/>
      <c r="BK32" s="647"/>
      <c r="BL32" s="647"/>
      <c r="BM32" s="638">
        <v>98.2</v>
      </c>
      <c r="BN32" s="647"/>
      <c r="BO32" s="647"/>
      <c r="BP32" s="647"/>
      <c r="BQ32" s="670"/>
      <c r="BR32" s="700">
        <v>99.5</v>
      </c>
      <c r="BS32" s="647"/>
      <c r="BT32" s="647"/>
      <c r="BU32" s="647"/>
      <c r="BV32" s="647"/>
      <c r="BW32" s="647"/>
      <c r="BX32" s="638">
        <v>98.8</v>
      </c>
      <c r="BY32" s="647"/>
      <c r="BZ32" s="647"/>
      <c r="CA32" s="647"/>
      <c r="CB32" s="670"/>
      <c r="CD32" s="657"/>
      <c r="CE32" s="658"/>
      <c r="CF32" s="631" t="s">
        <v>304</v>
      </c>
      <c r="CG32" s="632"/>
      <c r="CH32" s="632"/>
      <c r="CI32" s="632"/>
      <c r="CJ32" s="632"/>
      <c r="CK32" s="632"/>
      <c r="CL32" s="632"/>
      <c r="CM32" s="632"/>
      <c r="CN32" s="632"/>
      <c r="CO32" s="632"/>
      <c r="CP32" s="632"/>
      <c r="CQ32" s="633"/>
      <c r="CR32" s="634">
        <v>18</v>
      </c>
      <c r="CS32" s="635"/>
      <c r="CT32" s="635"/>
      <c r="CU32" s="635"/>
      <c r="CV32" s="635"/>
      <c r="CW32" s="635"/>
      <c r="CX32" s="635"/>
      <c r="CY32" s="636"/>
      <c r="CZ32" s="637">
        <v>0</v>
      </c>
      <c r="DA32" s="649"/>
      <c r="DB32" s="649"/>
      <c r="DC32" s="650"/>
      <c r="DD32" s="640">
        <v>18</v>
      </c>
      <c r="DE32" s="635"/>
      <c r="DF32" s="635"/>
      <c r="DG32" s="635"/>
      <c r="DH32" s="635"/>
      <c r="DI32" s="635"/>
      <c r="DJ32" s="635"/>
      <c r="DK32" s="636"/>
      <c r="DL32" s="640">
        <v>18</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108872</v>
      </c>
      <c r="S33" s="635"/>
      <c r="T33" s="635"/>
      <c r="U33" s="635"/>
      <c r="V33" s="635"/>
      <c r="W33" s="635"/>
      <c r="X33" s="635"/>
      <c r="Y33" s="636"/>
      <c r="Z33" s="672">
        <v>0.3</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97.7</v>
      </c>
      <c r="BN33" s="619"/>
      <c r="BO33" s="619"/>
      <c r="BP33" s="619"/>
      <c r="BQ33" s="682"/>
      <c r="BR33" s="695">
        <v>99.1</v>
      </c>
      <c r="BS33" s="619"/>
      <c r="BT33" s="619"/>
      <c r="BU33" s="619"/>
      <c r="BV33" s="619"/>
      <c r="BW33" s="619"/>
      <c r="BX33" s="665">
        <v>97.7</v>
      </c>
      <c r="BY33" s="619"/>
      <c r="BZ33" s="619"/>
      <c r="CA33" s="619"/>
      <c r="CB33" s="682"/>
      <c r="CD33" s="631" t="s">
        <v>307</v>
      </c>
      <c r="CE33" s="632"/>
      <c r="CF33" s="632"/>
      <c r="CG33" s="632"/>
      <c r="CH33" s="632"/>
      <c r="CI33" s="632"/>
      <c r="CJ33" s="632"/>
      <c r="CK33" s="632"/>
      <c r="CL33" s="632"/>
      <c r="CM33" s="632"/>
      <c r="CN33" s="632"/>
      <c r="CO33" s="632"/>
      <c r="CP33" s="632"/>
      <c r="CQ33" s="633"/>
      <c r="CR33" s="634">
        <v>12405495</v>
      </c>
      <c r="CS33" s="647"/>
      <c r="CT33" s="647"/>
      <c r="CU33" s="647"/>
      <c r="CV33" s="647"/>
      <c r="CW33" s="647"/>
      <c r="CX33" s="647"/>
      <c r="CY33" s="648"/>
      <c r="CZ33" s="637">
        <v>39.799999999999997</v>
      </c>
      <c r="DA33" s="649"/>
      <c r="DB33" s="649"/>
      <c r="DC33" s="650"/>
      <c r="DD33" s="640">
        <v>10115507</v>
      </c>
      <c r="DE33" s="647"/>
      <c r="DF33" s="647"/>
      <c r="DG33" s="647"/>
      <c r="DH33" s="647"/>
      <c r="DI33" s="647"/>
      <c r="DJ33" s="647"/>
      <c r="DK33" s="648"/>
      <c r="DL33" s="640">
        <v>5380833</v>
      </c>
      <c r="DM33" s="647"/>
      <c r="DN33" s="647"/>
      <c r="DO33" s="647"/>
      <c r="DP33" s="647"/>
      <c r="DQ33" s="647"/>
      <c r="DR33" s="647"/>
      <c r="DS33" s="647"/>
      <c r="DT33" s="647"/>
      <c r="DU33" s="647"/>
      <c r="DV33" s="648"/>
      <c r="DW33" s="637">
        <v>33.200000000000003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529289</v>
      </c>
      <c r="S34" s="635"/>
      <c r="T34" s="635"/>
      <c r="U34" s="635"/>
      <c r="V34" s="635"/>
      <c r="W34" s="635"/>
      <c r="X34" s="635"/>
      <c r="Y34" s="636"/>
      <c r="Z34" s="672">
        <v>1.6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3430683</v>
      </c>
      <c r="CS34" s="635"/>
      <c r="CT34" s="635"/>
      <c r="CU34" s="635"/>
      <c r="CV34" s="635"/>
      <c r="CW34" s="635"/>
      <c r="CX34" s="635"/>
      <c r="CY34" s="636"/>
      <c r="CZ34" s="637">
        <v>11</v>
      </c>
      <c r="DA34" s="649"/>
      <c r="DB34" s="649"/>
      <c r="DC34" s="650"/>
      <c r="DD34" s="640">
        <v>2735965</v>
      </c>
      <c r="DE34" s="635"/>
      <c r="DF34" s="635"/>
      <c r="DG34" s="635"/>
      <c r="DH34" s="635"/>
      <c r="DI34" s="635"/>
      <c r="DJ34" s="635"/>
      <c r="DK34" s="636"/>
      <c r="DL34" s="640">
        <v>1973778</v>
      </c>
      <c r="DM34" s="635"/>
      <c r="DN34" s="635"/>
      <c r="DO34" s="635"/>
      <c r="DP34" s="635"/>
      <c r="DQ34" s="635"/>
      <c r="DR34" s="635"/>
      <c r="DS34" s="635"/>
      <c r="DT34" s="635"/>
      <c r="DU34" s="635"/>
      <c r="DV34" s="636"/>
      <c r="DW34" s="637">
        <v>12.2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2228937</v>
      </c>
      <c r="S35" s="635"/>
      <c r="T35" s="635"/>
      <c r="U35" s="635"/>
      <c r="V35" s="635"/>
      <c r="W35" s="635"/>
      <c r="X35" s="635"/>
      <c r="Y35" s="636"/>
      <c r="Z35" s="672">
        <v>6.9</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112410</v>
      </c>
      <c r="CS35" s="647"/>
      <c r="CT35" s="647"/>
      <c r="CU35" s="647"/>
      <c r="CV35" s="647"/>
      <c r="CW35" s="647"/>
      <c r="CX35" s="647"/>
      <c r="CY35" s="648"/>
      <c r="CZ35" s="637">
        <v>0.4</v>
      </c>
      <c r="DA35" s="649"/>
      <c r="DB35" s="649"/>
      <c r="DC35" s="650"/>
      <c r="DD35" s="640">
        <v>80078</v>
      </c>
      <c r="DE35" s="647"/>
      <c r="DF35" s="647"/>
      <c r="DG35" s="647"/>
      <c r="DH35" s="647"/>
      <c r="DI35" s="647"/>
      <c r="DJ35" s="647"/>
      <c r="DK35" s="648"/>
      <c r="DL35" s="640">
        <v>55607</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1739079</v>
      </c>
      <c r="S36" s="635"/>
      <c r="T36" s="635"/>
      <c r="U36" s="635"/>
      <c r="V36" s="635"/>
      <c r="W36" s="635"/>
      <c r="X36" s="635"/>
      <c r="Y36" s="636"/>
      <c r="Z36" s="672">
        <v>5.3</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4012629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1879</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4230916</v>
      </c>
      <c r="CS36" s="635"/>
      <c r="CT36" s="635"/>
      <c r="CU36" s="635"/>
      <c r="CV36" s="635"/>
      <c r="CW36" s="635"/>
      <c r="CX36" s="635"/>
      <c r="CY36" s="636"/>
      <c r="CZ36" s="637">
        <v>13.6</v>
      </c>
      <c r="DA36" s="649"/>
      <c r="DB36" s="649"/>
      <c r="DC36" s="650"/>
      <c r="DD36" s="640">
        <v>3222163</v>
      </c>
      <c r="DE36" s="635"/>
      <c r="DF36" s="635"/>
      <c r="DG36" s="635"/>
      <c r="DH36" s="635"/>
      <c r="DI36" s="635"/>
      <c r="DJ36" s="635"/>
      <c r="DK36" s="636"/>
      <c r="DL36" s="640">
        <v>1608339</v>
      </c>
      <c r="DM36" s="635"/>
      <c r="DN36" s="635"/>
      <c r="DO36" s="635"/>
      <c r="DP36" s="635"/>
      <c r="DQ36" s="635"/>
      <c r="DR36" s="635"/>
      <c r="DS36" s="635"/>
      <c r="DT36" s="635"/>
      <c r="DU36" s="635"/>
      <c r="DV36" s="636"/>
      <c r="DW36" s="637">
        <v>9.9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465144</v>
      </c>
      <c r="S37" s="635"/>
      <c r="T37" s="635"/>
      <c r="U37" s="635"/>
      <c r="V37" s="635"/>
      <c r="W37" s="635"/>
      <c r="X37" s="635"/>
      <c r="Y37" s="636"/>
      <c r="Z37" s="672">
        <v>1.4</v>
      </c>
      <c r="AA37" s="672"/>
      <c r="AB37" s="672"/>
      <c r="AC37" s="672"/>
      <c r="AD37" s="673">
        <v>13084</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959562</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-76146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229699</v>
      </c>
      <c r="CS37" s="647"/>
      <c r="CT37" s="647"/>
      <c r="CU37" s="647"/>
      <c r="CV37" s="647"/>
      <c r="CW37" s="647"/>
      <c r="CX37" s="647"/>
      <c r="CY37" s="648"/>
      <c r="CZ37" s="637">
        <v>0.7</v>
      </c>
      <c r="DA37" s="649"/>
      <c r="DB37" s="649"/>
      <c r="DC37" s="650"/>
      <c r="DD37" s="640">
        <v>222199</v>
      </c>
      <c r="DE37" s="647"/>
      <c r="DF37" s="647"/>
      <c r="DG37" s="647"/>
      <c r="DH37" s="647"/>
      <c r="DI37" s="647"/>
      <c r="DJ37" s="647"/>
      <c r="DK37" s="648"/>
      <c r="DL37" s="640">
        <v>222199</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2684640</v>
      </c>
      <c r="S38" s="635"/>
      <c r="T38" s="635"/>
      <c r="U38" s="635"/>
      <c r="V38" s="635"/>
      <c r="W38" s="635"/>
      <c r="X38" s="635"/>
      <c r="Y38" s="636"/>
      <c r="Z38" s="672">
        <v>8.3000000000000007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577077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5466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2230324</v>
      </c>
      <c r="CS38" s="635"/>
      <c r="CT38" s="635"/>
      <c r="CU38" s="635"/>
      <c r="CV38" s="635"/>
      <c r="CW38" s="635"/>
      <c r="CX38" s="635"/>
      <c r="CY38" s="636"/>
      <c r="CZ38" s="637">
        <v>7.2</v>
      </c>
      <c r="DA38" s="649"/>
      <c r="DB38" s="649"/>
      <c r="DC38" s="650"/>
      <c r="DD38" s="640">
        <v>1787291</v>
      </c>
      <c r="DE38" s="635"/>
      <c r="DF38" s="635"/>
      <c r="DG38" s="635"/>
      <c r="DH38" s="635"/>
      <c r="DI38" s="635"/>
      <c r="DJ38" s="635"/>
      <c r="DK38" s="636"/>
      <c r="DL38" s="640">
        <v>1743109</v>
      </c>
      <c r="DM38" s="635"/>
      <c r="DN38" s="635"/>
      <c r="DO38" s="635"/>
      <c r="DP38" s="635"/>
      <c r="DQ38" s="635"/>
      <c r="DR38" s="635"/>
      <c r="DS38" s="635"/>
      <c r="DT38" s="635"/>
      <c r="DU38" s="635"/>
      <c r="DV38" s="636"/>
      <c r="DW38" s="637">
        <v>10.8</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105016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8144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2027525</v>
      </c>
      <c r="CS39" s="647"/>
      <c r="CT39" s="647"/>
      <c r="CU39" s="647"/>
      <c r="CV39" s="647"/>
      <c r="CW39" s="647"/>
      <c r="CX39" s="647"/>
      <c r="CY39" s="648"/>
      <c r="CZ39" s="637">
        <v>6.5</v>
      </c>
      <c r="DA39" s="649"/>
      <c r="DB39" s="649"/>
      <c r="DC39" s="650"/>
      <c r="DD39" s="640">
        <v>2025387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69340</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102875</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373637</v>
      </c>
      <c r="CS40" s="635"/>
      <c r="CT40" s="635"/>
      <c r="CU40" s="635"/>
      <c r="CV40" s="635"/>
      <c r="CW40" s="635"/>
      <c r="CX40" s="635"/>
      <c r="CY40" s="636"/>
      <c r="CZ40" s="637">
        <v>1.2</v>
      </c>
      <c r="DA40" s="649"/>
      <c r="DB40" s="649"/>
      <c r="DC40" s="650"/>
      <c r="DD40" s="640">
        <v>264623</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32528894</v>
      </c>
      <c r="S41" s="659"/>
      <c r="T41" s="659"/>
      <c r="U41" s="659"/>
      <c r="V41" s="659"/>
      <c r="W41" s="659"/>
      <c r="X41" s="659"/>
      <c r="Y41" s="662"/>
      <c r="Z41" s="663">
        <v>100</v>
      </c>
      <c r="AA41" s="663"/>
      <c r="AB41" s="663"/>
      <c r="AC41" s="663"/>
      <c r="AD41" s="664">
        <v>16141803</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390434</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1877665</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390</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5023411</v>
      </c>
      <c r="CS42" s="647"/>
      <c r="CT42" s="647"/>
      <c r="CU42" s="647"/>
      <c r="CV42" s="647"/>
      <c r="CW42" s="647"/>
      <c r="CX42" s="647"/>
      <c r="CY42" s="648"/>
      <c r="CZ42" s="637">
        <v>16.100000000000001</v>
      </c>
      <c r="DA42" s="649"/>
      <c r="DB42" s="649"/>
      <c r="DC42" s="650"/>
      <c r="DD42" s="640">
        <v>724491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t="s">
        <v>122</v>
      </c>
      <c r="CS43" s="647"/>
      <c r="CT43" s="647"/>
      <c r="CU43" s="647"/>
      <c r="CV43" s="647"/>
      <c r="CW43" s="647"/>
      <c r="CX43" s="647"/>
      <c r="CY43" s="648"/>
      <c r="CZ43" s="637" t="s">
        <v>122</v>
      </c>
      <c r="DA43" s="649"/>
      <c r="DB43" s="649"/>
      <c r="DC43" s="650"/>
      <c r="DD43" s="640" t="s">
        <v>122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4420470</v>
      </c>
      <c r="CS44" s="635"/>
      <c r="CT44" s="635"/>
      <c r="CU44" s="635"/>
      <c r="CV44" s="635"/>
      <c r="CW44" s="635"/>
      <c r="CX44" s="635"/>
      <c r="CY44" s="636"/>
      <c r="CZ44" s="637">
        <v>14.2</v>
      </c>
      <c r="DA44" s="638"/>
      <c r="DB44" s="638"/>
      <c r="DC44" s="639"/>
      <c r="DD44" s="640">
        <v>605443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1938627</v>
      </c>
      <c r="CS45" s="647"/>
      <c r="CT45" s="647"/>
      <c r="CU45" s="647"/>
      <c r="CV45" s="647"/>
      <c r="CW45" s="647"/>
      <c r="CX45" s="647"/>
      <c r="CY45" s="648"/>
      <c r="CZ45" s="637">
        <v>6.2</v>
      </c>
      <c r="DA45" s="649"/>
      <c r="DB45" s="649"/>
      <c r="DC45" s="650"/>
      <c r="DD45" s="640">
        <v>48954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2403682</v>
      </c>
      <c r="CS46" s="635"/>
      <c r="CT46" s="635"/>
      <c r="CU46" s="635"/>
      <c r="CV46" s="635"/>
      <c r="CW46" s="635"/>
      <c r="CX46" s="635"/>
      <c r="CY46" s="636"/>
      <c r="CZ46" s="637">
        <v>7.7</v>
      </c>
      <c r="DA46" s="638"/>
      <c r="DB46" s="638"/>
      <c r="DC46" s="639"/>
      <c r="DD46" s="640">
        <v>508128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602941</v>
      </c>
      <c r="CS47" s="647"/>
      <c r="CT47" s="647"/>
      <c r="CU47" s="647"/>
      <c r="CV47" s="647"/>
      <c r="CW47" s="647"/>
      <c r="CX47" s="647"/>
      <c r="CY47" s="648"/>
      <c r="CZ47" s="637">
        <v>1.9</v>
      </c>
      <c r="DA47" s="649"/>
      <c r="DB47" s="649"/>
      <c r="DC47" s="650"/>
      <c r="DD47" s="640">
        <v>119048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31147046</v>
      </c>
      <c r="CS49" s="619"/>
      <c r="CT49" s="619"/>
      <c r="CU49" s="619"/>
      <c r="CV49" s="619"/>
      <c r="CW49" s="619"/>
      <c r="CX49" s="619"/>
      <c r="CY49" s="620"/>
      <c r="CZ49" s="621">
        <v>100</v>
      </c>
      <c r="DA49" s="622"/>
      <c r="DB49" s="622"/>
      <c r="DC49" s="623"/>
      <c r="DD49" s="624">
        <v>21883067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pzCqK0bduXPsvNLhmx1g1AsM+3QlPABfXqNJvo2QGEdUJh0iS0JPvKDuaztHodj+sI0AuGMIbazlx8SND+cSA==" saltValue="zmW12rfe9jkZrY+TKifz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32513</v>
      </c>
      <c r="R7" s="1116"/>
      <c r="S7" s="1116"/>
      <c r="T7" s="1116"/>
      <c r="U7" s="1116"/>
      <c r="V7" s="1116">
        <v>31146</v>
      </c>
      <c r="W7" s="1116"/>
      <c r="X7" s="1116"/>
      <c r="Y7" s="1116"/>
      <c r="Z7" s="1116"/>
      <c r="AA7" s="1116">
        <v>1367</v>
      </c>
      <c r="AB7" s="1116"/>
      <c r="AC7" s="1116"/>
      <c r="AD7" s="1116"/>
      <c r="AE7" s="1117"/>
      <c r="AF7" s="1118">
        <v>1132</v>
      </c>
      <c r="AG7" s="1119"/>
      <c r="AH7" s="1119"/>
      <c r="AI7" s="1119"/>
      <c r="AJ7" s="1120"/>
      <c r="AK7" s="1121">
        <v>2236</v>
      </c>
      <c r="AL7" s="1122"/>
      <c r="AM7" s="1122"/>
      <c r="AN7" s="1122"/>
      <c r="AO7" s="1122"/>
      <c r="AP7" s="1122">
        <v>38396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t="s">
        <v>561</v>
      </c>
      <c r="BS7" s="1112" t="s">
        <v>554</v>
      </c>
      <c r="BT7" s="1113"/>
      <c r="BU7" s="1113"/>
      <c r="BV7" s="1113"/>
      <c r="BW7" s="1113"/>
      <c r="BX7" s="1113"/>
      <c r="BY7" s="1113"/>
      <c r="BZ7" s="1113"/>
      <c r="CA7" s="1113"/>
      <c r="CB7" s="1113"/>
      <c r="CC7" s="1113"/>
      <c r="CD7" s="1113"/>
      <c r="CE7" s="1113"/>
      <c r="CF7" s="1113"/>
      <c r="CG7" s="1125"/>
      <c r="CH7" s="1109">
        <v>-13</v>
      </c>
      <c r="CI7" s="1110"/>
      <c r="CJ7" s="1110"/>
      <c r="CK7" s="1110"/>
      <c r="CL7" s="1111"/>
      <c r="CM7" s="1109">
        <v>31</v>
      </c>
      <c r="CN7" s="1110"/>
      <c r="CO7" s="1110"/>
      <c r="CP7" s="1110"/>
      <c r="CQ7" s="1111"/>
      <c r="CR7" s="1109">
        <v>50</v>
      </c>
      <c r="CS7" s="1110"/>
      <c r="CT7" s="1110"/>
      <c r="CU7" s="1110"/>
      <c r="CV7" s="1111"/>
      <c r="CW7" s="1109" t="s">
        <v>553</v>
      </c>
      <c r="CX7" s="1110"/>
      <c r="CY7" s="1110"/>
      <c r="CZ7" s="1110"/>
      <c r="DA7" s="1111"/>
      <c r="DB7" s="1109" t="s">
        <v>491</v>
      </c>
      <c r="DC7" s="1110"/>
      <c r="DD7" s="1110"/>
      <c r="DE7" s="1110"/>
      <c r="DF7" s="1111"/>
      <c r="DG7" s="1109" t="s">
        <v>491</v>
      </c>
      <c r="DH7" s="1110"/>
      <c r="DI7" s="1110"/>
      <c r="DJ7" s="1110"/>
      <c r="DK7" s="1111"/>
      <c r="DL7" s="1109">
        <v>20</v>
      </c>
      <c r="DM7" s="1110"/>
      <c r="DN7" s="1110"/>
      <c r="DO7" s="1110"/>
      <c r="DP7" s="1111"/>
      <c r="DQ7" s="1109">
        <v>18</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29</v>
      </c>
      <c r="R8" s="1052"/>
      <c r="S8" s="1052"/>
      <c r="T8" s="1052"/>
      <c r="U8" s="1052"/>
      <c r="V8" s="1052">
        <v>14</v>
      </c>
      <c r="W8" s="1052"/>
      <c r="X8" s="1052"/>
      <c r="Y8" s="1052"/>
      <c r="Z8" s="1052"/>
      <c r="AA8" s="1052">
        <v>15</v>
      </c>
      <c r="AB8" s="1052"/>
      <c r="AC8" s="1052"/>
      <c r="AD8" s="1052"/>
      <c r="AE8" s="1053"/>
      <c r="AF8" s="1048">
        <v>15</v>
      </c>
      <c r="AG8" s="1049"/>
      <c r="AH8" s="1049"/>
      <c r="AI8" s="1049"/>
      <c r="AJ8" s="1050"/>
      <c r="AK8" s="1093" t="s">
        <v>553</v>
      </c>
      <c r="AL8" s="1094"/>
      <c r="AM8" s="1094"/>
      <c r="AN8" s="1094"/>
      <c r="AO8" s="1094"/>
      <c r="AP8" s="1094" t="s">
        <v>553</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555</v>
      </c>
      <c r="BT8" s="1006"/>
      <c r="BU8" s="1006"/>
      <c r="BV8" s="1006"/>
      <c r="BW8" s="1006"/>
      <c r="BX8" s="1006"/>
      <c r="BY8" s="1006"/>
      <c r="BZ8" s="1006"/>
      <c r="CA8" s="1006"/>
      <c r="CB8" s="1006"/>
      <c r="CC8" s="1006"/>
      <c r="CD8" s="1006"/>
      <c r="CE8" s="1006"/>
      <c r="CF8" s="1006"/>
      <c r="CG8" s="1027"/>
      <c r="CH8" s="1002">
        <v>17</v>
      </c>
      <c r="CI8" s="1003"/>
      <c r="CJ8" s="1003"/>
      <c r="CK8" s="1003"/>
      <c r="CL8" s="1004"/>
      <c r="CM8" s="1002">
        <v>172</v>
      </c>
      <c r="CN8" s="1003"/>
      <c r="CO8" s="1003"/>
      <c r="CP8" s="1003"/>
      <c r="CQ8" s="1004"/>
      <c r="CR8" s="1002">
        <v>50</v>
      </c>
      <c r="CS8" s="1003"/>
      <c r="CT8" s="1003"/>
      <c r="CU8" s="1003"/>
      <c r="CV8" s="1004"/>
      <c r="CW8" s="1002">
        <v>10</v>
      </c>
      <c r="CX8" s="1003"/>
      <c r="CY8" s="1003"/>
      <c r="CZ8" s="1003"/>
      <c r="DA8" s="1004"/>
      <c r="DB8" s="1002" t="s">
        <v>491</v>
      </c>
      <c r="DC8" s="1003"/>
      <c r="DD8" s="1003"/>
      <c r="DE8" s="1003"/>
      <c r="DF8" s="1004"/>
      <c r="DG8" s="1002" t="s">
        <v>491</v>
      </c>
      <c r="DH8" s="1003"/>
      <c r="DI8" s="1003"/>
      <c r="DJ8" s="1003"/>
      <c r="DK8" s="1004"/>
      <c r="DL8" s="1002" t="s">
        <v>491</v>
      </c>
      <c r="DM8" s="1003"/>
      <c r="DN8" s="1003"/>
      <c r="DO8" s="1003"/>
      <c r="DP8" s="1004"/>
      <c r="DQ8" s="1002" t="s">
        <v>491</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556</v>
      </c>
      <c r="BT9" s="1006"/>
      <c r="BU9" s="1006"/>
      <c r="BV9" s="1006"/>
      <c r="BW9" s="1006"/>
      <c r="BX9" s="1006"/>
      <c r="BY9" s="1006"/>
      <c r="BZ9" s="1006"/>
      <c r="CA9" s="1006"/>
      <c r="CB9" s="1006"/>
      <c r="CC9" s="1006"/>
      <c r="CD9" s="1006"/>
      <c r="CE9" s="1006"/>
      <c r="CF9" s="1006"/>
      <c r="CG9" s="1027"/>
      <c r="CH9" s="1002">
        <v>6</v>
      </c>
      <c r="CI9" s="1003"/>
      <c r="CJ9" s="1003"/>
      <c r="CK9" s="1003"/>
      <c r="CL9" s="1004"/>
      <c r="CM9" s="1002">
        <v>31</v>
      </c>
      <c r="CN9" s="1003"/>
      <c r="CO9" s="1003"/>
      <c r="CP9" s="1003"/>
      <c r="CQ9" s="1004"/>
      <c r="CR9" s="1002">
        <v>28</v>
      </c>
      <c r="CS9" s="1003"/>
      <c r="CT9" s="1003"/>
      <c r="CU9" s="1003"/>
      <c r="CV9" s="1004"/>
      <c r="CW9" s="1002" t="s">
        <v>553</v>
      </c>
      <c r="CX9" s="1003"/>
      <c r="CY9" s="1003"/>
      <c r="CZ9" s="1003"/>
      <c r="DA9" s="1004"/>
      <c r="DB9" s="1002" t="s">
        <v>491</v>
      </c>
      <c r="DC9" s="1003"/>
      <c r="DD9" s="1003"/>
      <c r="DE9" s="1003"/>
      <c r="DF9" s="1004"/>
      <c r="DG9" s="1002" t="s">
        <v>491</v>
      </c>
      <c r="DH9" s="1003"/>
      <c r="DI9" s="1003"/>
      <c r="DJ9" s="1003"/>
      <c r="DK9" s="1004"/>
      <c r="DL9" s="1002" t="s">
        <v>491</v>
      </c>
      <c r="DM9" s="1003"/>
      <c r="DN9" s="1003"/>
      <c r="DO9" s="1003"/>
      <c r="DP9" s="1004"/>
      <c r="DQ9" s="1002" t="s">
        <v>491</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557</v>
      </c>
      <c r="BT10" s="1006"/>
      <c r="BU10" s="1006"/>
      <c r="BV10" s="1006"/>
      <c r="BW10" s="1006"/>
      <c r="BX10" s="1006"/>
      <c r="BY10" s="1006"/>
      <c r="BZ10" s="1006"/>
      <c r="CA10" s="1006"/>
      <c r="CB10" s="1006"/>
      <c r="CC10" s="1006"/>
      <c r="CD10" s="1006"/>
      <c r="CE10" s="1006"/>
      <c r="CF10" s="1006"/>
      <c r="CG10" s="1027"/>
      <c r="CH10" s="1002">
        <v>82</v>
      </c>
      <c r="CI10" s="1003"/>
      <c r="CJ10" s="1003"/>
      <c r="CK10" s="1003"/>
      <c r="CL10" s="1004"/>
      <c r="CM10" s="1002">
        <v>493</v>
      </c>
      <c r="CN10" s="1003"/>
      <c r="CO10" s="1003"/>
      <c r="CP10" s="1003"/>
      <c r="CQ10" s="1004"/>
      <c r="CR10" s="1002">
        <v>53</v>
      </c>
      <c r="CS10" s="1003"/>
      <c r="CT10" s="1003"/>
      <c r="CU10" s="1003"/>
      <c r="CV10" s="1004"/>
      <c r="CW10" s="1002" t="s">
        <v>553</v>
      </c>
      <c r="CX10" s="1003"/>
      <c r="CY10" s="1003"/>
      <c r="CZ10" s="1003"/>
      <c r="DA10" s="1004"/>
      <c r="DB10" s="1002" t="s">
        <v>491</v>
      </c>
      <c r="DC10" s="1003"/>
      <c r="DD10" s="1003"/>
      <c r="DE10" s="1003"/>
      <c r="DF10" s="1004"/>
      <c r="DG10" s="1002" t="s">
        <v>491</v>
      </c>
      <c r="DH10" s="1003"/>
      <c r="DI10" s="1003"/>
      <c r="DJ10" s="1003"/>
      <c r="DK10" s="1004"/>
      <c r="DL10" s="1002" t="s">
        <v>491</v>
      </c>
      <c r="DM10" s="1003"/>
      <c r="DN10" s="1003"/>
      <c r="DO10" s="1003"/>
      <c r="DP10" s="1004"/>
      <c r="DQ10" s="1002" t="s">
        <v>491</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558</v>
      </c>
      <c r="BT11" s="1006"/>
      <c r="BU11" s="1006"/>
      <c r="BV11" s="1006"/>
      <c r="BW11" s="1006"/>
      <c r="BX11" s="1006"/>
      <c r="BY11" s="1006"/>
      <c r="BZ11" s="1006"/>
      <c r="CA11" s="1006"/>
      <c r="CB11" s="1006"/>
      <c r="CC11" s="1006"/>
      <c r="CD11" s="1006"/>
      <c r="CE11" s="1006"/>
      <c r="CF11" s="1006"/>
      <c r="CG11" s="1027"/>
      <c r="CH11" s="1002">
        <v>29</v>
      </c>
      <c r="CI11" s="1003"/>
      <c r="CJ11" s="1003"/>
      <c r="CK11" s="1003"/>
      <c r="CL11" s="1004"/>
      <c r="CM11" s="1002">
        <v>457</v>
      </c>
      <c r="CN11" s="1003"/>
      <c r="CO11" s="1003"/>
      <c r="CP11" s="1003"/>
      <c r="CQ11" s="1004"/>
      <c r="CR11" s="1002">
        <v>26</v>
      </c>
      <c r="CS11" s="1003"/>
      <c r="CT11" s="1003"/>
      <c r="CU11" s="1003"/>
      <c r="CV11" s="1004"/>
      <c r="CW11" s="1002" t="s">
        <v>553</v>
      </c>
      <c r="CX11" s="1003"/>
      <c r="CY11" s="1003"/>
      <c r="CZ11" s="1003"/>
      <c r="DA11" s="1004"/>
      <c r="DB11" s="1002" t="s">
        <v>491</v>
      </c>
      <c r="DC11" s="1003"/>
      <c r="DD11" s="1003"/>
      <c r="DE11" s="1003"/>
      <c r="DF11" s="1004"/>
      <c r="DG11" s="1002" t="s">
        <v>491</v>
      </c>
      <c r="DH11" s="1003"/>
      <c r="DI11" s="1003"/>
      <c r="DJ11" s="1003"/>
      <c r="DK11" s="1004"/>
      <c r="DL11" s="1002" t="s">
        <v>491</v>
      </c>
      <c r="DM11" s="1003"/>
      <c r="DN11" s="1003"/>
      <c r="DO11" s="1003"/>
      <c r="DP11" s="1004"/>
      <c r="DQ11" s="1002" t="s">
        <v>491</v>
      </c>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559</v>
      </c>
      <c r="BT12" s="1006"/>
      <c r="BU12" s="1006"/>
      <c r="BV12" s="1006"/>
      <c r="BW12" s="1006"/>
      <c r="BX12" s="1006"/>
      <c r="BY12" s="1006"/>
      <c r="BZ12" s="1006"/>
      <c r="CA12" s="1006"/>
      <c r="CB12" s="1006"/>
      <c r="CC12" s="1006"/>
      <c r="CD12" s="1006"/>
      <c r="CE12" s="1006"/>
      <c r="CF12" s="1006"/>
      <c r="CG12" s="1027"/>
      <c r="CH12" s="1002">
        <v>0</v>
      </c>
      <c r="CI12" s="1003"/>
      <c r="CJ12" s="1003"/>
      <c r="CK12" s="1003"/>
      <c r="CL12" s="1004"/>
      <c r="CM12" s="1002">
        <v>128</v>
      </c>
      <c r="CN12" s="1003"/>
      <c r="CO12" s="1003"/>
      <c r="CP12" s="1003"/>
      <c r="CQ12" s="1004"/>
      <c r="CR12" s="1002">
        <v>77</v>
      </c>
      <c r="CS12" s="1003"/>
      <c r="CT12" s="1003"/>
      <c r="CU12" s="1003"/>
      <c r="CV12" s="1004"/>
      <c r="CW12" s="1002">
        <v>5</v>
      </c>
      <c r="CX12" s="1003"/>
      <c r="CY12" s="1003"/>
      <c r="CZ12" s="1003"/>
      <c r="DA12" s="1004"/>
      <c r="DB12" s="1002" t="s">
        <v>491</v>
      </c>
      <c r="DC12" s="1003"/>
      <c r="DD12" s="1003"/>
      <c r="DE12" s="1003"/>
      <c r="DF12" s="1004"/>
      <c r="DG12" s="1002" t="s">
        <v>491</v>
      </c>
      <c r="DH12" s="1003"/>
      <c r="DI12" s="1003"/>
      <c r="DJ12" s="1003"/>
      <c r="DK12" s="1004"/>
      <c r="DL12" s="1002" t="s">
        <v>491</v>
      </c>
      <c r="DM12" s="1003"/>
      <c r="DN12" s="1003"/>
      <c r="DO12" s="1003"/>
      <c r="DP12" s="1004"/>
      <c r="DQ12" s="1002" t="s">
        <v>491</v>
      </c>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t="s">
        <v>560</v>
      </c>
      <c r="BT13" s="1006"/>
      <c r="BU13" s="1006"/>
      <c r="BV13" s="1006"/>
      <c r="BW13" s="1006"/>
      <c r="BX13" s="1006"/>
      <c r="BY13" s="1006"/>
      <c r="BZ13" s="1006"/>
      <c r="CA13" s="1006"/>
      <c r="CB13" s="1006"/>
      <c r="CC13" s="1006"/>
      <c r="CD13" s="1006"/>
      <c r="CE13" s="1006"/>
      <c r="CF13" s="1006"/>
      <c r="CG13" s="1027"/>
      <c r="CH13" s="1002">
        <v>5</v>
      </c>
      <c r="CI13" s="1003"/>
      <c r="CJ13" s="1003"/>
      <c r="CK13" s="1003"/>
      <c r="CL13" s="1004"/>
      <c r="CM13" s="1002">
        <v>22</v>
      </c>
      <c r="CN13" s="1003"/>
      <c r="CO13" s="1003"/>
      <c r="CP13" s="1003"/>
      <c r="CQ13" s="1004"/>
      <c r="CR13" s="1002">
        <v>40</v>
      </c>
      <c r="CS13" s="1003"/>
      <c r="CT13" s="1003"/>
      <c r="CU13" s="1003"/>
      <c r="CV13" s="1004"/>
      <c r="CW13" s="1002" t="s">
        <v>553</v>
      </c>
      <c r="CX13" s="1003"/>
      <c r="CY13" s="1003"/>
      <c r="CZ13" s="1003"/>
      <c r="DA13" s="1004"/>
      <c r="DB13" s="1002" t="s">
        <v>491</v>
      </c>
      <c r="DC13" s="1003"/>
      <c r="DD13" s="1003"/>
      <c r="DE13" s="1003"/>
      <c r="DF13" s="1004"/>
      <c r="DG13" s="1002" t="s">
        <v>491</v>
      </c>
      <c r="DH13" s="1003"/>
      <c r="DI13" s="1003"/>
      <c r="DJ13" s="1003"/>
      <c r="DK13" s="1004"/>
      <c r="DL13" s="1002" t="s">
        <v>491</v>
      </c>
      <c r="DM13" s="1003"/>
      <c r="DN13" s="1003"/>
      <c r="DO13" s="1003"/>
      <c r="DP13" s="1004"/>
      <c r="DQ13" s="1002" t="s">
        <v>491</v>
      </c>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0">
        <v>32529</v>
      </c>
      <c r="R23" s="1074"/>
      <c r="S23" s="1074"/>
      <c r="T23" s="1074"/>
      <c r="U23" s="1074"/>
      <c r="V23" s="1074">
        <v>31147</v>
      </c>
      <c r="W23" s="1074"/>
      <c r="X23" s="1074"/>
      <c r="Y23" s="1074"/>
      <c r="Z23" s="1074"/>
      <c r="AA23" s="1074">
        <v>1382</v>
      </c>
      <c r="AB23" s="1074"/>
      <c r="AC23" s="1074"/>
      <c r="AD23" s="1074"/>
      <c r="AE23" s="1081"/>
      <c r="AF23" s="1082">
        <v>1147</v>
      </c>
      <c r="AG23" s="1074"/>
      <c r="AH23" s="1074"/>
      <c r="AI23" s="1074"/>
      <c r="AJ23" s="1083"/>
      <c r="AK23" s="1084"/>
      <c r="AL23" s="1085"/>
      <c r="AM23" s="1085"/>
      <c r="AN23" s="1085"/>
      <c r="AO23" s="1085"/>
      <c r="AP23" s="1074">
        <v>38396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389</v>
      </c>
      <c r="C28" s="1061"/>
      <c r="D28" s="1061"/>
      <c r="E28" s="1061"/>
      <c r="F28" s="1061"/>
      <c r="G28" s="1061"/>
      <c r="H28" s="1061"/>
      <c r="I28" s="1061"/>
      <c r="J28" s="1061"/>
      <c r="K28" s="1061"/>
      <c r="L28" s="1061"/>
      <c r="M28" s="1061"/>
      <c r="N28" s="1061"/>
      <c r="O28" s="1061"/>
      <c r="P28" s="1062"/>
      <c r="Q28" s="1063">
        <v>4479</v>
      </c>
      <c r="R28" s="1064"/>
      <c r="S28" s="1064"/>
      <c r="T28" s="1064"/>
      <c r="U28" s="1064"/>
      <c r="V28" s="1064">
        <v>4478</v>
      </c>
      <c r="W28" s="1064"/>
      <c r="X28" s="1064"/>
      <c r="Y28" s="1064"/>
      <c r="Z28" s="1064"/>
      <c r="AA28" s="1064">
        <v>2</v>
      </c>
      <c r="AB28" s="1064"/>
      <c r="AC28" s="1064"/>
      <c r="AD28" s="1064"/>
      <c r="AE28" s="1065"/>
      <c r="AF28" s="1066">
        <v>2</v>
      </c>
      <c r="AG28" s="1064"/>
      <c r="AH28" s="1064"/>
      <c r="AI28" s="1064"/>
      <c r="AJ28" s="1067"/>
      <c r="AK28" s="1055">
        <v>459</v>
      </c>
      <c r="AL28" s="1056"/>
      <c r="AM28" s="1056"/>
      <c r="AN28" s="1056"/>
      <c r="AO28" s="1056"/>
      <c r="AP28" s="1056" t="s">
        <v>553</v>
      </c>
      <c r="AQ28" s="1056"/>
      <c r="AR28" s="1056"/>
      <c r="AS28" s="1056"/>
      <c r="AT28" s="1056"/>
      <c r="AU28" s="1056" t="s">
        <v>553</v>
      </c>
      <c r="AV28" s="1056"/>
      <c r="AW28" s="1056"/>
      <c r="AX28" s="1056"/>
      <c r="AY28" s="1056"/>
      <c r="AZ28" s="1057" t="s">
        <v>553</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390</v>
      </c>
      <c r="C29" s="1044"/>
      <c r="D29" s="1044"/>
      <c r="E29" s="1044"/>
      <c r="F29" s="1044"/>
      <c r="G29" s="1044"/>
      <c r="H29" s="1044"/>
      <c r="I29" s="1044"/>
      <c r="J29" s="1044"/>
      <c r="K29" s="1044"/>
      <c r="L29" s="1044"/>
      <c r="M29" s="1044"/>
      <c r="N29" s="1044"/>
      <c r="O29" s="1044"/>
      <c r="P29" s="1045"/>
      <c r="Q29" s="1051">
        <v>111</v>
      </c>
      <c r="R29" s="1052"/>
      <c r="S29" s="1052"/>
      <c r="T29" s="1052"/>
      <c r="U29" s="1052"/>
      <c r="V29" s="1052">
        <v>111</v>
      </c>
      <c r="W29" s="1052"/>
      <c r="X29" s="1052"/>
      <c r="Y29" s="1052"/>
      <c r="Z29" s="1052"/>
      <c r="AA29" s="1052" t="s">
        <v>553</v>
      </c>
      <c r="AB29" s="1052"/>
      <c r="AC29" s="1052"/>
      <c r="AD29" s="1052"/>
      <c r="AE29" s="1053"/>
      <c r="AF29" s="1048" t="s">
        <v>122</v>
      </c>
      <c r="AG29" s="1049"/>
      <c r="AH29" s="1049"/>
      <c r="AI29" s="1049"/>
      <c r="AJ29" s="1050"/>
      <c r="AK29" s="993">
        <v>44</v>
      </c>
      <c r="AL29" s="984"/>
      <c r="AM29" s="984"/>
      <c r="AN29" s="984"/>
      <c r="AO29" s="984"/>
      <c r="AP29" s="984">
        <v>75</v>
      </c>
      <c r="AQ29" s="984"/>
      <c r="AR29" s="984"/>
      <c r="AS29" s="984"/>
      <c r="AT29" s="984"/>
      <c r="AU29" s="984">
        <v>28</v>
      </c>
      <c r="AV29" s="984"/>
      <c r="AW29" s="984"/>
      <c r="AX29" s="984"/>
      <c r="AY29" s="984"/>
      <c r="AZ29" s="1054" t="s">
        <v>553</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391</v>
      </c>
      <c r="C30" s="1044"/>
      <c r="D30" s="1044"/>
      <c r="E30" s="1044"/>
      <c r="F30" s="1044"/>
      <c r="G30" s="1044"/>
      <c r="H30" s="1044"/>
      <c r="I30" s="1044"/>
      <c r="J30" s="1044"/>
      <c r="K30" s="1044"/>
      <c r="L30" s="1044"/>
      <c r="M30" s="1044"/>
      <c r="N30" s="1044"/>
      <c r="O30" s="1044"/>
      <c r="P30" s="1045"/>
      <c r="Q30" s="1051">
        <v>736</v>
      </c>
      <c r="R30" s="1052"/>
      <c r="S30" s="1052"/>
      <c r="T30" s="1052"/>
      <c r="U30" s="1052"/>
      <c r="V30" s="1052">
        <v>722</v>
      </c>
      <c r="W30" s="1052"/>
      <c r="X30" s="1052"/>
      <c r="Y30" s="1052"/>
      <c r="Z30" s="1052"/>
      <c r="AA30" s="1052">
        <v>14</v>
      </c>
      <c r="AB30" s="1052"/>
      <c r="AC30" s="1052"/>
      <c r="AD30" s="1052"/>
      <c r="AE30" s="1053"/>
      <c r="AF30" s="1048">
        <v>14</v>
      </c>
      <c r="AG30" s="1049"/>
      <c r="AH30" s="1049"/>
      <c r="AI30" s="1049"/>
      <c r="AJ30" s="1050"/>
      <c r="AK30" s="993">
        <v>263</v>
      </c>
      <c r="AL30" s="984"/>
      <c r="AM30" s="984"/>
      <c r="AN30" s="984"/>
      <c r="AO30" s="984"/>
      <c r="AP30" s="984" t="s">
        <v>553</v>
      </c>
      <c r="AQ30" s="984"/>
      <c r="AR30" s="984"/>
      <c r="AS30" s="984"/>
      <c r="AT30" s="984"/>
      <c r="AU30" s="984" t="s">
        <v>553</v>
      </c>
      <c r="AV30" s="984"/>
      <c r="AW30" s="984"/>
      <c r="AX30" s="984"/>
      <c r="AY30" s="984"/>
      <c r="AZ30" s="1054" t="s">
        <v>553</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392</v>
      </c>
      <c r="C31" s="1044"/>
      <c r="D31" s="1044"/>
      <c r="E31" s="1044"/>
      <c r="F31" s="1044"/>
      <c r="G31" s="1044"/>
      <c r="H31" s="1044"/>
      <c r="I31" s="1044"/>
      <c r="J31" s="1044"/>
      <c r="K31" s="1044"/>
      <c r="L31" s="1044"/>
      <c r="M31" s="1044"/>
      <c r="N31" s="1044"/>
      <c r="O31" s="1044"/>
      <c r="P31" s="1045"/>
      <c r="Q31" s="1051">
        <v>6417</v>
      </c>
      <c r="R31" s="1052"/>
      <c r="S31" s="1052"/>
      <c r="T31" s="1052"/>
      <c r="U31" s="1052"/>
      <c r="V31" s="1052">
        <v>6251</v>
      </c>
      <c r="W31" s="1052"/>
      <c r="X31" s="1052"/>
      <c r="Y31" s="1052"/>
      <c r="Z31" s="1052"/>
      <c r="AA31" s="1052">
        <v>167</v>
      </c>
      <c r="AB31" s="1052"/>
      <c r="AC31" s="1052"/>
      <c r="AD31" s="1052"/>
      <c r="AE31" s="1053"/>
      <c r="AF31" s="1048">
        <v>167</v>
      </c>
      <c r="AG31" s="1049"/>
      <c r="AH31" s="1049"/>
      <c r="AI31" s="1049"/>
      <c r="AJ31" s="1050"/>
      <c r="AK31" s="993">
        <v>946</v>
      </c>
      <c r="AL31" s="984"/>
      <c r="AM31" s="984"/>
      <c r="AN31" s="984"/>
      <c r="AO31" s="984"/>
      <c r="AP31" s="984" t="s">
        <v>553</v>
      </c>
      <c r="AQ31" s="984"/>
      <c r="AR31" s="984"/>
      <c r="AS31" s="984"/>
      <c r="AT31" s="984"/>
      <c r="AU31" s="984" t="s">
        <v>553</v>
      </c>
      <c r="AV31" s="984"/>
      <c r="AW31" s="984"/>
      <c r="AX31" s="984"/>
      <c r="AY31" s="984"/>
      <c r="AZ31" s="1054" t="s">
        <v>553</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393</v>
      </c>
      <c r="C32" s="1044"/>
      <c r="D32" s="1044"/>
      <c r="E32" s="1044"/>
      <c r="F32" s="1044"/>
      <c r="G32" s="1044"/>
      <c r="H32" s="1044"/>
      <c r="I32" s="1044"/>
      <c r="J32" s="1044"/>
      <c r="K32" s="1044"/>
      <c r="L32" s="1044"/>
      <c r="M32" s="1044"/>
      <c r="N32" s="1044"/>
      <c r="O32" s="1044"/>
      <c r="P32" s="1045"/>
      <c r="Q32" s="1051">
        <v>623</v>
      </c>
      <c r="R32" s="1052"/>
      <c r="S32" s="1052"/>
      <c r="T32" s="1052"/>
      <c r="U32" s="1052"/>
      <c r="V32" s="1052">
        <v>662</v>
      </c>
      <c r="W32" s="1052"/>
      <c r="X32" s="1052"/>
      <c r="Y32" s="1052"/>
      <c r="Z32" s="1052"/>
      <c r="AA32" s="1052">
        <v>-40</v>
      </c>
      <c r="AB32" s="1052"/>
      <c r="AC32" s="1052"/>
      <c r="AD32" s="1052"/>
      <c r="AE32" s="1053"/>
      <c r="AF32" s="1048">
        <v>652</v>
      </c>
      <c r="AG32" s="1049"/>
      <c r="AH32" s="1049"/>
      <c r="AI32" s="1049"/>
      <c r="AJ32" s="1050"/>
      <c r="AK32" s="993">
        <v>103</v>
      </c>
      <c r="AL32" s="984"/>
      <c r="AM32" s="984"/>
      <c r="AN32" s="984"/>
      <c r="AO32" s="984"/>
      <c r="AP32" s="984">
        <v>1920</v>
      </c>
      <c r="AQ32" s="984"/>
      <c r="AR32" s="984"/>
      <c r="AS32" s="984"/>
      <c r="AT32" s="984"/>
      <c r="AU32" s="984">
        <v>588</v>
      </c>
      <c r="AV32" s="984"/>
      <c r="AW32" s="984"/>
      <c r="AX32" s="984"/>
      <c r="AY32" s="984"/>
      <c r="AZ32" s="1054" t="s">
        <v>553</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395</v>
      </c>
      <c r="C33" s="1044"/>
      <c r="D33" s="1044"/>
      <c r="E33" s="1044"/>
      <c r="F33" s="1044"/>
      <c r="G33" s="1044"/>
      <c r="H33" s="1044"/>
      <c r="I33" s="1044"/>
      <c r="J33" s="1044"/>
      <c r="K33" s="1044"/>
      <c r="L33" s="1044"/>
      <c r="M33" s="1044"/>
      <c r="N33" s="1044"/>
      <c r="O33" s="1044"/>
      <c r="P33" s="1045"/>
      <c r="Q33" s="1051">
        <v>125</v>
      </c>
      <c r="R33" s="1052"/>
      <c r="S33" s="1052"/>
      <c r="T33" s="1052"/>
      <c r="U33" s="1052"/>
      <c r="V33" s="1052">
        <v>123</v>
      </c>
      <c r="W33" s="1052"/>
      <c r="X33" s="1052"/>
      <c r="Y33" s="1052"/>
      <c r="Z33" s="1052"/>
      <c r="AA33" s="1052">
        <v>2</v>
      </c>
      <c r="AB33" s="1052"/>
      <c r="AC33" s="1052"/>
      <c r="AD33" s="1052"/>
      <c r="AE33" s="1053"/>
      <c r="AF33" s="1048">
        <v>125</v>
      </c>
      <c r="AG33" s="1049"/>
      <c r="AH33" s="1049"/>
      <c r="AI33" s="1049"/>
      <c r="AJ33" s="1050"/>
      <c r="AK33" s="993">
        <v>38</v>
      </c>
      <c r="AL33" s="984"/>
      <c r="AM33" s="984"/>
      <c r="AN33" s="984"/>
      <c r="AO33" s="984"/>
      <c r="AP33" s="984">
        <v>84</v>
      </c>
      <c r="AQ33" s="984"/>
      <c r="AR33" s="984"/>
      <c r="AS33" s="984"/>
      <c r="AT33" s="984"/>
      <c r="AU33" s="984">
        <v>65</v>
      </c>
      <c r="AV33" s="984"/>
      <c r="AW33" s="984"/>
      <c r="AX33" s="984"/>
      <c r="AY33" s="984"/>
      <c r="AZ33" s="1054" t="s">
        <v>553</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396</v>
      </c>
      <c r="C34" s="1044"/>
      <c r="D34" s="1044"/>
      <c r="E34" s="1044"/>
      <c r="F34" s="1044"/>
      <c r="G34" s="1044"/>
      <c r="H34" s="1044"/>
      <c r="I34" s="1044"/>
      <c r="J34" s="1044"/>
      <c r="K34" s="1044"/>
      <c r="L34" s="1044"/>
      <c r="M34" s="1044"/>
      <c r="N34" s="1044"/>
      <c r="O34" s="1044"/>
      <c r="P34" s="1045"/>
      <c r="Q34" s="1051">
        <v>857</v>
      </c>
      <c r="R34" s="1052"/>
      <c r="S34" s="1052"/>
      <c r="T34" s="1052"/>
      <c r="U34" s="1052"/>
      <c r="V34" s="1052">
        <v>864</v>
      </c>
      <c r="W34" s="1052"/>
      <c r="X34" s="1052"/>
      <c r="Y34" s="1052"/>
      <c r="Z34" s="1052"/>
      <c r="AA34" s="1052">
        <v>-8</v>
      </c>
      <c r="AB34" s="1052"/>
      <c r="AC34" s="1052"/>
      <c r="AD34" s="1052"/>
      <c r="AE34" s="1053"/>
      <c r="AF34" s="1048">
        <v>391</v>
      </c>
      <c r="AG34" s="1049"/>
      <c r="AH34" s="1049"/>
      <c r="AI34" s="1049"/>
      <c r="AJ34" s="1050"/>
      <c r="AK34" s="993">
        <v>577</v>
      </c>
      <c r="AL34" s="984"/>
      <c r="AM34" s="984"/>
      <c r="AN34" s="984"/>
      <c r="AO34" s="984"/>
      <c r="AP34" s="984">
        <v>3384</v>
      </c>
      <c r="AQ34" s="984"/>
      <c r="AR34" s="984"/>
      <c r="AS34" s="984"/>
      <c r="AT34" s="984"/>
      <c r="AU34" s="984">
        <v>3515</v>
      </c>
      <c r="AV34" s="984"/>
      <c r="AW34" s="984"/>
      <c r="AX34" s="984"/>
      <c r="AY34" s="984"/>
      <c r="AZ34" s="1054" t="s">
        <v>553</v>
      </c>
      <c r="BA34" s="1054"/>
      <c r="BB34" s="1054"/>
      <c r="BC34" s="1054"/>
      <c r="BD34" s="1054"/>
      <c r="BE34" s="985" t="s">
        <v>394</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397</v>
      </c>
      <c r="C35" s="1044"/>
      <c r="D35" s="1044"/>
      <c r="E35" s="1044"/>
      <c r="F35" s="1044"/>
      <c r="G35" s="1044"/>
      <c r="H35" s="1044"/>
      <c r="I35" s="1044"/>
      <c r="J35" s="1044"/>
      <c r="K35" s="1044"/>
      <c r="L35" s="1044"/>
      <c r="M35" s="1044"/>
      <c r="N35" s="1044"/>
      <c r="O35" s="1044"/>
      <c r="P35" s="1045"/>
      <c r="Q35" s="1051">
        <v>3876</v>
      </c>
      <c r="R35" s="1052"/>
      <c r="S35" s="1052"/>
      <c r="T35" s="1052"/>
      <c r="U35" s="1052"/>
      <c r="V35" s="1052">
        <v>4145</v>
      </c>
      <c r="W35" s="1052"/>
      <c r="X35" s="1052"/>
      <c r="Y35" s="1052"/>
      <c r="Z35" s="1052"/>
      <c r="AA35" s="1052">
        <v>-269</v>
      </c>
      <c r="AB35" s="1052"/>
      <c r="AC35" s="1052"/>
      <c r="AD35" s="1052"/>
      <c r="AE35" s="1053"/>
      <c r="AF35" s="1048">
        <v>1559</v>
      </c>
      <c r="AG35" s="1049"/>
      <c r="AH35" s="1049"/>
      <c r="AI35" s="1049"/>
      <c r="AJ35" s="1050"/>
      <c r="AK35" s="993">
        <v>959</v>
      </c>
      <c r="AL35" s="984"/>
      <c r="AM35" s="984"/>
      <c r="AN35" s="984"/>
      <c r="AO35" s="984"/>
      <c r="AP35" s="984">
        <v>4445</v>
      </c>
      <c r="AQ35" s="984"/>
      <c r="AR35" s="984"/>
      <c r="AS35" s="984"/>
      <c r="AT35" s="984"/>
      <c r="AU35" s="984">
        <v>3076</v>
      </c>
      <c r="AV35" s="984"/>
      <c r="AW35" s="984"/>
      <c r="AX35" s="984"/>
      <c r="AY35" s="984"/>
      <c r="AZ35" s="1054" t="s">
        <v>553</v>
      </c>
      <c r="BA35" s="1054"/>
      <c r="BB35" s="1054"/>
      <c r="BC35" s="1054"/>
      <c r="BD35" s="1054"/>
      <c r="BE35" s="985" t="s">
        <v>394</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t="s">
        <v>398</v>
      </c>
      <c r="C36" s="1044"/>
      <c r="D36" s="1044"/>
      <c r="E36" s="1044"/>
      <c r="F36" s="1044"/>
      <c r="G36" s="1044"/>
      <c r="H36" s="1044"/>
      <c r="I36" s="1044"/>
      <c r="J36" s="1044"/>
      <c r="K36" s="1044"/>
      <c r="L36" s="1044"/>
      <c r="M36" s="1044"/>
      <c r="N36" s="1044"/>
      <c r="O36" s="1044"/>
      <c r="P36" s="1045"/>
      <c r="Q36" s="1051">
        <v>611</v>
      </c>
      <c r="R36" s="1052"/>
      <c r="S36" s="1052"/>
      <c r="T36" s="1052"/>
      <c r="U36" s="1052"/>
      <c r="V36" s="1052">
        <v>593</v>
      </c>
      <c r="W36" s="1052"/>
      <c r="X36" s="1052"/>
      <c r="Y36" s="1052"/>
      <c r="Z36" s="1052"/>
      <c r="AA36" s="1052">
        <v>18</v>
      </c>
      <c r="AB36" s="1052"/>
      <c r="AC36" s="1052"/>
      <c r="AD36" s="1052"/>
      <c r="AE36" s="1053"/>
      <c r="AF36" s="1048">
        <v>169</v>
      </c>
      <c r="AG36" s="1049"/>
      <c r="AH36" s="1049"/>
      <c r="AI36" s="1049"/>
      <c r="AJ36" s="1050"/>
      <c r="AK36" s="993">
        <v>105</v>
      </c>
      <c r="AL36" s="984"/>
      <c r="AM36" s="984"/>
      <c r="AN36" s="984"/>
      <c r="AO36" s="984"/>
      <c r="AP36" s="984">
        <v>546</v>
      </c>
      <c r="AQ36" s="984"/>
      <c r="AR36" s="984"/>
      <c r="AS36" s="984"/>
      <c r="AT36" s="984"/>
      <c r="AU36" s="984">
        <v>498</v>
      </c>
      <c r="AV36" s="984"/>
      <c r="AW36" s="984"/>
      <c r="AX36" s="984"/>
      <c r="AY36" s="984"/>
      <c r="AZ36" s="1054" t="s">
        <v>553</v>
      </c>
      <c r="BA36" s="1054"/>
      <c r="BB36" s="1054"/>
      <c r="BC36" s="1054"/>
      <c r="BD36" s="1054"/>
      <c r="BE36" s="985" t="s">
        <v>394</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377</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3078</v>
      </c>
      <c r="AG63" s="972"/>
      <c r="AH63" s="972"/>
      <c r="AI63" s="972"/>
      <c r="AJ63" s="1035"/>
      <c r="AK63" s="1036"/>
      <c r="AL63" s="976"/>
      <c r="AM63" s="976"/>
      <c r="AN63" s="976"/>
      <c r="AO63" s="976"/>
      <c r="AP63" s="972">
        <v>10453</v>
      </c>
      <c r="AQ63" s="972"/>
      <c r="AR63" s="972"/>
      <c r="AS63" s="972"/>
      <c r="AT63" s="972"/>
      <c r="AU63" s="972">
        <v>7769</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402</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403</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562</v>
      </c>
      <c r="C68" s="999"/>
      <c r="D68" s="999"/>
      <c r="E68" s="999"/>
      <c r="F68" s="999"/>
      <c r="G68" s="999"/>
      <c r="H68" s="999"/>
      <c r="I68" s="999"/>
      <c r="J68" s="999"/>
      <c r="K68" s="999"/>
      <c r="L68" s="999"/>
      <c r="M68" s="999"/>
      <c r="N68" s="999"/>
      <c r="O68" s="999"/>
      <c r="P68" s="1000"/>
      <c r="Q68" s="1001">
        <v>24</v>
      </c>
      <c r="R68" s="995"/>
      <c r="S68" s="995"/>
      <c r="T68" s="995"/>
      <c r="U68" s="995"/>
      <c r="V68" s="995">
        <v>23</v>
      </c>
      <c r="W68" s="995"/>
      <c r="X68" s="995"/>
      <c r="Y68" s="995"/>
      <c r="Z68" s="995"/>
      <c r="AA68" s="995">
        <v>1</v>
      </c>
      <c r="AB68" s="995"/>
      <c r="AC68" s="995"/>
      <c r="AD68" s="995"/>
      <c r="AE68" s="995"/>
      <c r="AF68" s="995">
        <v>1</v>
      </c>
      <c r="AG68" s="995"/>
      <c r="AH68" s="995"/>
      <c r="AI68" s="995"/>
      <c r="AJ68" s="995"/>
      <c r="AK68" s="995" t="s">
        <v>553</v>
      </c>
      <c r="AL68" s="995"/>
      <c r="AM68" s="995"/>
      <c r="AN68" s="995"/>
      <c r="AO68" s="995"/>
      <c r="AP68" s="995" t="s">
        <v>491</v>
      </c>
      <c r="AQ68" s="995"/>
      <c r="AR68" s="995"/>
      <c r="AS68" s="995"/>
      <c r="AT68" s="995"/>
      <c r="AU68" s="995" t="s">
        <v>491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563</v>
      </c>
      <c r="C69" s="988"/>
      <c r="D69" s="988"/>
      <c r="E69" s="988"/>
      <c r="F69" s="988"/>
      <c r="G69" s="988"/>
      <c r="H69" s="988"/>
      <c r="I69" s="988"/>
      <c r="J69" s="988"/>
      <c r="K69" s="988"/>
      <c r="L69" s="988"/>
      <c r="M69" s="988"/>
      <c r="N69" s="988"/>
      <c r="O69" s="988"/>
      <c r="P69" s="989"/>
      <c r="Q69" s="990">
        <v>1048</v>
      </c>
      <c r="R69" s="984"/>
      <c r="S69" s="984"/>
      <c r="T69" s="984"/>
      <c r="U69" s="984"/>
      <c r="V69" s="984">
        <v>1016</v>
      </c>
      <c r="W69" s="984"/>
      <c r="X69" s="984"/>
      <c r="Y69" s="984"/>
      <c r="Z69" s="984"/>
      <c r="AA69" s="984">
        <v>31</v>
      </c>
      <c r="AB69" s="984"/>
      <c r="AC69" s="984"/>
      <c r="AD69" s="984"/>
      <c r="AE69" s="984"/>
      <c r="AF69" s="984">
        <v>31</v>
      </c>
      <c r="AG69" s="984"/>
      <c r="AH69" s="984"/>
      <c r="AI69" s="984"/>
      <c r="AJ69" s="984"/>
      <c r="AK69" s="984" t="s">
        <v>553</v>
      </c>
      <c r="AL69" s="984"/>
      <c r="AM69" s="984"/>
      <c r="AN69" s="984"/>
      <c r="AO69" s="984"/>
      <c r="AP69" s="984" t="s">
        <v>491</v>
      </c>
      <c r="AQ69" s="984"/>
      <c r="AR69" s="984"/>
      <c r="AS69" s="984"/>
      <c r="AT69" s="984"/>
      <c r="AU69" s="984" t="s">
        <v>491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584</v>
      </c>
      <c r="C70" s="988"/>
      <c r="D70" s="988"/>
      <c r="E70" s="988"/>
      <c r="F70" s="988"/>
      <c r="G70" s="988"/>
      <c r="H70" s="988"/>
      <c r="I70" s="988"/>
      <c r="J70" s="988"/>
      <c r="K70" s="988"/>
      <c r="L70" s="988"/>
      <c r="M70" s="988"/>
      <c r="N70" s="988"/>
      <c r="O70" s="988"/>
      <c r="P70" s="989"/>
      <c r="Q70" s="990">
        <v>105</v>
      </c>
      <c r="R70" s="984"/>
      <c r="S70" s="984"/>
      <c r="T70" s="984"/>
      <c r="U70" s="984"/>
      <c r="V70" s="984">
        <v>91</v>
      </c>
      <c r="W70" s="984"/>
      <c r="X70" s="984"/>
      <c r="Y70" s="984"/>
      <c r="Z70" s="984"/>
      <c r="AA70" s="984">
        <v>13</v>
      </c>
      <c r="AB70" s="984"/>
      <c r="AC70" s="984"/>
      <c r="AD70" s="984"/>
      <c r="AE70" s="984"/>
      <c r="AF70" s="984">
        <v>13</v>
      </c>
      <c r="AG70" s="984"/>
      <c r="AH70" s="984"/>
      <c r="AI70" s="984"/>
      <c r="AJ70" s="984"/>
      <c r="AK70" s="984" t="s">
        <v>553</v>
      </c>
      <c r="AL70" s="984"/>
      <c r="AM70" s="984"/>
      <c r="AN70" s="984"/>
      <c r="AO70" s="984"/>
      <c r="AP70" s="984" t="s">
        <v>491</v>
      </c>
      <c r="AQ70" s="984"/>
      <c r="AR70" s="984"/>
      <c r="AS70" s="984"/>
      <c r="AT70" s="984"/>
      <c r="AU70" s="984" t="s">
        <v>491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564</v>
      </c>
      <c r="C71" s="988"/>
      <c r="D71" s="988"/>
      <c r="E71" s="988"/>
      <c r="F71" s="988"/>
      <c r="G71" s="988"/>
      <c r="H71" s="988"/>
      <c r="I71" s="988"/>
      <c r="J71" s="988"/>
      <c r="K71" s="988"/>
      <c r="L71" s="988"/>
      <c r="M71" s="988"/>
      <c r="N71" s="988"/>
      <c r="O71" s="988"/>
      <c r="P71" s="989"/>
      <c r="Q71" s="990">
        <v>186</v>
      </c>
      <c r="R71" s="984"/>
      <c r="S71" s="984"/>
      <c r="T71" s="984"/>
      <c r="U71" s="984"/>
      <c r="V71" s="984">
        <v>174</v>
      </c>
      <c r="W71" s="984"/>
      <c r="X71" s="984"/>
      <c r="Y71" s="984"/>
      <c r="Z71" s="984"/>
      <c r="AA71" s="984">
        <v>11</v>
      </c>
      <c r="AB71" s="984"/>
      <c r="AC71" s="984"/>
      <c r="AD71" s="984"/>
      <c r="AE71" s="984"/>
      <c r="AF71" s="984">
        <v>11</v>
      </c>
      <c r="AG71" s="984"/>
      <c r="AH71" s="984"/>
      <c r="AI71" s="984"/>
      <c r="AJ71" s="984"/>
      <c r="AK71" s="984" t="s">
        <v>553</v>
      </c>
      <c r="AL71" s="984"/>
      <c r="AM71" s="984"/>
      <c r="AN71" s="984"/>
      <c r="AO71" s="984"/>
      <c r="AP71" s="984" t="s">
        <v>491</v>
      </c>
      <c r="AQ71" s="984"/>
      <c r="AR71" s="984"/>
      <c r="AS71" s="984"/>
      <c r="AT71" s="984"/>
      <c r="AU71" s="984" t="s">
        <v>491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565</v>
      </c>
      <c r="C72" s="988"/>
      <c r="D72" s="988"/>
      <c r="E72" s="988"/>
      <c r="F72" s="988"/>
      <c r="G72" s="988"/>
      <c r="H72" s="988"/>
      <c r="I72" s="988"/>
      <c r="J72" s="988"/>
      <c r="K72" s="988"/>
      <c r="L72" s="988"/>
      <c r="M72" s="988"/>
      <c r="N72" s="988"/>
      <c r="O72" s="988"/>
      <c r="P72" s="989"/>
      <c r="Q72" s="990">
        <v>633</v>
      </c>
      <c r="R72" s="984"/>
      <c r="S72" s="984"/>
      <c r="T72" s="984"/>
      <c r="U72" s="984"/>
      <c r="V72" s="984">
        <v>611</v>
      </c>
      <c r="W72" s="984"/>
      <c r="X72" s="984"/>
      <c r="Y72" s="984"/>
      <c r="Z72" s="984"/>
      <c r="AA72" s="984">
        <v>22</v>
      </c>
      <c r="AB72" s="984"/>
      <c r="AC72" s="984"/>
      <c r="AD72" s="984"/>
      <c r="AE72" s="984"/>
      <c r="AF72" s="984">
        <v>22</v>
      </c>
      <c r="AG72" s="984"/>
      <c r="AH72" s="984"/>
      <c r="AI72" s="984"/>
      <c r="AJ72" s="984"/>
      <c r="AK72" s="984" t="s">
        <v>553</v>
      </c>
      <c r="AL72" s="984"/>
      <c r="AM72" s="984"/>
      <c r="AN72" s="984"/>
      <c r="AO72" s="984"/>
      <c r="AP72" s="984">
        <v>85</v>
      </c>
      <c r="AQ72" s="984"/>
      <c r="AR72" s="984"/>
      <c r="AS72" s="984"/>
      <c r="AT72" s="984"/>
      <c r="AU72" s="984" t="s">
        <v>491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566</v>
      </c>
      <c r="C73" s="988"/>
      <c r="D73" s="988"/>
      <c r="E73" s="988"/>
      <c r="F73" s="988"/>
      <c r="G73" s="988"/>
      <c r="H73" s="988"/>
      <c r="I73" s="988"/>
      <c r="J73" s="988"/>
      <c r="K73" s="988"/>
      <c r="L73" s="988"/>
      <c r="M73" s="988"/>
      <c r="N73" s="988"/>
      <c r="O73" s="988"/>
      <c r="P73" s="989"/>
      <c r="Q73" s="990">
        <v>5</v>
      </c>
      <c r="R73" s="984"/>
      <c r="S73" s="984"/>
      <c r="T73" s="984"/>
      <c r="U73" s="984"/>
      <c r="V73" s="984">
        <v>5</v>
      </c>
      <c r="W73" s="984"/>
      <c r="X73" s="984"/>
      <c r="Y73" s="984"/>
      <c r="Z73" s="984"/>
      <c r="AA73" s="984">
        <v>0</v>
      </c>
      <c r="AB73" s="984"/>
      <c r="AC73" s="984"/>
      <c r="AD73" s="984"/>
      <c r="AE73" s="984"/>
      <c r="AF73" s="984">
        <v>0</v>
      </c>
      <c r="AG73" s="984"/>
      <c r="AH73" s="984"/>
      <c r="AI73" s="984"/>
      <c r="AJ73" s="984"/>
      <c r="AK73" s="984" t="s">
        <v>553</v>
      </c>
      <c r="AL73" s="984"/>
      <c r="AM73" s="984"/>
      <c r="AN73" s="984"/>
      <c r="AO73" s="984"/>
      <c r="AP73" s="984" t="s">
        <v>491</v>
      </c>
      <c r="AQ73" s="984"/>
      <c r="AR73" s="984"/>
      <c r="AS73" s="984"/>
      <c r="AT73" s="984"/>
      <c r="AU73" s="984" t="s">
        <v>491</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567</v>
      </c>
      <c r="C74" s="988"/>
      <c r="D74" s="988"/>
      <c r="E74" s="988"/>
      <c r="F74" s="988"/>
      <c r="G74" s="988"/>
      <c r="H74" s="988"/>
      <c r="I74" s="988"/>
      <c r="J74" s="988"/>
      <c r="K74" s="988"/>
      <c r="L74" s="988"/>
      <c r="M74" s="988"/>
      <c r="N74" s="988"/>
      <c r="O74" s="988"/>
      <c r="P74" s="989"/>
      <c r="Q74" s="990">
        <v>1</v>
      </c>
      <c r="R74" s="984"/>
      <c r="S74" s="984"/>
      <c r="T74" s="984"/>
      <c r="U74" s="984"/>
      <c r="V74" s="984">
        <v>0</v>
      </c>
      <c r="W74" s="984"/>
      <c r="X74" s="984"/>
      <c r="Y74" s="984"/>
      <c r="Z74" s="984"/>
      <c r="AA74" s="984">
        <v>1</v>
      </c>
      <c r="AB74" s="984"/>
      <c r="AC74" s="984"/>
      <c r="AD74" s="984"/>
      <c r="AE74" s="984"/>
      <c r="AF74" s="984">
        <v>1</v>
      </c>
      <c r="AG74" s="984"/>
      <c r="AH74" s="984"/>
      <c r="AI74" s="984"/>
      <c r="AJ74" s="984"/>
      <c r="AK74" s="984" t="s">
        <v>553</v>
      </c>
      <c r="AL74" s="984"/>
      <c r="AM74" s="984"/>
      <c r="AN74" s="984"/>
      <c r="AO74" s="984"/>
      <c r="AP74" s="984" t="s">
        <v>491</v>
      </c>
      <c r="AQ74" s="984"/>
      <c r="AR74" s="984"/>
      <c r="AS74" s="984"/>
      <c r="AT74" s="984"/>
      <c r="AU74" s="984" t="s">
        <v>491</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568</v>
      </c>
      <c r="C75" s="988"/>
      <c r="D75" s="988"/>
      <c r="E75" s="988"/>
      <c r="F75" s="988"/>
      <c r="G75" s="988"/>
      <c r="H75" s="988"/>
      <c r="I75" s="988"/>
      <c r="J75" s="988"/>
      <c r="K75" s="988"/>
      <c r="L75" s="988"/>
      <c r="M75" s="988"/>
      <c r="N75" s="988"/>
      <c r="O75" s="988"/>
      <c r="P75" s="989"/>
      <c r="Q75" s="994">
        <v>72</v>
      </c>
      <c r="R75" s="992"/>
      <c r="S75" s="992"/>
      <c r="T75" s="992"/>
      <c r="U75" s="993"/>
      <c r="V75" s="991">
        <v>59</v>
      </c>
      <c r="W75" s="992"/>
      <c r="X75" s="992"/>
      <c r="Y75" s="992"/>
      <c r="Z75" s="993"/>
      <c r="AA75" s="991">
        <v>13</v>
      </c>
      <c r="AB75" s="992"/>
      <c r="AC75" s="992"/>
      <c r="AD75" s="992"/>
      <c r="AE75" s="993"/>
      <c r="AF75" s="991">
        <v>13</v>
      </c>
      <c r="AG75" s="992"/>
      <c r="AH75" s="992"/>
      <c r="AI75" s="992"/>
      <c r="AJ75" s="993"/>
      <c r="AK75" s="991" t="s">
        <v>553</v>
      </c>
      <c r="AL75" s="992"/>
      <c r="AM75" s="992"/>
      <c r="AN75" s="992"/>
      <c r="AO75" s="993"/>
      <c r="AP75" s="991" t="s">
        <v>491</v>
      </c>
      <c r="AQ75" s="992"/>
      <c r="AR75" s="992"/>
      <c r="AS75" s="992"/>
      <c r="AT75" s="993"/>
      <c r="AU75" s="991" t="s">
        <v>491</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569</v>
      </c>
      <c r="C76" s="988"/>
      <c r="D76" s="988"/>
      <c r="E76" s="988"/>
      <c r="F76" s="988"/>
      <c r="G76" s="988"/>
      <c r="H76" s="988"/>
      <c r="I76" s="988"/>
      <c r="J76" s="988"/>
      <c r="K76" s="988"/>
      <c r="L76" s="988"/>
      <c r="M76" s="988"/>
      <c r="N76" s="988"/>
      <c r="O76" s="988"/>
      <c r="P76" s="989"/>
      <c r="Q76" s="994">
        <v>4859</v>
      </c>
      <c r="R76" s="992"/>
      <c r="S76" s="992"/>
      <c r="T76" s="992"/>
      <c r="U76" s="993"/>
      <c r="V76" s="991">
        <v>4013</v>
      </c>
      <c r="W76" s="992"/>
      <c r="X76" s="992"/>
      <c r="Y76" s="992"/>
      <c r="Z76" s="993"/>
      <c r="AA76" s="991">
        <v>846</v>
      </c>
      <c r="AB76" s="992"/>
      <c r="AC76" s="992"/>
      <c r="AD76" s="992"/>
      <c r="AE76" s="993"/>
      <c r="AF76" s="991">
        <v>846</v>
      </c>
      <c r="AG76" s="992"/>
      <c r="AH76" s="992"/>
      <c r="AI76" s="992"/>
      <c r="AJ76" s="993"/>
      <c r="AK76" s="991" t="s">
        <v>553</v>
      </c>
      <c r="AL76" s="992"/>
      <c r="AM76" s="992"/>
      <c r="AN76" s="992"/>
      <c r="AO76" s="993"/>
      <c r="AP76" s="991" t="s">
        <v>491</v>
      </c>
      <c r="AQ76" s="992"/>
      <c r="AR76" s="992"/>
      <c r="AS76" s="992"/>
      <c r="AT76" s="993"/>
      <c r="AU76" s="991" t="s">
        <v>491</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570</v>
      </c>
      <c r="C77" s="988"/>
      <c r="D77" s="988"/>
      <c r="E77" s="988"/>
      <c r="F77" s="988"/>
      <c r="G77" s="988"/>
      <c r="H77" s="988"/>
      <c r="I77" s="988"/>
      <c r="J77" s="988"/>
      <c r="K77" s="988"/>
      <c r="L77" s="988"/>
      <c r="M77" s="988"/>
      <c r="N77" s="988"/>
      <c r="O77" s="988"/>
      <c r="P77" s="989"/>
      <c r="Q77" s="994">
        <v>540</v>
      </c>
      <c r="R77" s="992"/>
      <c r="S77" s="992"/>
      <c r="T77" s="992"/>
      <c r="U77" s="993"/>
      <c r="V77" s="991">
        <v>538</v>
      </c>
      <c r="W77" s="992"/>
      <c r="X77" s="992"/>
      <c r="Y77" s="992"/>
      <c r="Z77" s="993"/>
      <c r="AA77" s="991">
        <v>2</v>
      </c>
      <c r="AB77" s="992"/>
      <c r="AC77" s="992"/>
      <c r="AD77" s="992"/>
      <c r="AE77" s="993"/>
      <c r="AF77" s="991">
        <v>2</v>
      </c>
      <c r="AG77" s="992"/>
      <c r="AH77" s="992"/>
      <c r="AI77" s="992"/>
      <c r="AJ77" s="993"/>
      <c r="AK77" s="991" t="s">
        <v>553</v>
      </c>
      <c r="AL77" s="992"/>
      <c r="AM77" s="992"/>
      <c r="AN77" s="992"/>
      <c r="AO77" s="993"/>
      <c r="AP77" s="991" t="s">
        <v>491</v>
      </c>
      <c r="AQ77" s="992"/>
      <c r="AR77" s="992"/>
      <c r="AS77" s="992"/>
      <c r="AT77" s="993"/>
      <c r="AU77" s="991" t="s">
        <v>491</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t="s">
        <v>571</v>
      </c>
      <c r="C78" s="988"/>
      <c r="D78" s="988"/>
      <c r="E78" s="988"/>
      <c r="F78" s="988"/>
      <c r="G78" s="988"/>
      <c r="H78" s="988"/>
      <c r="I78" s="988"/>
      <c r="J78" s="988"/>
      <c r="K78" s="988"/>
      <c r="L78" s="988"/>
      <c r="M78" s="988"/>
      <c r="N78" s="988"/>
      <c r="O78" s="988"/>
      <c r="P78" s="989"/>
      <c r="Q78" s="990">
        <v>19</v>
      </c>
      <c r="R78" s="984"/>
      <c r="S78" s="984"/>
      <c r="T78" s="984"/>
      <c r="U78" s="984"/>
      <c r="V78" s="984">
        <v>14</v>
      </c>
      <c r="W78" s="984"/>
      <c r="X78" s="984"/>
      <c r="Y78" s="984"/>
      <c r="Z78" s="984"/>
      <c r="AA78" s="984">
        <v>4</v>
      </c>
      <c r="AB78" s="984"/>
      <c r="AC78" s="984"/>
      <c r="AD78" s="984"/>
      <c r="AE78" s="984"/>
      <c r="AF78" s="984">
        <v>4</v>
      </c>
      <c r="AG78" s="984"/>
      <c r="AH78" s="984"/>
      <c r="AI78" s="984"/>
      <c r="AJ78" s="984"/>
      <c r="AK78" s="984" t="s">
        <v>553</v>
      </c>
      <c r="AL78" s="984"/>
      <c r="AM78" s="984"/>
      <c r="AN78" s="984"/>
      <c r="AO78" s="984"/>
      <c r="AP78" s="984" t="s">
        <v>491</v>
      </c>
      <c r="AQ78" s="984"/>
      <c r="AR78" s="984"/>
      <c r="AS78" s="984"/>
      <c r="AT78" s="984"/>
      <c r="AU78" s="984" t="s">
        <v>491</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t="s">
        <v>572</v>
      </c>
      <c r="C79" s="988"/>
      <c r="D79" s="988"/>
      <c r="E79" s="988"/>
      <c r="F79" s="988"/>
      <c r="G79" s="988"/>
      <c r="H79" s="988"/>
      <c r="I79" s="988"/>
      <c r="J79" s="988"/>
      <c r="K79" s="988"/>
      <c r="L79" s="988"/>
      <c r="M79" s="988"/>
      <c r="N79" s="988"/>
      <c r="O79" s="988"/>
      <c r="P79" s="989"/>
      <c r="Q79" s="990">
        <v>33</v>
      </c>
      <c r="R79" s="984"/>
      <c r="S79" s="984"/>
      <c r="T79" s="984"/>
      <c r="U79" s="984"/>
      <c r="V79" s="984">
        <v>31</v>
      </c>
      <c r="W79" s="984"/>
      <c r="X79" s="984"/>
      <c r="Y79" s="984"/>
      <c r="Z79" s="984"/>
      <c r="AA79" s="984">
        <v>2</v>
      </c>
      <c r="AB79" s="984"/>
      <c r="AC79" s="984"/>
      <c r="AD79" s="984"/>
      <c r="AE79" s="984"/>
      <c r="AF79" s="984">
        <v>2</v>
      </c>
      <c r="AG79" s="984"/>
      <c r="AH79" s="984"/>
      <c r="AI79" s="984"/>
      <c r="AJ79" s="984"/>
      <c r="AK79" s="984">
        <v>5</v>
      </c>
      <c r="AL79" s="984"/>
      <c r="AM79" s="984"/>
      <c r="AN79" s="984"/>
      <c r="AO79" s="984"/>
      <c r="AP79" s="984" t="s">
        <v>491</v>
      </c>
      <c r="AQ79" s="984"/>
      <c r="AR79" s="984"/>
      <c r="AS79" s="984"/>
      <c r="AT79" s="984"/>
      <c r="AU79" s="984" t="s">
        <v>491</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t="s">
        <v>573</v>
      </c>
      <c r="C80" s="988"/>
      <c r="D80" s="988"/>
      <c r="E80" s="988"/>
      <c r="F80" s="988"/>
      <c r="G80" s="988"/>
      <c r="H80" s="988"/>
      <c r="I80" s="988"/>
      <c r="J80" s="988"/>
      <c r="K80" s="988"/>
      <c r="L80" s="988"/>
      <c r="M80" s="988"/>
      <c r="N80" s="988"/>
      <c r="O80" s="988"/>
      <c r="P80" s="989"/>
      <c r="Q80" s="990">
        <v>1</v>
      </c>
      <c r="R80" s="984"/>
      <c r="S80" s="984"/>
      <c r="T80" s="984"/>
      <c r="U80" s="984"/>
      <c r="V80" s="984">
        <v>0</v>
      </c>
      <c r="W80" s="984"/>
      <c r="X80" s="984"/>
      <c r="Y80" s="984"/>
      <c r="Z80" s="984"/>
      <c r="AA80" s="984">
        <v>0</v>
      </c>
      <c r="AB80" s="984"/>
      <c r="AC80" s="984"/>
      <c r="AD80" s="984"/>
      <c r="AE80" s="984"/>
      <c r="AF80" s="984">
        <v>0</v>
      </c>
      <c r="AG80" s="984"/>
      <c r="AH80" s="984"/>
      <c r="AI80" s="984"/>
      <c r="AJ80" s="984"/>
      <c r="AK80" s="984" t="s">
        <v>553</v>
      </c>
      <c r="AL80" s="984"/>
      <c r="AM80" s="984"/>
      <c r="AN80" s="984"/>
      <c r="AO80" s="984"/>
      <c r="AP80" s="984" t="s">
        <v>491</v>
      </c>
      <c r="AQ80" s="984"/>
      <c r="AR80" s="984"/>
      <c r="AS80" s="984"/>
      <c r="AT80" s="984"/>
      <c r="AU80" s="984" t="s">
        <v>491</v>
      </c>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t="s">
        <v>574</v>
      </c>
      <c r="C81" s="988"/>
      <c r="D81" s="988"/>
      <c r="E81" s="988"/>
      <c r="F81" s="988"/>
      <c r="G81" s="988"/>
      <c r="H81" s="988"/>
      <c r="I81" s="988"/>
      <c r="J81" s="988"/>
      <c r="K81" s="988"/>
      <c r="L81" s="988"/>
      <c r="M81" s="988"/>
      <c r="N81" s="988"/>
      <c r="O81" s="988"/>
      <c r="P81" s="989"/>
      <c r="Q81" s="990">
        <v>95</v>
      </c>
      <c r="R81" s="984"/>
      <c r="S81" s="984"/>
      <c r="T81" s="984"/>
      <c r="U81" s="984"/>
      <c r="V81" s="984">
        <v>95</v>
      </c>
      <c r="W81" s="984"/>
      <c r="X81" s="984"/>
      <c r="Y81" s="984"/>
      <c r="Z81" s="984"/>
      <c r="AA81" s="984">
        <v>0</v>
      </c>
      <c r="AB81" s="984"/>
      <c r="AC81" s="984"/>
      <c r="AD81" s="984"/>
      <c r="AE81" s="984"/>
      <c r="AF81" s="984">
        <v>0</v>
      </c>
      <c r="AG81" s="984"/>
      <c r="AH81" s="984"/>
      <c r="AI81" s="984"/>
      <c r="AJ81" s="984"/>
      <c r="AK81" s="984">
        <v>53</v>
      </c>
      <c r="AL81" s="984"/>
      <c r="AM81" s="984"/>
      <c r="AN81" s="984"/>
      <c r="AO81" s="984"/>
      <c r="AP81" s="984" t="s">
        <v>491</v>
      </c>
      <c r="AQ81" s="984"/>
      <c r="AR81" s="984"/>
      <c r="AS81" s="984"/>
      <c r="AT81" s="984"/>
      <c r="AU81" s="984" t="s">
        <v>491</v>
      </c>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t="s">
        <v>575</v>
      </c>
      <c r="C82" s="988"/>
      <c r="D82" s="988"/>
      <c r="E82" s="988"/>
      <c r="F82" s="988"/>
      <c r="G82" s="988"/>
      <c r="H82" s="988"/>
      <c r="I82" s="988"/>
      <c r="J82" s="988"/>
      <c r="K82" s="988"/>
      <c r="L82" s="988"/>
      <c r="M82" s="988"/>
      <c r="N82" s="988"/>
      <c r="O82" s="988"/>
      <c r="P82" s="989"/>
      <c r="Q82" s="990">
        <v>152</v>
      </c>
      <c r="R82" s="984"/>
      <c r="S82" s="984"/>
      <c r="T82" s="984"/>
      <c r="U82" s="984"/>
      <c r="V82" s="984">
        <v>97</v>
      </c>
      <c r="W82" s="984"/>
      <c r="X82" s="984"/>
      <c r="Y82" s="984"/>
      <c r="Z82" s="984"/>
      <c r="AA82" s="984">
        <v>55</v>
      </c>
      <c r="AB82" s="984"/>
      <c r="AC82" s="984"/>
      <c r="AD82" s="984"/>
      <c r="AE82" s="984"/>
      <c r="AF82" s="984">
        <v>55</v>
      </c>
      <c r="AG82" s="984"/>
      <c r="AH82" s="984"/>
      <c r="AI82" s="984"/>
      <c r="AJ82" s="984"/>
      <c r="AK82" s="984" t="s">
        <v>553</v>
      </c>
      <c r="AL82" s="984"/>
      <c r="AM82" s="984"/>
      <c r="AN82" s="984"/>
      <c r="AO82" s="984"/>
      <c r="AP82" s="984" t="s">
        <v>491</v>
      </c>
      <c r="AQ82" s="984"/>
      <c r="AR82" s="984"/>
      <c r="AS82" s="984"/>
      <c r="AT82" s="984"/>
      <c r="AU82" s="984" t="s">
        <v>491</v>
      </c>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t="s">
        <v>576</v>
      </c>
      <c r="C83" s="988"/>
      <c r="D83" s="988"/>
      <c r="E83" s="988"/>
      <c r="F83" s="988"/>
      <c r="G83" s="988"/>
      <c r="H83" s="988"/>
      <c r="I83" s="988"/>
      <c r="J83" s="988"/>
      <c r="K83" s="988"/>
      <c r="L83" s="988"/>
      <c r="M83" s="988"/>
      <c r="N83" s="988"/>
      <c r="O83" s="988"/>
      <c r="P83" s="989"/>
      <c r="Q83" s="990">
        <v>88</v>
      </c>
      <c r="R83" s="984"/>
      <c r="S83" s="984"/>
      <c r="T83" s="984"/>
      <c r="U83" s="984"/>
      <c r="V83" s="984">
        <v>69</v>
      </c>
      <c r="W83" s="984"/>
      <c r="X83" s="984"/>
      <c r="Y83" s="984"/>
      <c r="Z83" s="984"/>
      <c r="AA83" s="984">
        <v>19</v>
      </c>
      <c r="AB83" s="984"/>
      <c r="AC83" s="984"/>
      <c r="AD83" s="984"/>
      <c r="AE83" s="984"/>
      <c r="AF83" s="984">
        <v>19</v>
      </c>
      <c r="AG83" s="984"/>
      <c r="AH83" s="984"/>
      <c r="AI83" s="984"/>
      <c r="AJ83" s="984"/>
      <c r="AK83" s="984" t="s">
        <v>553</v>
      </c>
      <c r="AL83" s="984"/>
      <c r="AM83" s="984"/>
      <c r="AN83" s="984"/>
      <c r="AO83" s="984"/>
      <c r="AP83" s="984" t="s">
        <v>491</v>
      </c>
      <c r="AQ83" s="984"/>
      <c r="AR83" s="984"/>
      <c r="AS83" s="984"/>
      <c r="AT83" s="984"/>
      <c r="AU83" s="984" t="s">
        <v>491</v>
      </c>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t="s">
        <v>577</v>
      </c>
      <c r="C84" s="988"/>
      <c r="D84" s="988"/>
      <c r="E84" s="988"/>
      <c r="F84" s="988"/>
      <c r="G84" s="988"/>
      <c r="H84" s="988"/>
      <c r="I84" s="988"/>
      <c r="J84" s="988"/>
      <c r="K84" s="988"/>
      <c r="L84" s="988"/>
      <c r="M84" s="988"/>
      <c r="N84" s="988"/>
      <c r="O84" s="988"/>
      <c r="P84" s="989"/>
      <c r="Q84" s="990">
        <v>230159</v>
      </c>
      <c r="R84" s="984"/>
      <c r="S84" s="984"/>
      <c r="T84" s="984"/>
      <c r="U84" s="984"/>
      <c r="V84" s="984">
        <v>223900</v>
      </c>
      <c r="W84" s="984"/>
      <c r="X84" s="984"/>
      <c r="Y84" s="984"/>
      <c r="Z84" s="984"/>
      <c r="AA84" s="984">
        <v>6259</v>
      </c>
      <c r="AB84" s="984"/>
      <c r="AC84" s="984"/>
      <c r="AD84" s="984"/>
      <c r="AE84" s="984"/>
      <c r="AF84" s="984">
        <v>6259</v>
      </c>
      <c r="AG84" s="984"/>
      <c r="AH84" s="984"/>
      <c r="AI84" s="984"/>
      <c r="AJ84" s="984"/>
      <c r="AK84" s="984" t="s">
        <v>553</v>
      </c>
      <c r="AL84" s="984"/>
      <c r="AM84" s="984"/>
      <c r="AN84" s="984"/>
      <c r="AO84" s="984"/>
      <c r="AP84" s="984" t="s">
        <v>491</v>
      </c>
      <c r="AQ84" s="984"/>
      <c r="AR84" s="984"/>
      <c r="AS84" s="984"/>
      <c r="AT84" s="984"/>
      <c r="AU84" s="984" t="s">
        <v>491</v>
      </c>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t="s">
        <v>578</v>
      </c>
      <c r="C85" s="988"/>
      <c r="D85" s="988"/>
      <c r="E85" s="988"/>
      <c r="F85" s="988"/>
      <c r="G85" s="988"/>
      <c r="H85" s="988"/>
      <c r="I85" s="988"/>
      <c r="J85" s="988"/>
      <c r="K85" s="988"/>
      <c r="L85" s="988"/>
      <c r="M85" s="988"/>
      <c r="N85" s="988"/>
      <c r="O85" s="988"/>
      <c r="P85" s="989"/>
      <c r="Q85" s="990">
        <v>1067</v>
      </c>
      <c r="R85" s="984"/>
      <c r="S85" s="984"/>
      <c r="T85" s="984"/>
      <c r="U85" s="984"/>
      <c r="V85" s="984">
        <v>916</v>
      </c>
      <c r="W85" s="984"/>
      <c r="X85" s="984"/>
      <c r="Y85" s="984"/>
      <c r="Z85" s="984"/>
      <c r="AA85" s="984">
        <v>150</v>
      </c>
      <c r="AB85" s="984"/>
      <c r="AC85" s="984"/>
      <c r="AD85" s="984"/>
      <c r="AE85" s="984"/>
      <c r="AF85" s="984">
        <v>1811</v>
      </c>
      <c r="AG85" s="984"/>
      <c r="AH85" s="984"/>
      <c r="AI85" s="984"/>
      <c r="AJ85" s="984"/>
      <c r="AK85" s="984">
        <v>136</v>
      </c>
      <c r="AL85" s="984"/>
      <c r="AM85" s="984"/>
      <c r="AN85" s="984"/>
      <c r="AO85" s="984"/>
      <c r="AP85" s="991">
        <v>1034</v>
      </c>
      <c r="AQ85" s="992"/>
      <c r="AR85" s="992"/>
      <c r="AS85" s="992"/>
      <c r="AT85" s="993"/>
      <c r="AU85" s="984">
        <v>92</v>
      </c>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9090</v>
      </c>
      <c r="AG88" s="972"/>
      <c r="AH88" s="972"/>
      <c r="AI88" s="972"/>
      <c r="AJ88" s="972"/>
      <c r="AK88" s="976"/>
      <c r="AL88" s="976"/>
      <c r="AM88" s="976"/>
      <c r="AN88" s="976"/>
      <c r="AO88" s="976"/>
      <c r="AP88" s="972">
        <v>1119</v>
      </c>
      <c r="AQ88" s="972"/>
      <c r="AR88" s="972"/>
      <c r="AS88" s="972"/>
      <c r="AT88" s="972"/>
      <c r="AU88" s="972">
        <v>92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324</v>
      </c>
      <c r="CS102" s="966"/>
      <c r="CT102" s="966"/>
      <c r="CU102" s="966"/>
      <c r="CV102" s="967"/>
      <c r="CW102" s="965">
        <v>15</v>
      </c>
      <c r="CX102" s="966"/>
      <c r="CY102" s="966"/>
      <c r="CZ102" s="966"/>
      <c r="DA102" s="967"/>
      <c r="DB102" s="965" t="s">
        <v>553</v>
      </c>
      <c r="DC102" s="966"/>
      <c r="DD102" s="966"/>
      <c r="DE102" s="966"/>
      <c r="DF102" s="967"/>
      <c r="DG102" s="965" t="s">
        <v>553</v>
      </c>
      <c r="DH102" s="966"/>
      <c r="DI102" s="966"/>
      <c r="DJ102" s="966"/>
      <c r="DK102" s="967"/>
      <c r="DL102" s="965">
        <v>20</v>
      </c>
      <c r="DM102" s="966"/>
      <c r="DN102" s="966"/>
      <c r="DO102" s="966"/>
      <c r="DP102" s="967"/>
      <c r="DQ102" s="965">
        <v>18</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2">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4294642</v>
      </c>
      <c r="AB110" s="902"/>
      <c r="AC110" s="902"/>
      <c r="AD110" s="902"/>
      <c r="AE110" s="903"/>
      <c r="AF110" s="904">
        <v>4419013</v>
      </c>
      <c r="AG110" s="902"/>
      <c r="AH110" s="902"/>
      <c r="AI110" s="902"/>
      <c r="AJ110" s="903"/>
      <c r="AK110" s="904">
        <v>4423187</v>
      </c>
      <c r="AL110" s="902"/>
      <c r="AM110" s="902"/>
      <c r="AN110" s="902"/>
      <c r="AO110" s="903"/>
      <c r="AP110" s="905">
        <v>35.200000000000003</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39625954</v>
      </c>
      <c r="BR110" s="855"/>
      <c r="BS110" s="855"/>
      <c r="BT110" s="855"/>
      <c r="BU110" s="855"/>
      <c r="BV110" s="855">
        <v>40016971</v>
      </c>
      <c r="BW110" s="855"/>
      <c r="BX110" s="855"/>
      <c r="BY110" s="855"/>
      <c r="BZ110" s="855"/>
      <c r="CA110" s="855">
        <v>38396299</v>
      </c>
      <c r="CB110" s="855"/>
      <c r="CC110" s="855"/>
      <c r="CD110" s="855"/>
      <c r="CE110" s="855"/>
      <c r="CF110" s="879">
        <v>305.8</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v>615287</v>
      </c>
      <c r="DM110" s="855"/>
      <c r="DN110" s="855"/>
      <c r="DO110" s="855"/>
      <c r="DP110" s="855"/>
      <c r="DQ110" s="855">
        <v>543456</v>
      </c>
      <c r="DR110" s="855"/>
      <c r="DS110" s="855"/>
      <c r="DT110" s="855"/>
      <c r="DU110" s="855"/>
      <c r="DV110" s="856">
        <v>4.3</v>
      </c>
      <c r="DW110" s="856"/>
      <c r="DX110" s="856"/>
      <c r="DY110" s="856"/>
      <c r="DZ110" s="857"/>
    </row>
    <row r="111" spans="1:131" s="224" customFormat="1" ht="26.25" customHeight="1" x14ac:dyDescent="0.2">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42512</v>
      </c>
      <c r="BR111" s="830"/>
      <c r="BS111" s="830"/>
      <c r="BT111" s="830"/>
      <c r="BU111" s="830"/>
      <c r="BV111" s="830">
        <v>643666</v>
      </c>
      <c r="BW111" s="830"/>
      <c r="BX111" s="830"/>
      <c r="BY111" s="830"/>
      <c r="BZ111" s="830"/>
      <c r="CA111" s="830">
        <v>558937</v>
      </c>
      <c r="CB111" s="830"/>
      <c r="CC111" s="830"/>
      <c r="CD111" s="830"/>
      <c r="CE111" s="830"/>
      <c r="CF111" s="888">
        <v>4.5</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8737946</v>
      </c>
      <c r="BR112" s="830"/>
      <c r="BS112" s="830"/>
      <c r="BT112" s="830"/>
      <c r="BU112" s="830"/>
      <c r="BV112" s="830">
        <v>8280974</v>
      </c>
      <c r="BW112" s="830"/>
      <c r="BX112" s="830"/>
      <c r="BY112" s="830"/>
      <c r="BZ112" s="830"/>
      <c r="CA112" s="830">
        <v>7769051</v>
      </c>
      <c r="CB112" s="830"/>
      <c r="CC112" s="830"/>
      <c r="CD112" s="830"/>
      <c r="CE112" s="830"/>
      <c r="CF112" s="888">
        <v>61.9</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768593</v>
      </c>
      <c r="AB113" s="932"/>
      <c r="AC113" s="932"/>
      <c r="AD113" s="932"/>
      <c r="AE113" s="933"/>
      <c r="AF113" s="934">
        <v>818953</v>
      </c>
      <c r="AG113" s="932"/>
      <c r="AH113" s="932"/>
      <c r="AI113" s="932"/>
      <c r="AJ113" s="933"/>
      <c r="AK113" s="934">
        <v>750502</v>
      </c>
      <c r="AL113" s="932"/>
      <c r="AM113" s="932"/>
      <c r="AN113" s="932"/>
      <c r="AO113" s="933"/>
      <c r="AP113" s="935">
        <v>6</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121720</v>
      </c>
      <c r="BR113" s="830"/>
      <c r="BS113" s="830"/>
      <c r="BT113" s="830"/>
      <c r="BU113" s="830"/>
      <c r="BV113" s="830">
        <v>106083</v>
      </c>
      <c r="BW113" s="830"/>
      <c r="BX113" s="830"/>
      <c r="BY113" s="830"/>
      <c r="BZ113" s="830"/>
      <c r="CA113" s="830">
        <v>92108</v>
      </c>
      <c r="CB113" s="830"/>
      <c r="CC113" s="830"/>
      <c r="CD113" s="830"/>
      <c r="CE113" s="830"/>
      <c r="CF113" s="888">
        <v>0.7</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8119</v>
      </c>
      <c r="AB114" s="793"/>
      <c r="AC114" s="793"/>
      <c r="AD114" s="793"/>
      <c r="AE114" s="794"/>
      <c r="AF114" s="795">
        <v>14060</v>
      </c>
      <c r="AG114" s="793"/>
      <c r="AH114" s="793"/>
      <c r="AI114" s="793"/>
      <c r="AJ114" s="794"/>
      <c r="AK114" s="795">
        <v>13979</v>
      </c>
      <c r="AL114" s="793"/>
      <c r="AM114" s="793"/>
      <c r="AN114" s="793"/>
      <c r="AO114" s="794"/>
      <c r="AP114" s="837">
        <v>0.1</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3192378</v>
      </c>
      <c r="BR114" s="830"/>
      <c r="BS114" s="830"/>
      <c r="BT114" s="830"/>
      <c r="BU114" s="830"/>
      <c r="BV114" s="830">
        <v>3083678</v>
      </c>
      <c r="BW114" s="830"/>
      <c r="BX114" s="830"/>
      <c r="BY114" s="830"/>
      <c r="BZ114" s="830"/>
      <c r="CA114" s="830">
        <v>3105475</v>
      </c>
      <c r="CB114" s="830"/>
      <c r="CC114" s="830"/>
      <c r="CD114" s="830"/>
      <c r="CE114" s="830"/>
      <c r="CF114" s="888">
        <v>24.7</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47507</v>
      </c>
      <c r="AB115" s="932"/>
      <c r="AC115" s="932"/>
      <c r="AD115" s="932"/>
      <c r="AE115" s="933"/>
      <c r="AF115" s="934">
        <v>107969</v>
      </c>
      <c r="AG115" s="932"/>
      <c r="AH115" s="932"/>
      <c r="AI115" s="932"/>
      <c r="AJ115" s="933"/>
      <c r="AK115" s="934">
        <v>99149</v>
      </c>
      <c r="AL115" s="932"/>
      <c r="AM115" s="932"/>
      <c r="AN115" s="932"/>
      <c r="AO115" s="933"/>
      <c r="AP115" s="935">
        <v>0.8</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v>9252</v>
      </c>
      <c r="BR115" s="830"/>
      <c r="BS115" s="830"/>
      <c r="BT115" s="830"/>
      <c r="BU115" s="830"/>
      <c r="BV115" s="830">
        <v>18000</v>
      </c>
      <c r="BW115" s="830"/>
      <c r="BX115" s="830"/>
      <c r="BY115" s="830"/>
      <c r="BZ115" s="830"/>
      <c r="CA115" s="830">
        <v>18000</v>
      </c>
      <c r="CB115" s="830"/>
      <c r="CC115" s="830"/>
      <c r="CD115" s="830"/>
      <c r="CE115" s="830"/>
      <c r="CF115" s="888">
        <v>0.1</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11</v>
      </c>
      <c r="AB116" s="793"/>
      <c r="AC116" s="793"/>
      <c r="AD116" s="793"/>
      <c r="AE116" s="794"/>
      <c r="AF116" s="795">
        <v>20</v>
      </c>
      <c r="AG116" s="793"/>
      <c r="AH116" s="793"/>
      <c r="AI116" s="793"/>
      <c r="AJ116" s="794"/>
      <c r="AK116" s="795">
        <v>18</v>
      </c>
      <c r="AL116" s="793"/>
      <c r="AM116" s="793"/>
      <c r="AN116" s="793"/>
      <c r="AO116" s="794"/>
      <c r="AP116" s="837">
        <v>0</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5118872</v>
      </c>
      <c r="AB117" s="916"/>
      <c r="AC117" s="916"/>
      <c r="AD117" s="916"/>
      <c r="AE117" s="917"/>
      <c r="AF117" s="918">
        <v>5360015</v>
      </c>
      <c r="AG117" s="916"/>
      <c r="AH117" s="916"/>
      <c r="AI117" s="916"/>
      <c r="AJ117" s="917"/>
      <c r="AK117" s="918">
        <v>5286835</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23030</v>
      </c>
      <c r="AB119" s="902"/>
      <c r="AC119" s="902"/>
      <c r="AD119" s="902"/>
      <c r="AE119" s="903"/>
      <c r="AF119" s="904">
        <v>79236</v>
      </c>
      <c r="AG119" s="902"/>
      <c r="AH119" s="902"/>
      <c r="AI119" s="902"/>
      <c r="AJ119" s="903"/>
      <c r="AK119" s="904">
        <v>71831</v>
      </c>
      <c r="AL119" s="902"/>
      <c r="AM119" s="902"/>
      <c r="AN119" s="902"/>
      <c r="AO119" s="903"/>
      <c r="AP119" s="905">
        <v>0.6</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445</v>
      </c>
      <c r="BP119" s="891"/>
      <c r="BQ119" s="892">
        <v>51729762</v>
      </c>
      <c r="BR119" s="858"/>
      <c r="BS119" s="858"/>
      <c r="BT119" s="858"/>
      <c r="BU119" s="858"/>
      <c r="BV119" s="858">
        <v>52149372</v>
      </c>
      <c r="BW119" s="858"/>
      <c r="BX119" s="858"/>
      <c r="BY119" s="858"/>
      <c r="BZ119" s="858"/>
      <c r="CA119" s="858">
        <v>49939870</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42512</v>
      </c>
      <c r="DH119" s="777"/>
      <c r="DI119" s="777"/>
      <c r="DJ119" s="777"/>
      <c r="DK119" s="778"/>
      <c r="DL119" s="779">
        <v>28379</v>
      </c>
      <c r="DM119" s="777"/>
      <c r="DN119" s="777"/>
      <c r="DO119" s="777"/>
      <c r="DP119" s="778"/>
      <c r="DQ119" s="779">
        <v>15481</v>
      </c>
      <c r="DR119" s="777"/>
      <c r="DS119" s="777"/>
      <c r="DT119" s="777"/>
      <c r="DU119" s="778"/>
      <c r="DV119" s="861">
        <v>0.1</v>
      </c>
      <c r="DW119" s="862"/>
      <c r="DX119" s="862"/>
      <c r="DY119" s="862"/>
      <c r="DZ119" s="863"/>
    </row>
    <row r="120" spans="1:130" s="224" customFormat="1" ht="26.25" customHeight="1" x14ac:dyDescent="0.2">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8724144</v>
      </c>
      <c r="BR120" s="855"/>
      <c r="BS120" s="855"/>
      <c r="BT120" s="855"/>
      <c r="BU120" s="855"/>
      <c r="BV120" s="855">
        <v>8162630</v>
      </c>
      <c r="BW120" s="855"/>
      <c r="BX120" s="855"/>
      <c r="BY120" s="855"/>
      <c r="BZ120" s="855"/>
      <c r="CA120" s="855">
        <v>8125018</v>
      </c>
      <c r="CB120" s="855"/>
      <c r="CC120" s="855"/>
      <c r="CD120" s="855"/>
      <c r="CE120" s="855"/>
      <c r="CF120" s="879">
        <v>64.7</v>
      </c>
      <c r="CG120" s="880"/>
      <c r="CH120" s="880"/>
      <c r="CI120" s="880"/>
      <c r="CJ120" s="880"/>
      <c r="CK120" s="881" t="s">
        <v>449</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3514752</v>
      </c>
      <c r="DR120" s="855"/>
      <c r="DS120" s="855"/>
      <c r="DT120" s="855"/>
      <c r="DU120" s="855"/>
      <c r="DV120" s="856">
        <v>28</v>
      </c>
      <c r="DW120" s="856"/>
      <c r="DX120" s="856"/>
      <c r="DY120" s="856"/>
      <c r="DZ120" s="857"/>
    </row>
    <row r="121" spans="1:130" s="224" customFormat="1" ht="26.25" customHeight="1" x14ac:dyDescent="0.2">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977966</v>
      </c>
      <c r="BR121" s="830"/>
      <c r="BS121" s="830"/>
      <c r="BT121" s="830"/>
      <c r="BU121" s="830"/>
      <c r="BV121" s="830">
        <v>1080152</v>
      </c>
      <c r="BW121" s="830"/>
      <c r="BX121" s="830"/>
      <c r="BY121" s="830"/>
      <c r="BZ121" s="830"/>
      <c r="CA121" s="830">
        <v>757509</v>
      </c>
      <c r="CB121" s="830"/>
      <c r="CC121" s="830"/>
      <c r="CD121" s="830"/>
      <c r="CE121" s="830"/>
      <c r="CF121" s="888">
        <v>6</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3467459</v>
      </c>
      <c r="DH121" s="830"/>
      <c r="DI121" s="830"/>
      <c r="DJ121" s="830"/>
      <c r="DK121" s="830"/>
      <c r="DL121" s="830">
        <v>3288565</v>
      </c>
      <c r="DM121" s="830"/>
      <c r="DN121" s="830"/>
      <c r="DO121" s="830"/>
      <c r="DP121" s="830"/>
      <c r="DQ121" s="830">
        <v>3075837</v>
      </c>
      <c r="DR121" s="830"/>
      <c r="DS121" s="830"/>
      <c r="DT121" s="830"/>
      <c r="DU121" s="830"/>
      <c r="DV121" s="807">
        <v>24.5</v>
      </c>
      <c r="DW121" s="807"/>
      <c r="DX121" s="807"/>
      <c r="DY121" s="807"/>
      <c r="DZ121" s="808"/>
    </row>
    <row r="122" spans="1:130" s="224" customFormat="1" ht="26.25" customHeight="1" x14ac:dyDescent="0.2">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33793569</v>
      </c>
      <c r="BR122" s="858"/>
      <c r="BS122" s="858"/>
      <c r="BT122" s="858"/>
      <c r="BU122" s="858"/>
      <c r="BV122" s="858">
        <v>33810630</v>
      </c>
      <c r="BW122" s="858"/>
      <c r="BX122" s="858"/>
      <c r="BY122" s="858"/>
      <c r="BZ122" s="858"/>
      <c r="CA122" s="858">
        <v>32465249</v>
      </c>
      <c r="CB122" s="858"/>
      <c r="CC122" s="858"/>
      <c r="CD122" s="858"/>
      <c r="CE122" s="858"/>
      <c r="CF122" s="859">
        <v>258.60000000000002</v>
      </c>
      <c r="CG122" s="860"/>
      <c r="CH122" s="860"/>
      <c r="CI122" s="860"/>
      <c r="CJ122" s="860"/>
      <c r="CK122" s="882"/>
      <c r="CL122" s="868"/>
      <c r="CM122" s="868"/>
      <c r="CN122" s="868"/>
      <c r="CO122" s="869"/>
      <c r="CP122" s="848" t="s">
        <v>393</v>
      </c>
      <c r="CQ122" s="849"/>
      <c r="CR122" s="849"/>
      <c r="CS122" s="849"/>
      <c r="CT122" s="849"/>
      <c r="CU122" s="849"/>
      <c r="CV122" s="849"/>
      <c r="CW122" s="849"/>
      <c r="CX122" s="849"/>
      <c r="CY122" s="849"/>
      <c r="CZ122" s="849"/>
      <c r="DA122" s="849"/>
      <c r="DB122" s="849"/>
      <c r="DC122" s="849"/>
      <c r="DD122" s="849"/>
      <c r="DE122" s="849"/>
      <c r="DF122" s="850"/>
      <c r="DG122" s="829">
        <v>1050449</v>
      </c>
      <c r="DH122" s="830"/>
      <c r="DI122" s="830"/>
      <c r="DJ122" s="830"/>
      <c r="DK122" s="830"/>
      <c r="DL122" s="830">
        <v>730688</v>
      </c>
      <c r="DM122" s="830"/>
      <c r="DN122" s="830"/>
      <c r="DO122" s="830"/>
      <c r="DP122" s="830"/>
      <c r="DQ122" s="830">
        <v>587617</v>
      </c>
      <c r="DR122" s="830"/>
      <c r="DS122" s="830"/>
      <c r="DT122" s="830"/>
      <c r="DU122" s="830"/>
      <c r="DV122" s="807">
        <v>4.7</v>
      </c>
      <c r="DW122" s="807"/>
      <c r="DX122" s="807"/>
      <c r="DY122" s="807"/>
      <c r="DZ122" s="808"/>
    </row>
    <row r="123" spans="1:130" s="224" customFormat="1" ht="26.25" customHeight="1" x14ac:dyDescent="0.2">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453</v>
      </c>
      <c r="BP123" s="891"/>
      <c r="BQ123" s="845">
        <v>43495679</v>
      </c>
      <c r="BR123" s="846"/>
      <c r="BS123" s="846"/>
      <c r="BT123" s="846"/>
      <c r="BU123" s="846"/>
      <c r="BV123" s="846">
        <v>43053412</v>
      </c>
      <c r="BW123" s="846"/>
      <c r="BX123" s="846"/>
      <c r="BY123" s="846"/>
      <c r="BZ123" s="846"/>
      <c r="CA123" s="846">
        <v>41347776</v>
      </c>
      <c r="CB123" s="846"/>
      <c r="CC123" s="846"/>
      <c r="CD123" s="846"/>
      <c r="CE123" s="846"/>
      <c r="CF123" s="761"/>
      <c r="CG123" s="762"/>
      <c r="CH123" s="762"/>
      <c r="CI123" s="762"/>
      <c r="CJ123" s="847"/>
      <c r="CK123" s="882"/>
      <c r="CL123" s="868"/>
      <c r="CM123" s="868"/>
      <c r="CN123" s="868"/>
      <c r="CO123" s="869"/>
      <c r="CP123" s="848" t="s">
        <v>398</v>
      </c>
      <c r="CQ123" s="849"/>
      <c r="CR123" s="849"/>
      <c r="CS123" s="849"/>
      <c r="CT123" s="849"/>
      <c r="CU123" s="849"/>
      <c r="CV123" s="849"/>
      <c r="CW123" s="849"/>
      <c r="CX123" s="849"/>
      <c r="CY123" s="849"/>
      <c r="CZ123" s="849"/>
      <c r="DA123" s="849"/>
      <c r="DB123" s="849"/>
      <c r="DC123" s="849"/>
      <c r="DD123" s="849"/>
      <c r="DE123" s="849"/>
      <c r="DF123" s="850"/>
      <c r="DG123" s="792">
        <v>590812</v>
      </c>
      <c r="DH123" s="793"/>
      <c r="DI123" s="793"/>
      <c r="DJ123" s="793"/>
      <c r="DK123" s="794"/>
      <c r="DL123" s="795">
        <v>550861</v>
      </c>
      <c r="DM123" s="793"/>
      <c r="DN123" s="793"/>
      <c r="DO123" s="793"/>
      <c r="DP123" s="794"/>
      <c r="DQ123" s="795">
        <v>498319</v>
      </c>
      <c r="DR123" s="793"/>
      <c r="DS123" s="793"/>
      <c r="DT123" s="793"/>
      <c r="DU123" s="794"/>
      <c r="DV123" s="837">
        <v>4</v>
      </c>
      <c r="DW123" s="838"/>
      <c r="DX123" s="838"/>
      <c r="DY123" s="838"/>
      <c r="DZ123" s="839"/>
    </row>
    <row r="124" spans="1:130" s="224" customFormat="1" ht="26.25" customHeight="1" thickBot="1" x14ac:dyDescent="0.25">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64.099999999999994</v>
      </c>
      <c r="BR124" s="844"/>
      <c r="BS124" s="844"/>
      <c r="BT124" s="844"/>
      <c r="BU124" s="844"/>
      <c r="BV124" s="844">
        <v>73.7</v>
      </c>
      <c r="BW124" s="844"/>
      <c r="BX124" s="844"/>
      <c r="BY124" s="844"/>
      <c r="BZ124" s="844"/>
      <c r="CA124" s="844">
        <v>68.400000000000006</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v>3629226</v>
      </c>
      <c r="DH124" s="777"/>
      <c r="DI124" s="777"/>
      <c r="DJ124" s="777"/>
      <c r="DK124" s="778"/>
      <c r="DL124" s="779">
        <v>3710860</v>
      </c>
      <c r="DM124" s="777"/>
      <c r="DN124" s="777"/>
      <c r="DO124" s="777"/>
      <c r="DP124" s="778"/>
      <c r="DQ124" s="779">
        <v>92526</v>
      </c>
      <c r="DR124" s="777"/>
      <c r="DS124" s="777"/>
      <c r="DT124" s="777"/>
      <c r="DU124" s="778"/>
      <c r="DV124" s="861">
        <v>0.7</v>
      </c>
      <c r="DW124" s="862"/>
      <c r="DX124" s="862"/>
      <c r="DY124" s="862"/>
      <c r="DZ124" s="863"/>
    </row>
    <row r="125" spans="1:130" s="224" customFormat="1" ht="26.25" customHeight="1" x14ac:dyDescent="0.2">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24477</v>
      </c>
      <c r="AB126" s="793"/>
      <c r="AC126" s="793"/>
      <c r="AD126" s="793"/>
      <c r="AE126" s="794"/>
      <c r="AF126" s="795">
        <v>28733</v>
      </c>
      <c r="AG126" s="793"/>
      <c r="AH126" s="793"/>
      <c r="AI126" s="793"/>
      <c r="AJ126" s="794"/>
      <c r="AK126" s="795">
        <v>27318</v>
      </c>
      <c r="AL126" s="793"/>
      <c r="AM126" s="793"/>
      <c r="AN126" s="793"/>
      <c r="AO126" s="794"/>
      <c r="AP126" s="837">
        <v>0.2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v>3252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52172</v>
      </c>
      <c r="AB128" s="814"/>
      <c r="AC128" s="814"/>
      <c r="AD128" s="814"/>
      <c r="AE128" s="815"/>
      <c r="AF128" s="816">
        <v>46824</v>
      </c>
      <c r="AG128" s="814"/>
      <c r="AH128" s="814"/>
      <c r="AI128" s="814"/>
      <c r="AJ128" s="815"/>
      <c r="AK128" s="816">
        <v>44996</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12.7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v>6000</v>
      </c>
      <c r="DH128" s="804"/>
      <c r="DI128" s="804"/>
      <c r="DJ128" s="804"/>
      <c r="DK128" s="804"/>
      <c r="DL128" s="804">
        <v>18000</v>
      </c>
      <c r="DM128" s="804"/>
      <c r="DN128" s="804"/>
      <c r="DO128" s="804"/>
      <c r="DP128" s="804"/>
      <c r="DQ128" s="804">
        <v>18000</v>
      </c>
      <c r="DR128" s="804"/>
      <c r="DS128" s="804"/>
      <c r="DT128" s="804"/>
      <c r="DU128" s="804"/>
      <c r="DV128" s="805">
        <v>0.1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16288188</v>
      </c>
      <c r="AB129" s="793"/>
      <c r="AC129" s="793"/>
      <c r="AD129" s="793"/>
      <c r="AE129" s="794"/>
      <c r="AF129" s="795">
        <v>16030806</v>
      </c>
      <c r="AG129" s="793"/>
      <c r="AH129" s="793"/>
      <c r="AI129" s="793"/>
      <c r="AJ129" s="794"/>
      <c r="AK129" s="795">
        <v>16142647</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17.7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3454500</v>
      </c>
      <c r="AB130" s="793"/>
      <c r="AC130" s="793"/>
      <c r="AD130" s="793"/>
      <c r="AE130" s="794"/>
      <c r="AF130" s="795">
        <v>3702206</v>
      </c>
      <c r="AG130" s="793"/>
      <c r="AH130" s="793"/>
      <c r="AI130" s="793"/>
      <c r="AJ130" s="794"/>
      <c r="AK130" s="795">
        <v>3587172</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12.9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12833688</v>
      </c>
      <c r="AB131" s="777"/>
      <c r="AC131" s="777"/>
      <c r="AD131" s="777"/>
      <c r="AE131" s="778"/>
      <c r="AF131" s="779">
        <v>12328600</v>
      </c>
      <c r="AG131" s="777"/>
      <c r="AH131" s="777"/>
      <c r="AI131" s="777"/>
      <c r="AJ131" s="778"/>
      <c r="AK131" s="779">
        <v>12555475</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v>68.400000000000006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12.56225023</v>
      </c>
      <c r="AB132" s="758"/>
      <c r="AC132" s="758"/>
      <c r="AD132" s="758"/>
      <c r="AE132" s="759"/>
      <c r="AF132" s="760">
        <v>13.067055460000001</v>
      </c>
      <c r="AG132" s="758"/>
      <c r="AH132" s="758"/>
      <c r="AI132" s="758"/>
      <c r="AJ132" s="759"/>
      <c r="AK132" s="760">
        <v>13.17884827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11.4</v>
      </c>
      <c r="AB133" s="737"/>
      <c r="AC133" s="737"/>
      <c r="AD133" s="737"/>
      <c r="AE133" s="738"/>
      <c r="AF133" s="736">
        <v>12.3</v>
      </c>
      <c r="AG133" s="737"/>
      <c r="AH133" s="737"/>
      <c r="AI133" s="737"/>
      <c r="AJ133" s="738"/>
      <c r="AK133" s="736">
        <v>12.9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309K562tvu/Q8iAP3+s17QL5Gpv891PL4IGJ8B8/OM+LP9Anzd+hUna3xP2tE7safspjV42gTeevY/IWE1Yxw==" saltValue="/bPfSfzYWiREKP4MCRAH6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2YltYAQhpsJvFMD3COXYOsbfufd9O5M9x1YHvcJfRVNkmLkmlDroAIu0vlJc6gHjCYZVdC/Zh3H8TYmuHlr6g==" saltValue="my7doifHVrUr70j0uOr/k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k0hK4Kv3n5xLqeZXWVcPdxzYebaGuzP9MsvV0S+68Kh3vSSR/mbpdLeXDVwPwyVu/besqOS+EnE0tbAuA+/RQ==" saltValue="QxCBuyKZ8h30LnGSgcPv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31" t="s">
        <v>482</v>
      </c>
      <c r="AP7" s="265"/>
      <c r="AQ7" s="266" t="s">
        <v>483</v>
      </c>
      <c r="AR7" s="267"/>
    </row>
    <row r="8" spans="1:46" ht="13" x14ac:dyDescent="0.2">
      <c r="A8" s="259"/>
      <c r="AK8" s="268"/>
      <c r="AL8" s="269"/>
      <c r="AM8" s="269"/>
      <c r="AN8" s="270"/>
      <c r="AO8" s="1132"/>
      <c r="AP8" s="271" t="s">
        <v>484</v>
      </c>
      <c r="AQ8" s="272" t="s">
        <v>485</v>
      </c>
      <c r="AR8" s="273" t="s">
        <v>486</v>
      </c>
    </row>
    <row r="9" spans="1:46" ht="13" x14ac:dyDescent="0.2">
      <c r="A9" s="259"/>
      <c r="AK9" s="1143" t="s">
        <v>487</v>
      </c>
      <c r="AL9" s="1144"/>
      <c r="AM9" s="1144"/>
      <c r="AN9" s="1145"/>
      <c r="AO9" s="274">
        <v>5007462</v>
      </c>
      <c r="AP9" s="274">
        <v>144984</v>
      </c>
      <c r="AQ9" s="275">
        <v>107616</v>
      </c>
      <c r="AR9" s="276">
        <v>34.700000000000003</v>
      </c>
    </row>
    <row r="10" spans="1:46" ht="13.5" customHeight="1" x14ac:dyDescent="0.2">
      <c r="A10" s="259"/>
      <c r="AK10" s="1143" t="s">
        <v>488</v>
      </c>
      <c r="AL10" s="1144"/>
      <c r="AM10" s="1144"/>
      <c r="AN10" s="1145"/>
      <c r="AO10" s="277">
        <v>152933</v>
      </c>
      <c r="AP10" s="277">
        <v>4428</v>
      </c>
      <c r="AQ10" s="278">
        <v>10095</v>
      </c>
      <c r="AR10" s="279">
        <v>-56.1</v>
      </c>
    </row>
    <row r="11" spans="1:46" ht="13.5" customHeight="1" x14ac:dyDescent="0.2">
      <c r="A11" s="259"/>
      <c r="AK11" s="1143" t="s">
        <v>489</v>
      </c>
      <c r="AL11" s="1144"/>
      <c r="AM11" s="1144"/>
      <c r="AN11" s="1145"/>
      <c r="AO11" s="277">
        <v>581809</v>
      </c>
      <c r="AP11" s="277">
        <v>16845</v>
      </c>
      <c r="AQ11" s="278">
        <v>1704</v>
      </c>
      <c r="AR11" s="279">
        <v>888.6</v>
      </c>
    </row>
    <row r="12" spans="1:46" ht="13.5" customHeight="1" x14ac:dyDescent="0.2">
      <c r="A12" s="259"/>
      <c r="AK12" s="1143" t="s">
        <v>490</v>
      </c>
      <c r="AL12" s="1144"/>
      <c r="AM12" s="1144"/>
      <c r="AN12" s="1145"/>
      <c r="AO12" s="277" t="s">
        <v>491</v>
      </c>
      <c r="AP12" s="277" t="s">
        <v>491</v>
      </c>
      <c r="AQ12" s="278">
        <v>7</v>
      </c>
      <c r="AR12" s="279" t="s">
        <v>491</v>
      </c>
    </row>
    <row r="13" spans="1:46" ht="13.5" customHeight="1" x14ac:dyDescent="0.2">
      <c r="A13" s="259"/>
      <c r="AK13" s="1143" t="s">
        <v>492</v>
      </c>
      <c r="AL13" s="1144"/>
      <c r="AM13" s="1144"/>
      <c r="AN13" s="1145"/>
      <c r="AO13" s="277">
        <v>130105</v>
      </c>
      <c r="AP13" s="277">
        <v>3767</v>
      </c>
      <c r="AQ13" s="278">
        <v>4110</v>
      </c>
      <c r="AR13" s="279">
        <v>-8.3000000000000007</v>
      </c>
    </row>
    <row r="14" spans="1:46" ht="13.5" customHeight="1" x14ac:dyDescent="0.2">
      <c r="A14" s="259"/>
      <c r="AK14" s="1143" t="s">
        <v>493</v>
      </c>
      <c r="AL14" s="1144"/>
      <c r="AM14" s="1144"/>
      <c r="AN14" s="1145"/>
      <c r="AO14" s="277" t="s">
        <v>491</v>
      </c>
      <c r="AP14" s="277" t="s">
        <v>491</v>
      </c>
      <c r="AQ14" s="278">
        <v>2451</v>
      </c>
      <c r="AR14" s="279" t="s">
        <v>491</v>
      </c>
    </row>
    <row r="15" spans="1:46" ht="13.5" customHeight="1" x14ac:dyDescent="0.2">
      <c r="A15" s="259"/>
      <c r="AK15" s="1146" t="s">
        <v>494</v>
      </c>
      <c r="AL15" s="1147"/>
      <c r="AM15" s="1147"/>
      <c r="AN15" s="1148"/>
      <c r="AO15" s="277">
        <v>-348895</v>
      </c>
      <c r="AP15" s="277">
        <v>-10102</v>
      </c>
      <c r="AQ15" s="278">
        <v>-6399</v>
      </c>
      <c r="AR15" s="279">
        <v>57.9</v>
      </c>
    </row>
    <row r="16" spans="1:46" ht="13" x14ac:dyDescent="0.2">
      <c r="A16" s="259"/>
      <c r="AK16" s="1146" t="s">
        <v>177</v>
      </c>
      <c r="AL16" s="1147"/>
      <c r="AM16" s="1147"/>
      <c r="AN16" s="1148"/>
      <c r="AO16" s="277">
        <v>5523414</v>
      </c>
      <c r="AP16" s="277">
        <v>159923</v>
      </c>
      <c r="AQ16" s="278">
        <v>119584</v>
      </c>
      <c r="AR16" s="279">
        <v>33.700000000000003</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49" t="s">
        <v>499</v>
      </c>
      <c r="AL21" s="1150"/>
      <c r="AM21" s="1150"/>
      <c r="AN21" s="1151"/>
      <c r="AO21" s="289">
        <v>15.2</v>
      </c>
      <c r="AP21" s="290">
        <v>10.86</v>
      </c>
      <c r="AQ21" s="291">
        <v>4.34</v>
      </c>
      <c r="AS21" s="292"/>
      <c r="AT21" s="288"/>
    </row>
    <row r="22" spans="1:46" s="260" customFormat="1" ht="13" x14ac:dyDescent="0.2">
      <c r="A22" s="288"/>
      <c r="AK22" s="1149" t="s">
        <v>500</v>
      </c>
      <c r="AL22" s="1150"/>
      <c r="AM22" s="1150"/>
      <c r="AN22" s="1151"/>
      <c r="AO22" s="293">
        <v>93</v>
      </c>
      <c r="AP22" s="294">
        <v>97.3</v>
      </c>
      <c r="AQ22" s="295">
        <v>-4.3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31" t="s">
        <v>482</v>
      </c>
      <c r="AP30" s="265"/>
      <c r="AQ30" s="266" t="s">
        <v>483</v>
      </c>
      <c r="AR30" s="267"/>
    </row>
    <row r="31" spans="1:46" ht="13" x14ac:dyDescent="0.2">
      <c r="A31" s="259"/>
      <c r="AK31" s="268"/>
      <c r="AL31" s="269"/>
      <c r="AM31" s="269"/>
      <c r="AN31" s="270"/>
      <c r="AO31" s="1132"/>
      <c r="AP31" s="271" t="s">
        <v>484</v>
      </c>
      <c r="AQ31" s="272" t="s">
        <v>485</v>
      </c>
      <c r="AR31" s="273" t="s">
        <v>486</v>
      </c>
    </row>
    <row r="32" spans="1:46" ht="27" customHeight="1" x14ac:dyDescent="0.2">
      <c r="A32" s="259"/>
      <c r="AK32" s="1133" t="s">
        <v>504</v>
      </c>
      <c r="AL32" s="1134"/>
      <c r="AM32" s="1134"/>
      <c r="AN32" s="1135"/>
      <c r="AO32" s="303">
        <v>4423187</v>
      </c>
      <c r="AP32" s="303">
        <v>128067</v>
      </c>
      <c r="AQ32" s="304">
        <v>75090</v>
      </c>
      <c r="AR32" s="305">
        <v>70.599999999999994</v>
      </c>
    </row>
    <row r="33" spans="1:46" ht="13.5" customHeight="1" x14ac:dyDescent="0.2">
      <c r="A33" s="259"/>
      <c r="AK33" s="1133" t="s">
        <v>505</v>
      </c>
      <c r="AL33" s="1134"/>
      <c r="AM33" s="1134"/>
      <c r="AN33" s="1135"/>
      <c r="AO33" s="303" t="s">
        <v>491</v>
      </c>
      <c r="AP33" s="303" t="s">
        <v>491</v>
      </c>
      <c r="AQ33" s="304" t="s">
        <v>491</v>
      </c>
      <c r="AR33" s="305" t="s">
        <v>491</v>
      </c>
    </row>
    <row r="34" spans="1:46" ht="27" customHeight="1" x14ac:dyDescent="0.2">
      <c r="A34" s="259"/>
      <c r="AK34" s="1133" t="s">
        <v>506</v>
      </c>
      <c r="AL34" s="1134"/>
      <c r="AM34" s="1134"/>
      <c r="AN34" s="1135"/>
      <c r="AO34" s="303" t="s">
        <v>491</v>
      </c>
      <c r="AP34" s="303" t="s">
        <v>491</v>
      </c>
      <c r="AQ34" s="304">
        <v>1</v>
      </c>
      <c r="AR34" s="305" t="s">
        <v>491</v>
      </c>
    </row>
    <row r="35" spans="1:46" ht="27" customHeight="1" x14ac:dyDescent="0.2">
      <c r="A35" s="259"/>
      <c r="AK35" s="1133" t="s">
        <v>507</v>
      </c>
      <c r="AL35" s="1134"/>
      <c r="AM35" s="1134"/>
      <c r="AN35" s="1135"/>
      <c r="AO35" s="303">
        <v>750502</v>
      </c>
      <c r="AP35" s="303">
        <v>21730</v>
      </c>
      <c r="AQ35" s="304">
        <v>17211</v>
      </c>
      <c r="AR35" s="305">
        <v>26.3</v>
      </c>
    </row>
    <row r="36" spans="1:46" ht="27" customHeight="1" x14ac:dyDescent="0.2">
      <c r="A36" s="259"/>
      <c r="AK36" s="1133" t="s">
        <v>508</v>
      </c>
      <c r="AL36" s="1134"/>
      <c r="AM36" s="1134"/>
      <c r="AN36" s="1135"/>
      <c r="AO36" s="303">
        <v>13979</v>
      </c>
      <c r="AP36" s="303">
        <v>405</v>
      </c>
      <c r="AQ36" s="304">
        <v>2478</v>
      </c>
      <c r="AR36" s="305">
        <v>-83.7</v>
      </c>
    </row>
    <row r="37" spans="1:46" ht="13.5" customHeight="1" x14ac:dyDescent="0.2">
      <c r="A37" s="259"/>
      <c r="AK37" s="1133" t="s">
        <v>509</v>
      </c>
      <c r="AL37" s="1134"/>
      <c r="AM37" s="1134"/>
      <c r="AN37" s="1135"/>
      <c r="AO37" s="303">
        <v>99149</v>
      </c>
      <c r="AP37" s="303">
        <v>2871</v>
      </c>
      <c r="AQ37" s="304">
        <v>654</v>
      </c>
      <c r="AR37" s="305">
        <v>339</v>
      </c>
    </row>
    <row r="38" spans="1:46" ht="27" customHeight="1" x14ac:dyDescent="0.2">
      <c r="A38" s="259"/>
      <c r="AK38" s="1136" t="s">
        <v>510</v>
      </c>
      <c r="AL38" s="1137"/>
      <c r="AM38" s="1137"/>
      <c r="AN38" s="1138"/>
      <c r="AO38" s="306">
        <v>18</v>
      </c>
      <c r="AP38" s="306">
        <v>1</v>
      </c>
      <c r="AQ38" s="307">
        <v>4</v>
      </c>
      <c r="AR38" s="295">
        <v>-75</v>
      </c>
      <c r="AS38" s="302"/>
    </row>
    <row r="39" spans="1:46" ht="13" x14ac:dyDescent="0.2">
      <c r="A39" s="259"/>
      <c r="AK39" s="1136" t="s">
        <v>511</v>
      </c>
      <c r="AL39" s="1137"/>
      <c r="AM39" s="1137"/>
      <c r="AN39" s="1138"/>
      <c r="AO39" s="303">
        <v>-44996</v>
      </c>
      <c r="AP39" s="303">
        <v>-1303</v>
      </c>
      <c r="AQ39" s="304">
        <v>-3502</v>
      </c>
      <c r="AR39" s="305">
        <v>-62.8</v>
      </c>
      <c r="AS39" s="302"/>
    </row>
    <row r="40" spans="1:46" ht="27" customHeight="1" x14ac:dyDescent="0.2">
      <c r="A40" s="259"/>
      <c r="AK40" s="1133" t="s">
        <v>512</v>
      </c>
      <c r="AL40" s="1134"/>
      <c r="AM40" s="1134"/>
      <c r="AN40" s="1135"/>
      <c r="AO40" s="303">
        <v>-3587172</v>
      </c>
      <c r="AP40" s="303">
        <v>-103862</v>
      </c>
      <c r="AQ40" s="304">
        <v>-63750</v>
      </c>
      <c r="AR40" s="305">
        <v>62.9</v>
      </c>
      <c r="AS40" s="302"/>
    </row>
    <row r="41" spans="1:46" ht="13" x14ac:dyDescent="0.2">
      <c r="A41" s="259"/>
      <c r="AK41" s="1139" t="s">
        <v>287</v>
      </c>
      <c r="AL41" s="1140"/>
      <c r="AM41" s="1140"/>
      <c r="AN41" s="1141"/>
      <c r="AO41" s="303">
        <v>1654667</v>
      </c>
      <c r="AP41" s="303">
        <v>47909</v>
      </c>
      <c r="AQ41" s="304">
        <v>28185</v>
      </c>
      <c r="AR41" s="305">
        <v>70</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26" t="s">
        <v>482</v>
      </c>
      <c r="AN49" s="1128" t="s">
        <v>515</v>
      </c>
      <c r="AO49" s="1129"/>
      <c r="AP49" s="1129"/>
      <c r="AQ49" s="1129"/>
      <c r="AR49" s="1130"/>
    </row>
    <row r="50" spans="1:44" ht="13" x14ac:dyDescent="0.2">
      <c r="A50" s="259"/>
      <c r="AK50" s="317"/>
      <c r="AL50" s="318"/>
      <c r="AM50" s="1127"/>
      <c r="AN50" s="319" t="s">
        <v>516</v>
      </c>
      <c r="AO50" s="320" t="s">
        <v>517</v>
      </c>
      <c r="AP50" s="321" t="s">
        <v>518</v>
      </c>
      <c r="AQ50" s="322" t="s">
        <v>519</v>
      </c>
      <c r="AR50" s="323" t="s">
        <v>520</v>
      </c>
    </row>
    <row r="51" spans="1:44" ht="13" x14ac:dyDescent="0.2">
      <c r="A51" s="259"/>
      <c r="AK51" s="315" t="s">
        <v>521</v>
      </c>
      <c r="AL51" s="316"/>
      <c r="AM51" s="324">
        <v>5650217</v>
      </c>
      <c r="AN51" s="325">
        <v>151692</v>
      </c>
      <c r="AO51" s="326">
        <v>7.7</v>
      </c>
      <c r="AP51" s="327">
        <v>94081</v>
      </c>
      <c r="AQ51" s="328">
        <v>10.5</v>
      </c>
      <c r="AR51" s="329">
        <v>-2.8</v>
      </c>
    </row>
    <row r="52" spans="1:44" ht="13" x14ac:dyDescent="0.2">
      <c r="A52" s="259"/>
      <c r="AK52" s="330"/>
      <c r="AL52" s="331" t="s">
        <v>522</v>
      </c>
      <c r="AM52" s="332">
        <v>3036076</v>
      </c>
      <c r="AN52" s="333">
        <v>81510</v>
      </c>
      <c r="AO52" s="334">
        <v>39</v>
      </c>
      <c r="AP52" s="335">
        <v>48949</v>
      </c>
      <c r="AQ52" s="336">
        <v>11.5</v>
      </c>
      <c r="AR52" s="337">
        <v>27.5</v>
      </c>
    </row>
    <row r="53" spans="1:44" ht="13" x14ac:dyDescent="0.2">
      <c r="A53" s="259"/>
      <c r="AK53" s="315" t="s">
        <v>523</v>
      </c>
      <c r="AL53" s="316"/>
      <c r="AM53" s="324">
        <v>4882108</v>
      </c>
      <c r="AN53" s="325">
        <v>133271</v>
      </c>
      <c r="AO53" s="326">
        <v>-12.1</v>
      </c>
      <c r="AP53" s="327">
        <v>92632</v>
      </c>
      <c r="AQ53" s="328">
        <v>-1.5</v>
      </c>
      <c r="AR53" s="329">
        <v>-10.6</v>
      </c>
    </row>
    <row r="54" spans="1:44" ht="13" x14ac:dyDescent="0.2">
      <c r="A54" s="259"/>
      <c r="AK54" s="330"/>
      <c r="AL54" s="331" t="s">
        <v>522</v>
      </c>
      <c r="AM54" s="332">
        <v>2447465</v>
      </c>
      <c r="AN54" s="333">
        <v>66810</v>
      </c>
      <c r="AO54" s="334">
        <v>-18</v>
      </c>
      <c r="AP54" s="335">
        <v>47978</v>
      </c>
      <c r="AQ54" s="336">
        <v>-2</v>
      </c>
      <c r="AR54" s="337">
        <v>-16</v>
      </c>
    </row>
    <row r="55" spans="1:44" ht="13" x14ac:dyDescent="0.2">
      <c r="A55" s="259"/>
      <c r="AK55" s="315" t="s">
        <v>524</v>
      </c>
      <c r="AL55" s="316"/>
      <c r="AM55" s="324">
        <v>4894376</v>
      </c>
      <c r="AN55" s="325">
        <v>136425</v>
      </c>
      <c r="AO55" s="326">
        <v>2.4</v>
      </c>
      <c r="AP55" s="327">
        <v>96469</v>
      </c>
      <c r="AQ55" s="328">
        <v>4.0999999999999996</v>
      </c>
      <c r="AR55" s="329">
        <v>-1.7</v>
      </c>
    </row>
    <row r="56" spans="1:44" ht="13" x14ac:dyDescent="0.2">
      <c r="A56" s="259"/>
      <c r="AK56" s="330"/>
      <c r="AL56" s="331" t="s">
        <v>522</v>
      </c>
      <c r="AM56" s="332">
        <v>3259398</v>
      </c>
      <c r="AN56" s="333">
        <v>90852</v>
      </c>
      <c r="AO56" s="334">
        <v>36</v>
      </c>
      <c r="AP56" s="335">
        <v>49775</v>
      </c>
      <c r="AQ56" s="336">
        <v>3.7</v>
      </c>
      <c r="AR56" s="337">
        <v>32.299999999999997</v>
      </c>
    </row>
    <row r="57" spans="1:44" ht="13" x14ac:dyDescent="0.2">
      <c r="A57" s="259"/>
      <c r="AK57" s="315" t="s">
        <v>525</v>
      </c>
      <c r="AL57" s="316"/>
      <c r="AM57" s="324">
        <v>6915144</v>
      </c>
      <c r="AN57" s="325">
        <v>196275</v>
      </c>
      <c r="AO57" s="326">
        <v>43.9</v>
      </c>
      <c r="AP57" s="327">
        <v>85743</v>
      </c>
      <c r="AQ57" s="328">
        <v>-11.1</v>
      </c>
      <c r="AR57" s="329">
        <v>55</v>
      </c>
    </row>
    <row r="58" spans="1:44" ht="13" x14ac:dyDescent="0.2">
      <c r="A58" s="259"/>
      <c r="AK58" s="330"/>
      <c r="AL58" s="331" t="s">
        <v>522</v>
      </c>
      <c r="AM58" s="332">
        <v>4150005</v>
      </c>
      <c r="AN58" s="333">
        <v>117791</v>
      </c>
      <c r="AO58" s="334">
        <v>29.7</v>
      </c>
      <c r="AP58" s="335">
        <v>45231</v>
      </c>
      <c r="AQ58" s="336">
        <v>-9.1</v>
      </c>
      <c r="AR58" s="337">
        <v>38.799999999999997</v>
      </c>
    </row>
    <row r="59" spans="1:44" ht="13" x14ac:dyDescent="0.2">
      <c r="A59" s="259"/>
      <c r="AK59" s="315" t="s">
        <v>526</v>
      </c>
      <c r="AL59" s="316"/>
      <c r="AM59" s="324">
        <v>4420470</v>
      </c>
      <c r="AN59" s="325">
        <v>127989</v>
      </c>
      <c r="AO59" s="326">
        <v>-34.799999999999997</v>
      </c>
      <c r="AP59" s="327">
        <v>92509</v>
      </c>
      <c r="AQ59" s="328">
        <v>7.9</v>
      </c>
      <c r="AR59" s="329">
        <v>-42.7</v>
      </c>
    </row>
    <row r="60" spans="1:44" ht="13" x14ac:dyDescent="0.2">
      <c r="A60" s="259"/>
      <c r="AK60" s="330"/>
      <c r="AL60" s="331" t="s">
        <v>522</v>
      </c>
      <c r="AM60" s="332">
        <v>2403682</v>
      </c>
      <c r="AN60" s="333">
        <v>69595</v>
      </c>
      <c r="AO60" s="334">
        <v>-40.9</v>
      </c>
      <c r="AP60" s="335">
        <v>52274</v>
      </c>
      <c r="AQ60" s="336">
        <v>15.6</v>
      </c>
      <c r="AR60" s="337">
        <v>-56.5</v>
      </c>
    </row>
    <row r="61" spans="1:44" ht="13" x14ac:dyDescent="0.2">
      <c r="A61" s="259"/>
      <c r="AK61" s="315" t="s">
        <v>527</v>
      </c>
      <c r="AL61" s="338"/>
      <c r="AM61" s="324">
        <v>5352463</v>
      </c>
      <c r="AN61" s="325">
        <v>149130</v>
      </c>
      <c r="AO61" s="326">
        <v>1.4</v>
      </c>
      <c r="AP61" s="327">
        <v>92287</v>
      </c>
      <c r="AQ61" s="339">
        <v>2</v>
      </c>
      <c r="AR61" s="329">
        <v>-0.6</v>
      </c>
    </row>
    <row r="62" spans="1:44" ht="13" x14ac:dyDescent="0.2">
      <c r="A62" s="259"/>
      <c r="AK62" s="330"/>
      <c r="AL62" s="331" t="s">
        <v>522</v>
      </c>
      <c r="AM62" s="332">
        <v>3059325</v>
      </c>
      <c r="AN62" s="333">
        <v>85312</v>
      </c>
      <c r="AO62" s="334">
        <v>9.1999999999999993</v>
      </c>
      <c r="AP62" s="335">
        <v>48841</v>
      </c>
      <c r="AQ62" s="336">
        <v>3.9</v>
      </c>
      <c r="AR62" s="337">
        <v>5.3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rhtWoibk5S+j+52812BghYWR9ql71Vz+FiJ6+ImdJ9JRQ37vlR+aqpI8vrFMB1uCuW2XcXslLQMr3kja8DUM1g==" saltValue="4bLlI6yY5+yQvOZKfZSj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CFvtBpovLUkKiy1/XTJCxeT+2vTvF7PCbO/te9ACEqW+wtyt2/ipTYCJp52gHlZ3NUHSI+w8w+XLuwx+2wOxuQ==" saltValue="WnKjw7NKDgaCWx829Mts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tjqpHuvnaHaPLJGZi8PSW/CZ2njFK/Y2lVhHNVM+wxX/Zp5uQlx+T0ewJd3obrcJl6PEpf9r6KHWelLSMAIpBA==" saltValue="Sem8HXGckBox8BUpZMZh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19.53</v>
      </c>
      <c r="G47" s="12">
        <v>16.91</v>
      </c>
      <c r="H47" s="12">
        <v>14.75</v>
      </c>
      <c r="I47" s="12">
        <v>12.89</v>
      </c>
      <c r="J47" s="13">
        <v>11.66</v>
      </c>
    </row>
    <row r="48" spans="2:10" ht="57.75" customHeight="1" x14ac:dyDescent="0.2">
      <c r="B48" s="14"/>
      <c r="C48" s="1154" t="s">
        <v>4</v>
      </c>
      <c r="D48" s="1154"/>
      <c r="E48" s="1155"/>
      <c r="F48" s="15">
        <v>8.85</v>
      </c>
      <c r="G48" s="16">
        <v>6.56</v>
      </c>
      <c r="H48" s="16">
        <v>9.51</v>
      </c>
      <c r="I48" s="16">
        <v>8.35</v>
      </c>
      <c r="J48" s="17">
        <v>7.1</v>
      </c>
    </row>
    <row r="49" spans="2:10" ht="57.75" customHeight="1" thickBot="1" x14ac:dyDescent="0.25">
      <c r="B49" s="18"/>
      <c r="C49" s="1156" t="s">
        <v>5</v>
      </c>
      <c r="D49" s="1156"/>
      <c r="E49" s="1157"/>
      <c r="F49" s="19" t="s">
        <v>534</v>
      </c>
      <c r="G49" s="20" t="s">
        <v>535</v>
      </c>
      <c r="H49" s="20">
        <v>1.68</v>
      </c>
      <c r="I49" s="20" t="s">
        <v>536</v>
      </c>
      <c r="J49" s="21" t="s">
        <v>537</v>
      </c>
    </row>
    <row r="50" spans="2:10" ht="13" x14ac:dyDescent="0.2"/>
  </sheetData>
  <sheetProtection algorithmName="SHA-512" hashValue="LYRKzIHBpiRjwy4VDkUYNUbL803kHQNihAVjKIJA3liP07CMhwFF88VM/D1VCpaB+zX+TTKtdJ8p8L5ldKytvg==" saltValue="XXbxegCX82wOC9CPhN8c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大本　泰地</cp:lastModifiedBy>
  <cp:lastPrinted>2025-03-21T04:15:51Z</cp:lastPrinted>
  <dcterms:created xsi:type="dcterms:W3CDTF">2025-02-19T04:35:08Z</dcterms:created>
  <dcterms:modified xsi:type="dcterms:W3CDTF">2025-09-26T08:12:00Z</dcterms:modified>
  <cp:category/>
</cp:coreProperties>
</file>